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OPC POD 1 (1-26)\Attachments\Q7\MFR E\"/>
    </mc:Choice>
  </mc:AlternateContent>
  <xr:revisionPtr revIDLastSave="0" documentId="13_ncr:1_{25B6E25C-5B64-46E5-B22E-FFFFBFA823CC}" xr6:coauthVersionLast="47" xr6:coauthVersionMax="47" xr10:uidLastSave="{00000000-0000-0000-0000-000000000000}"/>
  <bookViews>
    <workbookView xWindow="-108" yWindow="-108" windowWidth="23256" windowHeight="12456" xr2:uid="{5087B024-4545-4BE2-AA26-E5016227A400}"/>
  </bookViews>
  <sheets>
    <sheet name="Final - 2027" sheetId="1" r:id="rId1"/>
    <sheet name="Final - 2026" sheetId="2" r:id="rId2"/>
    <sheet name="Final - 2025" sheetId="3" r:id="rId3"/>
  </sheets>
  <definedNames>
    <definedName name="\a" localSheetId="2">#REF!</definedName>
    <definedName name="\a" localSheetId="1">#REF!</definedName>
    <definedName name="\a" localSheetId="0">#REF!</definedName>
    <definedName name="\a">#REF!</definedName>
    <definedName name="\b" localSheetId="2">#REF!</definedName>
    <definedName name="\b" localSheetId="1">#REF!</definedName>
    <definedName name="\b" localSheetId="0">#REF!</definedName>
    <definedName name="\b">#REF!</definedName>
    <definedName name="\bb" localSheetId="2">#REF!</definedName>
    <definedName name="\bb" localSheetId="1">#REF!</definedName>
    <definedName name="\bb" localSheetId="0">#REF!</definedName>
    <definedName name="\bb">#REF!</definedName>
    <definedName name="\c">#REF!</definedName>
    <definedName name="\D">#REF!</definedName>
    <definedName name="\DDDD">#REF!</definedName>
    <definedName name="\E">#REF!</definedName>
    <definedName name="\f">#REF!</definedName>
    <definedName name="\p">#REF!</definedName>
    <definedName name="\r">#REF!</definedName>
    <definedName name="\s">#REF!</definedName>
    <definedName name="\w">#REF!</definedName>
    <definedName name="___PG3">#REF!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yr01" localSheetId="2">#REF!</definedName>
    <definedName name="__yr01" localSheetId="1">#REF!</definedName>
    <definedName name="__yr01" localSheetId="0">#REF!</definedName>
    <definedName name="__yr01">#REF!</definedName>
    <definedName name="__yr02" localSheetId="2">#REF!</definedName>
    <definedName name="__yr02" localSheetId="1">#REF!</definedName>
    <definedName name="__yr02" localSheetId="0">#REF!</definedName>
    <definedName name="__yr02">#REF!</definedName>
    <definedName name="__yr03" localSheetId="2">#REF!</definedName>
    <definedName name="__yr03" localSheetId="1">#REF!</definedName>
    <definedName name="__yr03" localSheetId="0">#REF!</definedName>
    <definedName name="__yr03">#REF!</definedName>
    <definedName name="__yr04" localSheetId="2">#REF!</definedName>
    <definedName name="__yr04" localSheetId="1">#REF!</definedName>
    <definedName name="__yr04" localSheetId="0">#REF!</definedName>
    <definedName name="__yr04">#REF!</definedName>
    <definedName name="__yr05" localSheetId="2">#REF!</definedName>
    <definedName name="__yr05" localSheetId="1">#REF!</definedName>
    <definedName name="__yr05" localSheetId="0">#REF!</definedName>
    <definedName name="__yr05">#REF!</definedName>
    <definedName name="__yr06" localSheetId="2">#REF!</definedName>
    <definedName name="__yr06" localSheetId="1">#REF!</definedName>
    <definedName name="__yr06" localSheetId="0">#REF!</definedName>
    <definedName name="__yr06">#REF!</definedName>
    <definedName name="__yr07" localSheetId="2">#REF!</definedName>
    <definedName name="__yr07" localSheetId="1">#REF!</definedName>
    <definedName name="__yr07" localSheetId="0">#REF!</definedName>
    <definedName name="__yr07">#REF!</definedName>
    <definedName name="__yr08" localSheetId="2">#REF!</definedName>
    <definedName name="__yr08" localSheetId="1">#REF!</definedName>
    <definedName name="__yr08" localSheetId="0">#REF!</definedName>
    <definedName name="__yr08">#REF!</definedName>
    <definedName name="__yr09" localSheetId="2">#REF!</definedName>
    <definedName name="__yr09" localSheetId="1">#REF!</definedName>
    <definedName name="__yr09" localSheetId="0">#REF!</definedName>
    <definedName name="__yr09">#REF!</definedName>
    <definedName name="__yr10" localSheetId="2">#REF!</definedName>
    <definedName name="__yr10" localSheetId="1">#REF!</definedName>
    <definedName name="__yr10" localSheetId="0">#REF!</definedName>
    <definedName name="__yr10">#REF!</definedName>
    <definedName name="__yr11" localSheetId="2">#REF!</definedName>
    <definedName name="__yr11" localSheetId="1">#REF!</definedName>
    <definedName name="__yr11" localSheetId="0">#REF!</definedName>
    <definedName name="__yr11">#REF!</definedName>
    <definedName name="__yr12" localSheetId="2">#REF!</definedName>
    <definedName name="__yr12" localSheetId="1">#REF!</definedName>
    <definedName name="__yr12" localSheetId="0">#REF!</definedName>
    <definedName name="__yr12">#REF!</definedName>
    <definedName name="__yr13" localSheetId="2">#REF!</definedName>
    <definedName name="__yr13" localSheetId="1">#REF!</definedName>
    <definedName name="__yr13" localSheetId="0">#REF!</definedName>
    <definedName name="__yr13">#REF!</definedName>
    <definedName name="__yr14" localSheetId="2">#REF!</definedName>
    <definedName name="__yr14" localSheetId="1">#REF!</definedName>
    <definedName name="__yr14" localSheetId="0">#REF!</definedName>
    <definedName name="__yr14">#REF!</definedName>
    <definedName name="__yr15" localSheetId="2">#REF!</definedName>
    <definedName name="__yr15" localSheetId="1">#REF!</definedName>
    <definedName name="__yr15" localSheetId="0">#REF!</definedName>
    <definedName name="__yr15">#REF!</definedName>
    <definedName name="__yr16" localSheetId="2">#REF!</definedName>
    <definedName name="__yr16" localSheetId="1">#REF!</definedName>
    <definedName name="__yr16" localSheetId="0">#REF!</definedName>
    <definedName name="__yr16">#REF!</definedName>
    <definedName name="__yr17" localSheetId="2">#REF!</definedName>
    <definedName name="__yr17" localSheetId="1">#REF!</definedName>
    <definedName name="__yr17" localSheetId="0">#REF!</definedName>
    <definedName name="__yr17">#REF!</definedName>
    <definedName name="__yr18" localSheetId="2">#REF!</definedName>
    <definedName name="__yr18" localSheetId="1">#REF!</definedName>
    <definedName name="__yr18" localSheetId="0">#REF!</definedName>
    <definedName name="__yr18">#REF!</definedName>
    <definedName name="__yr19" localSheetId="2">#REF!</definedName>
    <definedName name="__yr19" localSheetId="1">#REF!</definedName>
    <definedName name="__yr19" localSheetId="0">#REF!</definedName>
    <definedName name="__yr19">#REF!</definedName>
    <definedName name="__YR2" localSheetId="2">#REF!</definedName>
    <definedName name="__YR2" localSheetId="1">#REF!</definedName>
    <definedName name="__YR2" localSheetId="0">#REF!</definedName>
    <definedName name="__YR2">#REF!</definedName>
    <definedName name="__yr20" localSheetId="2">#REF!</definedName>
    <definedName name="__yr20" localSheetId="1">#REF!</definedName>
    <definedName name="__yr20" localSheetId="0">#REF!</definedName>
    <definedName name="__yr20">#REF!</definedName>
    <definedName name="__yr21" localSheetId="2">#REF!</definedName>
    <definedName name="__yr21" localSheetId="1">#REF!</definedName>
    <definedName name="__yr21" localSheetId="0">#REF!</definedName>
    <definedName name="__yr21">#REF!</definedName>
    <definedName name="__YR3" localSheetId="2">#REF!</definedName>
    <definedName name="__YR3" localSheetId="1">#REF!</definedName>
    <definedName name="__YR3" localSheetId="0">#REF!</definedName>
    <definedName name="__YR3">#REF!</definedName>
    <definedName name="__YR4" localSheetId="2">#REF!</definedName>
    <definedName name="__YR4" localSheetId="1">#REF!</definedName>
    <definedName name="__YR4" localSheetId="0">#REF!</definedName>
    <definedName name="__YR4">#REF!</definedName>
    <definedName name="__YR5" localSheetId="2">#REF!</definedName>
    <definedName name="__YR5" localSheetId="1">#REF!</definedName>
    <definedName name="__YR5" localSheetId="0">#REF!</definedName>
    <definedName name="__YR5">#REF!</definedName>
    <definedName name="__YR6" localSheetId="2">#REF!</definedName>
    <definedName name="__YR6" localSheetId="1">#REF!</definedName>
    <definedName name="__YR6" localSheetId="0">#REF!</definedName>
    <definedName name="__YR6">#REF!</definedName>
    <definedName name="__yr98" localSheetId="2">#REF!</definedName>
    <definedName name="__yr98" localSheetId="1">#REF!</definedName>
    <definedName name="__yr98" localSheetId="0">#REF!</definedName>
    <definedName name="__yr98">#REF!</definedName>
    <definedName name="__yr99" localSheetId="2">#REF!</definedName>
    <definedName name="__yr99" localSheetId="1">#REF!</definedName>
    <definedName name="__yr99" localSheetId="0">#REF!</definedName>
    <definedName name="__yr99">#REF!</definedName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PG1">#REF!</definedName>
    <definedName name="_PG2">#REF!</definedName>
    <definedName name="_PG5">#REF!</definedName>
    <definedName name="_Regression_Int" hidden="1">1</definedName>
    <definedName name="_Sort" hidden="1">#REF!</definedName>
    <definedName name="_yr01" localSheetId="2">#REF!</definedName>
    <definedName name="_yr01" localSheetId="1">#REF!</definedName>
    <definedName name="_yr01" localSheetId="0">#REF!</definedName>
    <definedName name="_yr01">#REF!</definedName>
    <definedName name="_yr02" localSheetId="2">#REF!</definedName>
    <definedName name="_yr02" localSheetId="1">#REF!</definedName>
    <definedName name="_yr02" localSheetId="0">#REF!</definedName>
    <definedName name="_yr02">#REF!</definedName>
    <definedName name="_yr03" localSheetId="2">#REF!</definedName>
    <definedName name="_yr03" localSheetId="1">#REF!</definedName>
    <definedName name="_yr03" localSheetId="0">#REF!</definedName>
    <definedName name="_yr03">#REF!</definedName>
    <definedName name="_yr04" localSheetId="2">#REF!</definedName>
    <definedName name="_yr04" localSheetId="1">#REF!</definedName>
    <definedName name="_yr04" localSheetId="0">#REF!</definedName>
    <definedName name="_yr04">#REF!</definedName>
    <definedName name="_yr05" localSheetId="2">#REF!</definedName>
    <definedName name="_yr05" localSheetId="1">#REF!</definedName>
    <definedName name="_yr05" localSheetId="0">#REF!</definedName>
    <definedName name="_yr05">#REF!</definedName>
    <definedName name="_yr06" localSheetId="2">#REF!</definedName>
    <definedName name="_yr06" localSheetId="1">#REF!</definedName>
    <definedName name="_yr06" localSheetId="0">#REF!</definedName>
    <definedName name="_yr06">#REF!</definedName>
    <definedName name="_yr07" localSheetId="2">#REF!</definedName>
    <definedName name="_yr07" localSheetId="1">#REF!</definedName>
    <definedName name="_yr07" localSheetId="0">#REF!</definedName>
    <definedName name="_yr07">#REF!</definedName>
    <definedName name="_yr08" localSheetId="2">#REF!</definedName>
    <definedName name="_yr08" localSheetId="1">#REF!</definedName>
    <definedName name="_yr08" localSheetId="0">#REF!</definedName>
    <definedName name="_yr08">#REF!</definedName>
    <definedName name="_yr09" localSheetId="2">#REF!</definedName>
    <definedName name="_yr09" localSheetId="1">#REF!</definedName>
    <definedName name="_yr09" localSheetId="0">#REF!</definedName>
    <definedName name="_yr09">#REF!</definedName>
    <definedName name="_yr10" localSheetId="2">#REF!</definedName>
    <definedName name="_yr10" localSheetId="1">#REF!</definedName>
    <definedName name="_yr10" localSheetId="0">#REF!</definedName>
    <definedName name="_yr10">#REF!</definedName>
    <definedName name="_yr11" localSheetId="2">#REF!</definedName>
    <definedName name="_yr11" localSheetId="1">#REF!</definedName>
    <definedName name="_yr11" localSheetId="0">#REF!</definedName>
    <definedName name="_yr11">#REF!</definedName>
    <definedName name="_yr12" localSheetId="2">#REF!</definedName>
    <definedName name="_yr12" localSheetId="1">#REF!</definedName>
    <definedName name="_yr12" localSheetId="0">#REF!</definedName>
    <definedName name="_yr12">#REF!</definedName>
    <definedName name="_yr13" localSheetId="2">#REF!</definedName>
    <definedName name="_yr13" localSheetId="1">#REF!</definedName>
    <definedName name="_yr13" localSheetId="0">#REF!</definedName>
    <definedName name="_yr13">#REF!</definedName>
    <definedName name="_yr14" localSheetId="2">#REF!</definedName>
    <definedName name="_yr14" localSheetId="1">#REF!</definedName>
    <definedName name="_yr14" localSheetId="0">#REF!</definedName>
    <definedName name="_yr14">#REF!</definedName>
    <definedName name="_yr15" localSheetId="2">#REF!</definedName>
    <definedName name="_yr15" localSheetId="1">#REF!</definedName>
    <definedName name="_yr15" localSheetId="0">#REF!</definedName>
    <definedName name="_yr15">#REF!</definedName>
    <definedName name="_yr16" localSheetId="2">#REF!</definedName>
    <definedName name="_yr16" localSheetId="1">#REF!</definedName>
    <definedName name="_yr16" localSheetId="0">#REF!</definedName>
    <definedName name="_yr16">#REF!</definedName>
    <definedName name="_yr17" localSheetId="2">#REF!</definedName>
    <definedName name="_yr17" localSheetId="1">#REF!</definedName>
    <definedName name="_yr17" localSheetId="0">#REF!</definedName>
    <definedName name="_yr17">#REF!</definedName>
    <definedName name="_yr18" localSheetId="2">#REF!</definedName>
    <definedName name="_yr18" localSheetId="1">#REF!</definedName>
    <definedName name="_yr18" localSheetId="0">#REF!</definedName>
    <definedName name="_yr18">#REF!</definedName>
    <definedName name="_yr19" localSheetId="2">#REF!</definedName>
    <definedName name="_yr19" localSheetId="1">#REF!</definedName>
    <definedName name="_yr19" localSheetId="0">#REF!</definedName>
    <definedName name="_yr19">#REF!</definedName>
    <definedName name="_YR2" localSheetId="2">#REF!</definedName>
    <definedName name="_YR2" localSheetId="1">#REF!</definedName>
    <definedName name="_YR2" localSheetId="0">#REF!</definedName>
    <definedName name="_YR2">#REF!</definedName>
    <definedName name="_yr20" localSheetId="2">#REF!</definedName>
    <definedName name="_yr20" localSheetId="1">#REF!</definedName>
    <definedName name="_yr20" localSheetId="0">#REF!</definedName>
    <definedName name="_yr20">#REF!</definedName>
    <definedName name="_yr21" localSheetId="2">#REF!</definedName>
    <definedName name="_yr21" localSheetId="1">#REF!</definedName>
    <definedName name="_yr21" localSheetId="0">#REF!</definedName>
    <definedName name="_yr21">#REF!</definedName>
    <definedName name="_YR3" localSheetId="2">#REF!</definedName>
    <definedName name="_YR3" localSheetId="1">#REF!</definedName>
    <definedName name="_YR3" localSheetId="0">#REF!</definedName>
    <definedName name="_YR3">#REF!</definedName>
    <definedName name="_YR4" localSheetId="2">#REF!</definedName>
    <definedName name="_YR4" localSheetId="1">#REF!</definedName>
    <definedName name="_YR4" localSheetId="0">#REF!</definedName>
    <definedName name="_YR4">#REF!</definedName>
    <definedName name="_YR5" localSheetId="2">#REF!</definedName>
    <definedName name="_YR5" localSheetId="1">#REF!</definedName>
    <definedName name="_YR5" localSheetId="0">#REF!</definedName>
    <definedName name="_YR5">#REF!</definedName>
    <definedName name="_YR6" localSheetId="2">#REF!</definedName>
    <definedName name="_YR6" localSheetId="1">#REF!</definedName>
    <definedName name="_YR6" localSheetId="0">#REF!</definedName>
    <definedName name="_YR6">#REF!</definedName>
    <definedName name="_yr98" localSheetId="2">#REF!</definedName>
    <definedName name="_yr98" localSheetId="1">#REF!</definedName>
    <definedName name="_yr98" localSheetId="0">#REF!</definedName>
    <definedName name="_yr98">#REF!</definedName>
    <definedName name="_yr99" localSheetId="2">#REF!</definedName>
    <definedName name="_yr99" localSheetId="1">#REF!</definedName>
    <definedName name="_yr99" localSheetId="0">#REF!</definedName>
    <definedName name="_yr99">#REF!</definedName>
    <definedName name="Alloc_From_COS" localSheetId="2">#REF!</definedName>
    <definedName name="Alloc_From_COS" localSheetId="1">#REF!</definedName>
    <definedName name="Alloc_From_COS" localSheetId="0">#REF!</definedName>
    <definedName name="Alloc_From_COS">#REF!</definedName>
    <definedName name="Alloc_Labor" localSheetId="2">#REF!</definedName>
    <definedName name="Alloc_Labor" localSheetId="1">#REF!</definedName>
    <definedName name="Alloc_Labor" localSheetId="0">#REF!</definedName>
    <definedName name="Alloc_Labor">#REF!</definedName>
    <definedName name="AS2DocOpenMode" hidden="1">"AS2DocumentBrowse"</definedName>
    <definedName name="D">#REF!</definedName>
    <definedName name="DataTabl">#REF!</definedName>
    <definedName name="DataTable">#REF!</definedName>
    <definedName name="DDD">#REF!</definedName>
    <definedName name="DDDD">#REF!</definedName>
    <definedName name="DDDDD">#REF!</definedName>
    <definedName name="Derivation_of_Energy_Separation_Factors">#REF!</definedName>
    <definedName name="E1_Page_1">#REF!,#REF!,#REF!,#REF!,#REF!,#REF!,#REF!</definedName>
    <definedName name="E1_Page_2">#REF!,#REF!,#REF!,#REF!,#REF!,#REF!,#REF!</definedName>
    <definedName name="E4_Page_1_All">#REF!,#REF!,#REF!,#REF!,#REF!,#REF!,#REF!</definedName>
    <definedName name="E4_Page_1_Filing">#REF!,#REF!,#REF!,#REF!,#REF!,#REF!,#REF!</definedName>
    <definedName name="E4_Page_2_All">#REF!,#REF!,#REF!,#REF!,#REF!,#REF!,#REF!</definedName>
    <definedName name="E4_Page_2_Filing">#REF!,#REF!,#REF!,#REF!,#REF!,#REF!,#REF!</definedName>
    <definedName name="FACTORS">#REF!</definedName>
    <definedName name="FGC">#REF!</definedName>
    <definedName name="FORM42_1A">#REF!</definedName>
    <definedName name="FORM42_2A">#REF!</definedName>
    <definedName name="FORM42_3A">#REF!</definedName>
    <definedName name="FORM42_4A">#REF!</definedName>
    <definedName name="FORM42_6A">#REF!</definedName>
    <definedName name="FORM42_8A_P1">#REF!</definedName>
    <definedName name="FORM42_8A_P10">#REF!</definedName>
    <definedName name="FORM42_8A_P11">#REF!</definedName>
    <definedName name="FORM42_8A_P12">#REF!</definedName>
    <definedName name="FORM42_8A_P13">#REF!</definedName>
    <definedName name="FORM42_8A_P14">#REF!</definedName>
    <definedName name="FORM42_8A_P15">#REF!</definedName>
    <definedName name="FORM42_8A_P16">#REF!</definedName>
    <definedName name="FORM42_8A_P17">#REF!</definedName>
    <definedName name="FORM42_8A_P18">#REF!</definedName>
    <definedName name="FORM42_8A_P19">#REF!</definedName>
    <definedName name="FORM42_8A_P2">#REF!</definedName>
    <definedName name="FORM42_8A_P20">#REF!</definedName>
    <definedName name="FORM42_8A_P3">#REF!</definedName>
    <definedName name="FORM42_8A_P4">#REF!</definedName>
    <definedName name="FORM42_8A_P5">#REF!</definedName>
    <definedName name="FORM42_8A_P6">#REF!</definedName>
    <definedName name="FORM42_8A_P7">#REF!</definedName>
    <definedName name="FORM42_8A_P8">#REF!</definedName>
    <definedName name="FORM42_8A_P9">#REF!</definedName>
    <definedName name="FPCCAP">#REF!</definedName>
    <definedName name="HOURS">#REF!</definedName>
    <definedName name="Hours_Yr1">#REF!</definedName>
    <definedName name="Hours_Yr2">#REF!</definedName>
    <definedName name="Hours_Yr3">#REF!</definedName>
    <definedName name="Hours_Yr4">#REF!</definedName>
    <definedName name="Hours_Yr5">#REF!</definedName>
    <definedName name="ID_sorted">#REF!</definedName>
    <definedName name="INPUT">#REF!</definedName>
    <definedName name="INPUT2">#REF!</definedName>
    <definedName name="JURIS">#REF!</definedName>
    <definedName name="P">#REF!</definedName>
    <definedName name="page1">#REF!</definedName>
    <definedName name="page2">#REF!</definedName>
    <definedName name="page3">#REF!</definedName>
    <definedName name="paul" hidden="1">#REF!</definedName>
    <definedName name="pesc1" localSheetId="2" hidden="1">{#N/A,#N/A,FALSE,"Aging Summary";#N/A,#N/A,FALSE,"Ratio Analysis";#N/A,#N/A,FALSE,"Test 120 Day Accts";#N/A,#N/A,FALSE,"Tickmarks"}</definedName>
    <definedName name="pesc1" localSheetId="1" hidden="1">{#N/A,#N/A,FALSE,"Aging Summary";#N/A,#N/A,FALSE,"Ratio Analysis";#N/A,#N/A,FALSE,"Test 120 Day Accts";#N/A,#N/A,FALSE,"Tickmarks"}</definedName>
    <definedName name="pesc1" localSheetId="0" hidden="1">{#N/A,#N/A,FALSE,"Aging Summary";#N/A,#N/A,FALSE,"Ratio Analysis";#N/A,#N/A,FALSE,"Test 120 Day Accts";#N/A,#N/A,FALSE,"Tickmarks"}</definedName>
    <definedName name="pesc1" hidden="1">{#N/A,#N/A,FALSE,"Aging Summary";#N/A,#N/A,FALSE,"Ratio Analysis";#N/A,#N/A,FALSE,"Test 120 Day Accts";#N/A,#N/A,FALSE,"Tickmarks"}</definedName>
    <definedName name="PRINT">#REF!</definedName>
    <definedName name="_xlnm.Print_Area" localSheetId="2">'Final - 2025'!$A$1:$P$479</definedName>
    <definedName name="_xlnm.Print_Area" localSheetId="1">'Final - 2026'!$A$1:$P$479</definedName>
    <definedName name="_xlnm.Print_Area" localSheetId="0">'Final - 2027'!$A$1:$P$479</definedName>
    <definedName name="_xlnm.Print_Area">#REF!</definedName>
    <definedName name="Print_Area_MI" localSheetId="2">#REF!</definedName>
    <definedName name="Print_Area_MI" localSheetId="1">#REF!</definedName>
    <definedName name="Print_Area_MI" localSheetId="0">#REF!</definedName>
    <definedName name="Print_Area_MI">#REF!</definedName>
    <definedName name="Print_Proj">#REF!,#REF!,#REF!</definedName>
    <definedName name="_xlnm.Print_Titles" localSheetId="2">'Final - 2025'!$1:$17</definedName>
    <definedName name="_xlnm.Print_Titles" localSheetId="1">'Final - 2026'!$1:$17</definedName>
    <definedName name="_xlnm.Print_Titles" localSheetId="0">'Final - 2027'!$1:$17</definedName>
    <definedName name="_xlnm.Print_Titles">#REF!,#REF!</definedName>
    <definedName name="Print_Titles_MI" localSheetId="2">#REF!,#REF!</definedName>
    <definedName name="Print_Titles_MI" localSheetId="1">#REF!,#REF!</definedName>
    <definedName name="Print_Titles_MI" localSheetId="0">#REF!,#REF!</definedName>
    <definedName name="Print_Titles_MI">#REF!,#REF!</definedName>
    <definedName name="qqq" localSheetId="2">#REF!</definedName>
    <definedName name="qqq" localSheetId="1">#REF!</definedName>
    <definedName name="qqq" localSheetId="0">#REF!</definedName>
    <definedName name="qqq">#REF!</definedName>
    <definedName name="RESIDENTIAL">#REF!</definedName>
    <definedName name="REVIEW">#REF!</definedName>
    <definedName name="REVIEW2">#REF!</definedName>
    <definedName name="SEP_FACTOR">#REF!</definedName>
    <definedName name="SEPDEM">#REF!</definedName>
    <definedName name="SUMRY_BY_TIME">#REF!</definedName>
    <definedName name="SUMRY_BY_YEAR">#REF!</definedName>
    <definedName name="SURVRPT">#REF!</definedName>
    <definedName name="Total_Emissions">#REF!</definedName>
    <definedName name="usage">#REF!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_Sheets." localSheetId="2" hidden="1">{#N/A,#N/A,FALSE,"CONT_MWH";#N/A,#N/A,FALSE,"CONT_MW";#N/A,#N/A,FALSE,"MIN_MWH";#N/A,#N/A,FALSE,"MIN_MW";#N/A,#N/A,FALSE,"BASECASE_MWH";#N/A,#N/A,FALSE,"BASECASE_MW"}</definedName>
    <definedName name="wrn.All_Sheets." localSheetId="1" hidden="1">{#N/A,#N/A,FALSE,"CONT_MWH";#N/A,#N/A,FALSE,"CONT_MW";#N/A,#N/A,FALSE,"MIN_MWH";#N/A,#N/A,FALSE,"MIN_MW";#N/A,#N/A,FALSE,"BASECASE_MWH";#N/A,#N/A,FALSE,"BASECASE_MW"}</definedName>
    <definedName name="wrn.All_Sheets." localSheetId="0" hidden="1">{#N/A,#N/A,FALSE,"CONT_MWH";#N/A,#N/A,FALSE,"CONT_MW";#N/A,#N/A,FALSE,"MIN_MWH";#N/A,#N/A,FALSE,"MIN_MW";#N/A,#N/A,FALSE,"BASECASE_MWH";#N/A,#N/A,FALSE,"BASECASE_MW"}</definedName>
    <definedName name="wrn.All_Sheets." hidden="1">{#N/A,#N/A,FALSE,"CONT_MWH";#N/A,#N/A,FALSE,"CONT_MW";#N/A,#N/A,FALSE,"MIN_MWH";#N/A,#N/A,FALSE,"MIN_MW";#N/A,#N/A,FALSE,"BASECASE_MWH";#N/A,#N/A,FALSE,"BASECASE_MW"}</definedName>
    <definedName name="wrn.GL._.154._.BALANCE." localSheetId="2" hidden="1">{#N/A,#N/A,FALSE,"BALANCE"}</definedName>
    <definedName name="wrn.GL._.154._.BALANCE." localSheetId="1" hidden="1">{#N/A,#N/A,FALSE,"BALANCE"}</definedName>
    <definedName name="wrn.GL._.154._.BALANCE." localSheetId="0" hidden="1">{#N/A,#N/A,FALSE,"BALANCE"}</definedName>
    <definedName name="wrn.GL._.154._.BALANCE." hidden="1">{#N/A,#N/A,FALSE,"BALANCE"}</definedName>
    <definedName name="wrn.GL154._.ISSUES." localSheetId="2" hidden="1">{#N/A,#N/A,FALSE,"ISSUES"}</definedName>
    <definedName name="wrn.GL154._.ISSUES." localSheetId="1" hidden="1">{#N/A,#N/A,FALSE,"ISSUES"}</definedName>
    <definedName name="wrn.GL154._.ISSUES." localSheetId="0" hidden="1">{#N/A,#N/A,FALSE,"ISSUES"}</definedName>
    <definedName name="wrn.GL154._.ISSUES." hidden="1">{#N/A,#N/A,FALSE,"ISSUES"}</definedName>
    <definedName name="wrn.GL154._.RECEIPTS." localSheetId="2" hidden="1">{#N/A,#N/A,FALSE,"RECEIPTS"}</definedName>
    <definedName name="wrn.GL154._.RECEIPTS." localSheetId="1" hidden="1">{#N/A,#N/A,FALSE,"RECEIPTS"}</definedName>
    <definedName name="wrn.GL154._.RECEIPTS." localSheetId="0" hidden="1">{#N/A,#N/A,FALSE,"RECEIPTS"}</definedName>
    <definedName name="wrn.GL154._.RECEIPTS." hidden="1">{#N/A,#N/A,FALSE,"RECEIPTS"}</definedName>
    <definedName name="wrn.GL154._.SALVAGE." localSheetId="2" hidden="1">{#N/A,#N/A,FALSE,"SALVAGE"}</definedName>
    <definedName name="wrn.GL154._.SALVAGE." localSheetId="1" hidden="1">{#N/A,#N/A,FALSE,"SALVAGE"}</definedName>
    <definedName name="wrn.GL154._.SALVAGE." localSheetId="0" hidden="1">{#N/A,#N/A,FALSE,"SALVAGE"}</definedName>
    <definedName name="wrn.GL154._.SALVAGE." hidden="1">{#N/A,#N/A,FALSE,"SALVAGE"}</definedName>
    <definedName name="wrn.GL154._.SYSTEM._.LEDGER._.REPORTS." localSheetId="2" hidden="1">{#N/A,#N/A,FALSE,"BALANCE";#N/A,#N/A,FALSE,"ISSUES";#N/A,#N/A,FALSE,"RECEIPTS";#N/A,#N/A,FALSE,"SALVAGE"}</definedName>
    <definedName name="wrn.GL154._.SYSTEM._.LEDGER._.REPORTS." localSheetId="1" hidden="1">{#N/A,#N/A,FALSE,"BALANCE";#N/A,#N/A,FALSE,"ISSUES";#N/A,#N/A,FALSE,"RECEIPTS";#N/A,#N/A,FALSE,"SALVAGE"}</definedName>
    <definedName name="wrn.GL154._.SYSTEM._.LEDGER._.REPORTS." localSheetId="0" hidden="1">{#N/A,#N/A,FALSE,"BALANCE";#N/A,#N/A,FALSE,"ISSUES";#N/A,#N/A,FALSE,"RECEIPTS";#N/A,#N/A,FALSE,"SALVAGE"}</definedName>
    <definedName name="wrn.GL154._.SYSTEM._.LEDGER._.REPORTS." hidden="1">{#N/A,#N/A,FALSE,"BALANCE";#N/A,#N/A,FALSE,"ISSUES";#N/A,#N/A,FALSE,"RECEIPTS";#N/A,#N/A,FALSE,"SALVAGE"}</definedName>
    <definedName name="X">#REF!</definedName>
    <definedName name="XRefActiveRow" hidden="1">#REF!</definedName>
    <definedName name="XRefColumnsCount" hidden="1">3</definedName>
    <definedName name="XRefCopy1Row" hidden="1">#REF!</definedName>
    <definedName name="XRefCopy2Row" hidden="1">#REF!</definedName>
    <definedName name="XRefCopy3Row" hidden="1">#REF!</definedName>
    <definedName name="XRefCopyRangeCount" hidden="1">3</definedName>
    <definedName name="XRefPaste1Row" hidden="1">#REF!</definedName>
    <definedName name="XRefPaste2Row" hidden="1">#REF!</definedName>
    <definedName name="XRefPasteRangeCount" hidden="1">2</definedName>
    <definedName name="xx">#REF!</definedName>
    <definedName name="yr0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67" i="3" l="1"/>
  <c r="P467" i="3" s="1"/>
  <c r="K467" i="3"/>
  <c r="O466" i="3"/>
  <c r="K466" i="3"/>
  <c r="O465" i="3"/>
  <c r="P465" i="3" s="1"/>
  <c r="K465" i="3"/>
  <c r="K464" i="3"/>
  <c r="O464" i="3"/>
  <c r="P464" i="3" s="1"/>
  <c r="O463" i="3"/>
  <c r="O462" i="3"/>
  <c r="O461" i="3"/>
  <c r="O460" i="3"/>
  <c r="O459" i="3"/>
  <c r="P459" i="3" s="1"/>
  <c r="K459" i="3"/>
  <c r="O458" i="3"/>
  <c r="P458" i="3" s="1"/>
  <c r="K458" i="3"/>
  <c r="O457" i="3"/>
  <c r="P457" i="3" s="1"/>
  <c r="K457" i="3"/>
  <c r="O456" i="3"/>
  <c r="K456" i="3"/>
  <c r="K455" i="3"/>
  <c r="O455" i="3"/>
  <c r="P455" i="3" s="1"/>
  <c r="O453" i="3"/>
  <c r="K451" i="3"/>
  <c r="O451" i="3"/>
  <c r="P451" i="3" s="1"/>
  <c r="O450" i="3"/>
  <c r="O449" i="3"/>
  <c r="P448" i="3"/>
  <c r="O448" i="3"/>
  <c r="K448" i="3"/>
  <c r="O447" i="3"/>
  <c r="P447" i="3" s="1"/>
  <c r="K447" i="3"/>
  <c r="O446" i="3"/>
  <c r="P446" i="3" s="1"/>
  <c r="K446" i="3"/>
  <c r="O445" i="3"/>
  <c r="P445" i="3" s="1"/>
  <c r="K445" i="3"/>
  <c r="O444" i="3"/>
  <c r="K444" i="3"/>
  <c r="P444" i="3" s="1"/>
  <c r="O443" i="3"/>
  <c r="O441" i="3"/>
  <c r="O440" i="3"/>
  <c r="O439" i="3"/>
  <c r="P439" i="3" s="1"/>
  <c r="K439" i="3"/>
  <c r="O438" i="3"/>
  <c r="P438" i="3" s="1"/>
  <c r="K438" i="3"/>
  <c r="O437" i="3"/>
  <c r="P437" i="3" s="1"/>
  <c r="K437" i="3"/>
  <c r="O436" i="3"/>
  <c r="P436" i="3" s="1"/>
  <c r="K436" i="3"/>
  <c r="K435" i="3"/>
  <c r="K434" i="3"/>
  <c r="O434" i="3"/>
  <c r="K431" i="3"/>
  <c r="O431" i="3"/>
  <c r="P431" i="3" s="1"/>
  <c r="O430" i="3"/>
  <c r="O429" i="3"/>
  <c r="P428" i="3"/>
  <c r="O428" i="3"/>
  <c r="K428" i="3"/>
  <c r="O427" i="3"/>
  <c r="P427" i="3" s="1"/>
  <c r="K427" i="3"/>
  <c r="O426" i="3"/>
  <c r="K426" i="3"/>
  <c r="O425" i="3"/>
  <c r="K425" i="3"/>
  <c r="O424" i="3"/>
  <c r="K424" i="3"/>
  <c r="P424" i="3" s="1"/>
  <c r="O423" i="3"/>
  <c r="O421" i="3"/>
  <c r="O420" i="3"/>
  <c r="O419" i="3"/>
  <c r="P419" i="3" s="1"/>
  <c r="K419" i="3"/>
  <c r="O418" i="3"/>
  <c r="P418" i="3" s="1"/>
  <c r="K418" i="3"/>
  <c r="O417" i="3"/>
  <c r="P417" i="3" s="1"/>
  <c r="K417" i="3"/>
  <c r="O416" i="3"/>
  <c r="K416" i="3"/>
  <c r="K415" i="3"/>
  <c r="K414" i="3"/>
  <c r="O414" i="3"/>
  <c r="K411" i="3"/>
  <c r="O411" i="3"/>
  <c r="P411" i="3" s="1"/>
  <c r="O410" i="3"/>
  <c r="O409" i="3"/>
  <c r="O408" i="3"/>
  <c r="P408" i="3" s="1"/>
  <c r="K408" i="3"/>
  <c r="O407" i="3"/>
  <c r="P407" i="3" s="1"/>
  <c r="K407" i="3"/>
  <c r="O406" i="3"/>
  <c r="P406" i="3" s="1"/>
  <c r="K406" i="3"/>
  <c r="O405" i="3"/>
  <c r="P405" i="3" s="1"/>
  <c r="K405" i="3"/>
  <c r="O404" i="3"/>
  <c r="K404" i="3"/>
  <c r="P404" i="3" s="1"/>
  <c r="O403" i="3"/>
  <c r="O401" i="3"/>
  <c r="O400" i="3"/>
  <c r="O399" i="3"/>
  <c r="P399" i="3" s="1"/>
  <c r="K399" i="3"/>
  <c r="O398" i="3"/>
  <c r="P398" i="3" s="1"/>
  <c r="K398" i="3"/>
  <c r="O397" i="3"/>
  <c r="P397" i="3" s="1"/>
  <c r="K397" i="3"/>
  <c r="O396" i="3"/>
  <c r="P396" i="3" s="1"/>
  <c r="K396" i="3"/>
  <c r="K395" i="3"/>
  <c r="K394" i="3"/>
  <c r="O394" i="3"/>
  <c r="K391" i="3"/>
  <c r="O391" i="3"/>
  <c r="P391" i="3" s="1"/>
  <c r="O390" i="3"/>
  <c r="P388" i="3"/>
  <c r="O388" i="3"/>
  <c r="K388" i="3"/>
  <c r="P387" i="3"/>
  <c r="O387" i="3"/>
  <c r="K387" i="3"/>
  <c r="O386" i="3"/>
  <c r="K386" i="3"/>
  <c r="O385" i="3"/>
  <c r="P385" i="3" s="1"/>
  <c r="K385" i="3"/>
  <c r="O384" i="3"/>
  <c r="K384" i="3"/>
  <c r="P384" i="3" s="1"/>
  <c r="O383" i="3"/>
  <c r="K382" i="3"/>
  <c r="O381" i="3"/>
  <c r="O379" i="3"/>
  <c r="K379" i="3"/>
  <c r="O378" i="3"/>
  <c r="K378" i="3"/>
  <c r="O377" i="3"/>
  <c r="K377" i="3"/>
  <c r="P377" i="3" s="1"/>
  <c r="O376" i="3"/>
  <c r="K376" i="3"/>
  <c r="K375" i="3"/>
  <c r="K374" i="3"/>
  <c r="O374" i="3"/>
  <c r="O373" i="3"/>
  <c r="K371" i="3"/>
  <c r="O371" i="3"/>
  <c r="P371" i="3" s="1"/>
  <c r="O370" i="3"/>
  <c r="O368" i="3"/>
  <c r="P368" i="3" s="1"/>
  <c r="K368" i="3"/>
  <c r="P367" i="3"/>
  <c r="O367" i="3"/>
  <c r="K367" i="3"/>
  <c r="O366" i="3"/>
  <c r="P366" i="3" s="1"/>
  <c r="K366" i="3"/>
  <c r="K365" i="3"/>
  <c r="O364" i="3"/>
  <c r="K364" i="3"/>
  <c r="P364" i="3" s="1"/>
  <c r="O363" i="3"/>
  <c r="K362" i="3"/>
  <c r="O361" i="3"/>
  <c r="O359" i="3"/>
  <c r="K359" i="3"/>
  <c r="O358" i="3"/>
  <c r="K358" i="3"/>
  <c r="O354" i="3"/>
  <c r="P354" i="3" s="1"/>
  <c r="K354" i="3"/>
  <c r="O353" i="3"/>
  <c r="O350" i="3"/>
  <c r="P350" i="3" s="1"/>
  <c r="K350" i="3"/>
  <c r="O348" i="3"/>
  <c r="K347" i="3"/>
  <c r="K346" i="3"/>
  <c r="O346" i="3"/>
  <c r="K345" i="3"/>
  <c r="O344" i="3"/>
  <c r="P344" i="3" s="1"/>
  <c r="K344" i="3"/>
  <c r="O337" i="3"/>
  <c r="P337" i="3" s="1"/>
  <c r="K337" i="3"/>
  <c r="K335" i="3"/>
  <c r="P334" i="3"/>
  <c r="O334" i="3"/>
  <c r="K334" i="3"/>
  <c r="O333" i="3"/>
  <c r="K333" i="3"/>
  <c r="O332" i="3"/>
  <c r="K331" i="3"/>
  <c r="O330" i="3"/>
  <c r="K330" i="3"/>
  <c r="O329" i="3"/>
  <c r="P329" i="3" s="1"/>
  <c r="K329" i="3"/>
  <c r="O328" i="3"/>
  <c r="K327" i="3"/>
  <c r="O326" i="3"/>
  <c r="P326" i="3" s="1"/>
  <c r="K326" i="3"/>
  <c r="O325" i="3"/>
  <c r="K325" i="3"/>
  <c r="O324" i="3"/>
  <c r="K323" i="3"/>
  <c r="O322" i="3"/>
  <c r="O321" i="3"/>
  <c r="K321" i="3"/>
  <c r="O320" i="3"/>
  <c r="K319" i="3"/>
  <c r="O319" i="3"/>
  <c r="P319" i="3" s="1"/>
  <c r="P318" i="3"/>
  <c r="O318" i="3"/>
  <c r="K318" i="3"/>
  <c r="O317" i="3"/>
  <c r="K317" i="3"/>
  <c r="K315" i="3"/>
  <c r="O314" i="3"/>
  <c r="K314" i="3"/>
  <c r="P314" i="3" s="1"/>
  <c r="O313" i="3"/>
  <c r="K313" i="3"/>
  <c r="O312" i="3"/>
  <c r="K311" i="3"/>
  <c r="O311" i="3"/>
  <c r="P311" i="3" s="1"/>
  <c r="P310" i="3"/>
  <c r="O310" i="3"/>
  <c r="K310" i="3"/>
  <c r="O309" i="3"/>
  <c r="P309" i="3" s="1"/>
  <c r="K309" i="3"/>
  <c r="O308" i="3"/>
  <c r="K307" i="3"/>
  <c r="O307" i="3"/>
  <c r="P307" i="3" s="1"/>
  <c r="O306" i="3"/>
  <c r="O305" i="3"/>
  <c r="P305" i="3" s="1"/>
  <c r="K305" i="3"/>
  <c r="O304" i="3"/>
  <c r="P304" i="3" s="1"/>
  <c r="K304" i="3"/>
  <c r="K303" i="3"/>
  <c r="P302" i="3"/>
  <c r="O302" i="3"/>
  <c r="K302" i="3"/>
  <c r="O301" i="3"/>
  <c r="P301" i="3" s="1"/>
  <c r="K301" i="3"/>
  <c r="K299" i="3"/>
  <c r="O298" i="3"/>
  <c r="O297" i="3"/>
  <c r="O296" i="3"/>
  <c r="K295" i="3"/>
  <c r="O294" i="3"/>
  <c r="P294" i="3" s="1"/>
  <c r="K294" i="3"/>
  <c r="O293" i="3"/>
  <c r="P293" i="3" s="1"/>
  <c r="K293" i="3"/>
  <c r="K291" i="3"/>
  <c r="O290" i="3"/>
  <c r="O289" i="3"/>
  <c r="K289" i="3"/>
  <c r="O288" i="3"/>
  <c r="K287" i="3"/>
  <c r="O286" i="3"/>
  <c r="O285" i="3"/>
  <c r="K285" i="3"/>
  <c r="O284" i="3"/>
  <c r="O282" i="3"/>
  <c r="P282" i="3" s="1"/>
  <c r="K282" i="3"/>
  <c r="O281" i="3"/>
  <c r="K281" i="3"/>
  <c r="O278" i="3"/>
  <c r="O277" i="3"/>
  <c r="K277" i="3"/>
  <c r="O276" i="3"/>
  <c r="O275" i="3"/>
  <c r="O274" i="3"/>
  <c r="O273" i="3"/>
  <c r="P273" i="3" s="1"/>
  <c r="K273" i="3"/>
  <c r="O270" i="3"/>
  <c r="O269" i="3"/>
  <c r="P269" i="3" s="1"/>
  <c r="K269" i="3"/>
  <c r="O268" i="3"/>
  <c r="O267" i="3"/>
  <c r="O266" i="3"/>
  <c r="O265" i="3"/>
  <c r="K265" i="3"/>
  <c r="K263" i="3"/>
  <c r="O263" i="3"/>
  <c r="P263" i="3" s="1"/>
  <c r="O262" i="3"/>
  <c r="O261" i="3"/>
  <c r="K261" i="3"/>
  <c r="O260" i="3"/>
  <c r="P260" i="3" s="1"/>
  <c r="K260" i="3"/>
  <c r="O258" i="3"/>
  <c r="K258" i="3"/>
  <c r="P258" i="3" s="1"/>
  <c r="O257" i="3"/>
  <c r="P257" i="3" s="1"/>
  <c r="K257" i="3"/>
  <c r="P254" i="3"/>
  <c r="O254" i="3"/>
  <c r="K254" i="3"/>
  <c r="O253" i="3"/>
  <c r="P253" i="3" s="1"/>
  <c r="K253" i="3"/>
  <c r="O252" i="3"/>
  <c r="O250" i="3"/>
  <c r="O249" i="3"/>
  <c r="P249" i="3" s="1"/>
  <c r="K249" i="3"/>
  <c r="O248" i="3"/>
  <c r="O246" i="3"/>
  <c r="P246" i="3" s="1"/>
  <c r="K246" i="3"/>
  <c r="O245" i="3"/>
  <c r="P245" i="3" s="1"/>
  <c r="K245" i="3"/>
  <c r="O244" i="3"/>
  <c r="O242" i="3"/>
  <c r="O241" i="3"/>
  <c r="K241" i="3"/>
  <c r="O240" i="3"/>
  <c r="O239" i="3"/>
  <c r="P238" i="3"/>
  <c r="O238" i="3"/>
  <c r="K238" i="3"/>
  <c r="O237" i="3"/>
  <c r="K237" i="3"/>
  <c r="O234" i="3"/>
  <c r="O233" i="3"/>
  <c r="P233" i="3" s="1"/>
  <c r="K233" i="3"/>
  <c r="O232" i="3"/>
  <c r="O231" i="3"/>
  <c r="P230" i="3"/>
  <c r="O230" i="3"/>
  <c r="K230" i="3"/>
  <c r="O229" i="3"/>
  <c r="K229" i="3"/>
  <c r="O227" i="3"/>
  <c r="O226" i="3"/>
  <c r="O225" i="3"/>
  <c r="P225" i="3" s="1"/>
  <c r="K225" i="3"/>
  <c r="O224" i="3"/>
  <c r="P224" i="3" s="1"/>
  <c r="K224" i="3"/>
  <c r="O223" i="3"/>
  <c r="P222" i="3"/>
  <c r="O222" i="3"/>
  <c r="K222" i="3"/>
  <c r="O221" i="3"/>
  <c r="P221" i="3" s="1"/>
  <c r="K221" i="3"/>
  <c r="K219" i="3"/>
  <c r="P218" i="3"/>
  <c r="O218" i="3"/>
  <c r="K218" i="3"/>
  <c r="K217" i="3"/>
  <c r="O217" i="3"/>
  <c r="O216" i="3"/>
  <c r="K214" i="3"/>
  <c r="O214" i="3"/>
  <c r="O212" i="3"/>
  <c r="K212" i="3"/>
  <c r="P211" i="3"/>
  <c r="O211" i="3"/>
  <c r="K211" i="3"/>
  <c r="O208" i="3"/>
  <c r="K208" i="3"/>
  <c r="P208" i="3" s="1"/>
  <c r="P207" i="3"/>
  <c r="O207" i="3"/>
  <c r="K207" i="3"/>
  <c r="O204" i="3"/>
  <c r="K204" i="3"/>
  <c r="P204" i="3" s="1"/>
  <c r="P203" i="3"/>
  <c r="O203" i="3"/>
  <c r="K203" i="3"/>
  <c r="K202" i="3"/>
  <c r="P200" i="3"/>
  <c r="O200" i="3"/>
  <c r="K200" i="3"/>
  <c r="P199" i="3"/>
  <c r="O199" i="3"/>
  <c r="K199" i="3"/>
  <c r="K198" i="3"/>
  <c r="P196" i="3"/>
  <c r="O196" i="3"/>
  <c r="K196" i="3"/>
  <c r="K195" i="3"/>
  <c r="K194" i="3"/>
  <c r="O192" i="3"/>
  <c r="O191" i="3"/>
  <c r="P191" i="3" s="1"/>
  <c r="K191" i="3"/>
  <c r="K190" i="3"/>
  <c r="O188" i="3"/>
  <c r="O187" i="3"/>
  <c r="P187" i="3" s="1"/>
  <c r="K187" i="3"/>
  <c r="O184" i="3"/>
  <c r="O183" i="3"/>
  <c r="P183" i="3" s="1"/>
  <c r="K183" i="3"/>
  <c r="K182" i="3"/>
  <c r="O180" i="3"/>
  <c r="P180" i="3" s="1"/>
  <c r="K180" i="3"/>
  <c r="O179" i="3"/>
  <c r="K179" i="3"/>
  <c r="O176" i="3"/>
  <c r="P176" i="3" s="1"/>
  <c r="K176" i="3"/>
  <c r="O175" i="3"/>
  <c r="P175" i="3" s="1"/>
  <c r="K175" i="3"/>
  <c r="O172" i="3"/>
  <c r="P172" i="3" s="1"/>
  <c r="K172" i="3"/>
  <c r="O171" i="3"/>
  <c r="P171" i="3" s="1"/>
  <c r="K171" i="3"/>
  <c r="K170" i="3"/>
  <c r="O170" i="3"/>
  <c r="O168" i="3"/>
  <c r="P168" i="3" s="1"/>
  <c r="K168" i="3"/>
  <c r="O167" i="3"/>
  <c r="P167" i="3" s="1"/>
  <c r="K167" i="3"/>
  <c r="K166" i="3"/>
  <c r="O164" i="3"/>
  <c r="P164" i="3" s="1"/>
  <c r="K164" i="3"/>
  <c r="O163" i="3"/>
  <c r="P163" i="3" s="1"/>
  <c r="K163" i="3"/>
  <c r="P160" i="3"/>
  <c r="O160" i="3"/>
  <c r="K160" i="3"/>
  <c r="O159" i="3"/>
  <c r="P159" i="3" s="1"/>
  <c r="K159" i="3"/>
  <c r="K158" i="3"/>
  <c r="O156" i="3"/>
  <c r="O155" i="3"/>
  <c r="P155" i="3" s="1"/>
  <c r="K155" i="3"/>
  <c r="K154" i="3"/>
  <c r="O152" i="3"/>
  <c r="O151" i="3"/>
  <c r="K151" i="3"/>
  <c r="K150" i="3"/>
  <c r="O150" i="3"/>
  <c r="O148" i="3"/>
  <c r="K148" i="3"/>
  <c r="P148" i="3" s="1"/>
  <c r="O147" i="3"/>
  <c r="P147" i="3" s="1"/>
  <c r="K147" i="3"/>
  <c r="K146" i="3"/>
  <c r="O144" i="3"/>
  <c r="K143" i="3"/>
  <c r="O140" i="3"/>
  <c r="P140" i="3" s="1"/>
  <c r="K140" i="3"/>
  <c r="O139" i="3"/>
  <c r="P139" i="3" s="1"/>
  <c r="K139" i="3"/>
  <c r="O136" i="3"/>
  <c r="K136" i="3"/>
  <c r="O135" i="3"/>
  <c r="P135" i="3" s="1"/>
  <c r="K135" i="3"/>
  <c r="O132" i="3"/>
  <c r="K132" i="3"/>
  <c r="P132" i="3" s="1"/>
  <c r="P131" i="3"/>
  <c r="K131" i="3"/>
  <c r="O131" i="3"/>
  <c r="O128" i="3"/>
  <c r="K128" i="3"/>
  <c r="P128" i="3" s="1"/>
  <c r="K126" i="3"/>
  <c r="O124" i="3"/>
  <c r="P124" i="3" s="1"/>
  <c r="K124" i="3"/>
  <c r="P123" i="3"/>
  <c r="O123" i="3"/>
  <c r="K123" i="3"/>
  <c r="K122" i="3"/>
  <c r="O121" i="3"/>
  <c r="O120" i="3"/>
  <c r="K120" i="3"/>
  <c r="O119" i="3"/>
  <c r="P119" i="3" s="1"/>
  <c r="K119" i="3"/>
  <c r="O117" i="3"/>
  <c r="P116" i="3"/>
  <c r="O116" i="3"/>
  <c r="K116" i="3"/>
  <c r="O115" i="3"/>
  <c r="K114" i="3"/>
  <c r="O114" i="3"/>
  <c r="O113" i="3"/>
  <c r="O112" i="3"/>
  <c r="P112" i="3" s="1"/>
  <c r="K112" i="3"/>
  <c r="O111" i="3"/>
  <c r="K110" i="3"/>
  <c r="O110" i="3"/>
  <c r="O109" i="3"/>
  <c r="P105" i="3"/>
  <c r="O105" i="3"/>
  <c r="K105" i="3"/>
  <c r="K104" i="3"/>
  <c r="O104" i="3"/>
  <c r="K103" i="3"/>
  <c r="O101" i="3"/>
  <c r="P101" i="3" s="1"/>
  <c r="K101" i="3"/>
  <c r="O100" i="3"/>
  <c r="P100" i="3" s="1"/>
  <c r="K100" i="3"/>
  <c r="K99" i="3"/>
  <c r="O97" i="3"/>
  <c r="K97" i="3"/>
  <c r="P97" i="3" s="1"/>
  <c r="O96" i="3"/>
  <c r="P96" i="3" s="1"/>
  <c r="K96" i="3"/>
  <c r="O94" i="3"/>
  <c r="O93" i="3"/>
  <c r="K93" i="3"/>
  <c r="K92" i="3"/>
  <c r="O90" i="3"/>
  <c r="O89" i="3"/>
  <c r="P89" i="3" s="1"/>
  <c r="K89" i="3"/>
  <c r="K87" i="3"/>
  <c r="O86" i="3"/>
  <c r="P86" i="3" s="1"/>
  <c r="K86" i="3"/>
  <c r="O85" i="3"/>
  <c r="P85" i="3" s="1"/>
  <c r="K85" i="3"/>
  <c r="O84" i="3"/>
  <c r="P84" i="3" s="1"/>
  <c r="K84" i="3"/>
  <c r="K80" i="3"/>
  <c r="K78" i="3"/>
  <c r="K76" i="3"/>
  <c r="O76" i="3"/>
  <c r="O74" i="3"/>
  <c r="P74" i="3" s="1"/>
  <c r="K74" i="3"/>
  <c r="O73" i="3"/>
  <c r="K72" i="3"/>
  <c r="O72" i="3"/>
  <c r="K70" i="3"/>
  <c r="O68" i="3"/>
  <c r="K68" i="3"/>
  <c r="K67" i="3"/>
  <c r="O64" i="3"/>
  <c r="K63" i="3"/>
  <c r="O60" i="3"/>
  <c r="K60" i="3"/>
  <c r="K59" i="3"/>
  <c r="O57" i="3"/>
  <c r="K55" i="3"/>
  <c r="O54" i="3"/>
  <c r="P54" i="3" s="1"/>
  <c r="K54" i="3"/>
  <c r="K53" i="3"/>
  <c r="O53" i="3"/>
  <c r="P53" i="3" s="1"/>
  <c r="O52" i="3"/>
  <c r="P52" i="3" s="1"/>
  <c r="K52" i="3"/>
  <c r="O51" i="3"/>
  <c r="P51" i="3" s="1"/>
  <c r="K51" i="3"/>
  <c r="O49" i="3"/>
  <c r="O48" i="3"/>
  <c r="P48" i="3" s="1"/>
  <c r="K48" i="3"/>
  <c r="O47" i="3"/>
  <c r="P47" i="3" s="1"/>
  <c r="K47" i="3"/>
  <c r="O46" i="3"/>
  <c r="P46" i="3" s="1"/>
  <c r="K46" i="3"/>
  <c r="O45" i="3"/>
  <c r="O44" i="3"/>
  <c r="P44" i="3" s="1"/>
  <c r="K44" i="3"/>
  <c r="K43" i="3"/>
  <c r="O41" i="3"/>
  <c r="O40" i="3"/>
  <c r="P40" i="3" s="1"/>
  <c r="K40" i="3"/>
  <c r="O39" i="3"/>
  <c r="K39" i="3"/>
  <c r="O38" i="3"/>
  <c r="P38" i="3" s="1"/>
  <c r="K38" i="3"/>
  <c r="O37" i="3"/>
  <c r="A37" i="3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O36" i="3"/>
  <c r="P36" i="3" s="1"/>
  <c r="K36" i="3"/>
  <c r="O35" i="3"/>
  <c r="K35" i="3"/>
  <c r="O30" i="3"/>
  <c r="O29" i="3"/>
  <c r="P29" i="3" s="1"/>
  <c r="K29" i="3"/>
  <c r="O28" i="3"/>
  <c r="K28" i="3"/>
  <c r="O27" i="3"/>
  <c r="P27" i="3" s="1"/>
  <c r="K27" i="3"/>
  <c r="O26" i="3"/>
  <c r="A26" i="3"/>
  <c r="A27" i="3" s="1"/>
  <c r="A28" i="3" s="1"/>
  <c r="A29" i="3" s="1"/>
  <c r="A30" i="3" s="1"/>
  <c r="A31" i="3" s="1"/>
  <c r="A35" i="3" s="1"/>
  <c r="A36" i="3" s="1"/>
  <c r="O25" i="3"/>
  <c r="P25" i="3" s="1"/>
  <c r="K25" i="3"/>
  <c r="O24" i="3"/>
  <c r="K24" i="3"/>
  <c r="A24" i="3"/>
  <c r="A25" i="3" s="1"/>
  <c r="O20" i="3"/>
  <c r="O467" i="2"/>
  <c r="P467" i="2" s="1"/>
  <c r="K467" i="2"/>
  <c r="O466" i="2"/>
  <c r="K466" i="2"/>
  <c r="O465" i="2"/>
  <c r="P465" i="2" s="1"/>
  <c r="K465" i="2"/>
  <c r="O464" i="2"/>
  <c r="P464" i="2" s="1"/>
  <c r="K464" i="2"/>
  <c r="O463" i="2"/>
  <c r="P463" i="2" s="1"/>
  <c r="K463" i="2"/>
  <c r="O461" i="2"/>
  <c r="K461" i="2"/>
  <c r="O460" i="2"/>
  <c r="O459" i="2"/>
  <c r="O458" i="2"/>
  <c r="P458" i="2" s="1"/>
  <c r="K458" i="2"/>
  <c r="O456" i="2"/>
  <c r="P456" i="2" s="1"/>
  <c r="K456" i="2"/>
  <c r="K455" i="2"/>
  <c r="O455" i="2"/>
  <c r="P455" i="2" s="1"/>
  <c r="O454" i="2"/>
  <c r="K454" i="2"/>
  <c r="P454" i="2" s="1"/>
  <c r="O453" i="2"/>
  <c r="K451" i="2"/>
  <c r="O451" i="2"/>
  <c r="P451" i="2" s="1"/>
  <c r="O449" i="2"/>
  <c r="O448" i="2"/>
  <c r="P447" i="2"/>
  <c r="O447" i="2"/>
  <c r="K447" i="2"/>
  <c r="O446" i="2"/>
  <c r="P446" i="2" s="1"/>
  <c r="K446" i="2"/>
  <c r="O445" i="2"/>
  <c r="P445" i="2" s="1"/>
  <c r="K445" i="2"/>
  <c r="O444" i="2"/>
  <c r="K444" i="2"/>
  <c r="O443" i="2"/>
  <c r="O441" i="2"/>
  <c r="O440" i="2"/>
  <c r="O439" i="2"/>
  <c r="O438" i="2"/>
  <c r="P438" i="2" s="1"/>
  <c r="K438" i="2"/>
  <c r="O436" i="2"/>
  <c r="P436" i="2" s="1"/>
  <c r="K436" i="2"/>
  <c r="O435" i="2"/>
  <c r="P435" i="2" s="1"/>
  <c r="K435" i="2"/>
  <c r="O434" i="2"/>
  <c r="O433" i="2"/>
  <c r="K432" i="2"/>
  <c r="O431" i="2"/>
  <c r="O429" i="2"/>
  <c r="O428" i="2"/>
  <c r="O427" i="2"/>
  <c r="P427" i="2" s="1"/>
  <c r="K427" i="2"/>
  <c r="O426" i="2"/>
  <c r="K426" i="2"/>
  <c r="P425" i="2"/>
  <c r="O425" i="2"/>
  <c r="K425" i="2"/>
  <c r="O424" i="2"/>
  <c r="P424" i="2" s="1"/>
  <c r="K424" i="2"/>
  <c r="O421" i="2"/>
  <c r="P421" i="2" s="1"/>
  <c r="K421" i="2"/>
  <c r="O420" i="2"/>
  <c r="O419" i="2"/>
  <c r="P418" i="2"/>
  <c r="O418" i="2"/>
  <c r="K418" i="2"/>
  <c r="O416" i="2"/>
  <c r="P416" i="2" s="1"/>
  <c r="K416" i="2"/>
  <c r="O415" i="2"/>
  <c r="P415" i="2" s="1"/>
  <c r="K415" i="2"/>
  <c r="O414" i="2"/>
  <c r="K414" i="2"/>
  <c r="O413" i="2"/>
  <c r="K412" i="2"/>
  <c r="O411" i="2"/>
  <c r="O409" i="2"/>
  <c r="O408" i="2"/>
  <c r="P407" i="2"/>
  <c r="O407" i="2"/>
  <c r="K407" i="2"/>
  <c r="O406" i="2"/>
  <c r="K406" i="2"/>
  <c r="O405" i="2"/>
  <c r="P405" i="2" s="1"/>
  <c r="K405" i="2"/>
  <c r="O404" i="2"/>
  <c r="K404" i="2"/>
  <c r="O403" i="2"/>
  <c r="P403" i="2" s="1"/>
  <c r="K403" i="2"/>
  <c r="O400" i="2"/>
  <c r="O399" i="2"/>
  <c r="O398" i="2"/>
  <c r="K398" i="2"/>
  <c r="P398" i="2" s="1"/>
  <c r="O396" i="2"/>
  <c r="P396" i="2" s="1"/>
  <c r="K396" i="2"/>
  <c r="O395" i="2"/>
  <c r="P395" i="2" s="1"/>
  <c r="K395" i="2"/>
  <c r="P394" i="2"/>
  <c r="O394" i="2"/>
  <c r="K394" i="2"/>
  <c r="O393" i="2"/>
  <c r="O392" i="2"/>
  <c r="O391" i="2"/>
  <c r="O389" i="2"/>
  <c r="O388" i="2"/>
  <c r="O387" i="2"/>
  <c r="P387" i="2" s="1"/>
  <c r="K387" i="2"/>
  <c r="O386" i="2"/>
  <c r="P386" i="2" s="1"/>
  <c r="K386" i="2"/>
  <c r="O385" i="2"/>
  <c r="P385" i="2" s="1"/>
  <c r="K385" i="2"/>
  <c r="K384" i="2"/>
  <c r="O384" i="2"/>
  <c r="P384" i="2" s="1"/>
  <c r="O383" i="2"/>
  <c r="O381" i="2"/>
  <c r="O380" i="2"/>
  <c r="K379" i="2"/>
  <c r="O379" i="2"/>
  <c r="O378" i="2"/>
  <c r="P378" i="2" s="1"/>
  <c r="K378" i="2"/>
  <c r="O376" i="2"/>
  <c r="P376" i="2" s="1"/>
  <c r="K376" i="2"/>
  <c r="K375" i="2"/>
  <c r="O373" i="2"/>
  <c r="K372" i="2"/>
  <c r="O371" i="2"/>
  <c r="O369" i="2"/>
  <c r="O368" i="2"/>
  <c r="O367" i="2"/>
  <c r="P367" i="2" s="1"/>
  <c r="K367" i="2"/>
  <c r="O366" i="2"/>
  <c r="K366" i="2"/>
  <c r="P365" i="2"/>
  <c r="O365" i="2"/>
  <c r="K365" i="2"/>
  <c r="O364" i="2"/>
  <c r="P364" i="2" s="1"/>
  <c r="K364" i="2"/>
  <c r="O361" i="2"/>
  <c r="K361" i="2"/>
  <c r="O360" i="2"/>
  <c r="O359" i="2"/>
  <c r="O358" i="2"/>
  <c r="K354" i="2"/>
  <c r="O353" i="2"/>
  <c r="O352" i="2"/>
  <c r="P352" i="2" s="1"/>
  <c r="K352" i="2"/>
  <c r="K350" i="2"/>
  <c r="K349" i="2"/>
  <c r="O348" i="2"/>
  <c r="K348" i="2"/>
  <c r="O346" i="2"/>
  <c r="O345" i="2"/>
  <c r="P345" i="2" s="1"/>
  <c r="K345" i="2"/>
  <c r="O343" i="2"/>
  <c r="O342" i="2"/>
  <c r="P342" i="2" s="1"/>
  <c r="K342" i="2"/>
  <c r="K337" i="2"/>
  <c r="O336" i="2"/>
  <c r="P336" i="2" s="1"/>
  <c r="K336" i="2"/>
  <c r="K335" i="2"/>
  <c r="K333" i="2"/>
  <c r="O332" i="2"/>
  <c r="O331" i="2"/>
  <c r="P331" i="2" s="1"/>
  <c r="K331" i="2"/>
  <c r="K329" i="2"/>
  <c r="O328" i="2"/>
  <c r="P328" i="2" s="1"/>
  <c r="K328" i="2"/>
  <c r="O327" i="2"/>
  <c r="K327" i="2"/>
  <c r="K325" i="2"/>
  <c r="O324" i="2"/>
  <c r="K324" i="2"/>
  <c r="O323" i="2"/>
  <c r="P323" i="2" s="1"/>
  <c r="K323" i="2"/>
  <c r="K321" i="2"/>
  <c r="O320" i="2"/>
  <c r="O319" i="2"/>
  <c r="P319" i="2" s="1"/>
  <c r="K319" i="2"/>
  <c r="K317" i="2"/>
  <c r="O316" i="2"/>
  <c r="O315" i="2"/>
  <c r="P315" i="2" s="1"/>
  <c r="K315" i="2"/>
  <c r="K313" i="2"/>
  <c r="O312" i="2"/>
  <c r="O311" i="2"/>
  <c r="P311" i="2" s="1"/>
  <c r="K311" i="2"/>
  <c r="K309" i="2"/>
  <c r="O308" i="2"/>
  <c r="P308" i="2" s="1"/>
  <c r="K308" i="2"/>
  <c r="O307" i="2"/>
  <c r="P307" i="2" s="1"/>
  <c r="K307" i="2"/>
  <c r="K305" i="2"/>
  <c r="O304" i="2"/>
  <c r="O303" i="2"/>
  <c r="K303" i="2"/>
  <c r="K301" i="2"/>
  <c r="P300" i="2"/>
  <c r="O300" i="2"/>
  <c r="K300" i="2"/>
  <c r="O299" i="2"/>
  <c r="K299" i="2"/>
  <c r="K297" i="2"/>
  <c r="O296" i="2"/>
  <c r="O295" i="2"/>
  <c r="K295" i="2"/>
  <c r="K293" i="2"/>
  <c r="O292" i="2"/>
  <c r="K291" i="2"/>
  <c r="K289" i="2"/>
  <c r="O288" i="2"/>
  <c r="K288" i="2"/>
  <c r="O287" i="2"/>
  <c r="P287" i="2" s="1"/>
  <c r="K287" i="2"/>
  <c r="K285" i="2"/>
  <c r="K284" i="2"/>
  <c r="O283" i="2"/>
  <c r="P283" i="2" s="1"/>
  <c r="K283" i="2"/>
  <c r="K281" i="2"/>
  <c r="O280" i="2"/>
  <c r="P280" i="2" s="1"/>
  <c r="K280" i="2"/>
  <c r="O279" i="2"/>
  <c r="K278" i="2"/>
  <c r="K277" i="2"/>
  <c r="K276" i="2"/>
  <c r="O276" i="2"/>
  <c r="K273" i="2"/>
  <c r="O271" i="2"/>
  <c r="K271" i="2"/>
  <c r="K267" i="2"/>
  <c r="O267" i="2"/>
  <c r="O266" i="2"/>
  <c r="P266" i="2" s="1"/>
  <c r="K266" i="2"/>
  <c r="K265" i="2"/>
  <c r="K263" i="2"/>
  <c r="O263" i="2"/>
  <c r="P263" i="2" s="1"/>
  <c r="P262" i="2"/>
  <c r="O262" i="2"/>
  <c r="K262" i="2"/>
  <c r="O259" i="2"/>
  <c r="O258" i="2"/>
  <c r="P258" i="2" s="1"/>
  <c r="K258" i="2"/>
  <c r="K257" i="2"/>
  <c r="O255" i="2"/>
  <c r="P255" i="2" s="1"/>
  <c r="K255" i="2"/>
  <c r="K254" i="2"/>
  <c r="O251" i="2"/>
  <c r="K251" i="2"/>
  <c r="O250" i="2"/>
  <c r="P250" i="2" s="1"/>
  <c r="K250" i="2"/>
  <c r="K249" i="2"/>
  <c r="O247" i="2"/>
  <c r="P247" i="2" s="1"/>
  <c r="K247" i="2"/>
  <c r="K246" i="2"/>
  <c r="O243" i="2"/>
  <c r="P243" i="2" s="1"/>
  <c r="K243" i="2"/>
  <c r="O242" i="2"/>
  <c r="P242" i="2" s="1"/>
  <c r="K242" i="2"/>
  <c r="K241" i="2"/>
  <c r="O239" i="2"/>
  <c r="P239" i="2" s="1"/>
  <c r="K239" i="2"/>
  <c r="O238" i="2"/>
  <c r="P238" i="2" s="1"/>
  <c r="K238" i="2"/>
  <c r="O235" i="2"/>
  <c r="O234" i="2"/>
  <c r="P234" i="2" s="1"/>
  <c r="K234" i="2"/>
  <c r="K233" i="2"/>
  <c r="O231" i="2"/>
  <c r="P231" i="2" s="1"/>
  <c r="K231" i="2"/>
  <c r="K230" i="2"/>
  <c r="O227" i="2"/>
  <c r="O226" i="2"/>
  <c r="K226" i="2"/>
  <c r="K225" i="2"/>
  <c r="O223" i="2"/>
  <c r="P223" i="2" s="1"/>
  <c r="K223" i="2"/>
  <c r="O222" i="2"/>
  <c r="P222" i="2" s="1"/>
  <c r="K222" i="2"/>
  <c r="O219" i="2"/>
  <c r="P219" i="2" s="1"/>
  <c r="K219" i="2"/>
  <c r="O218" i="2"/>
  <c r="P218" i="2" s="1"/>
  <c r="K218" i="2"/>
  <c r="K217" i="2"/>
  <c r="O215" i="2"/>
  <c r="P215" i="2" s="1"/>
  <c r="K215" i="2"/>
  <c r="K214" i="2"/>
  <c r="O211" i="2"/>
  <c r="O210" i="2"/>
  <c r="P210" i="2" s="1"/>
  <c r="K210" i="2"/>
  <c r="K209" i="2"/>
  <c r="O207" i="2"/>
  <c r="P207" i="2" s="1"/>
  <c r="K207" i="2"/>
  <c r="O206" i="2"/>
  <c r="P206" i="2" s="1"/>
  <c r="K206" i="2"/>
  <c r="O203" i="2"/>
  <c r="O202" i="2"/>
  <c r="K202" i="2"/>
  <c r="K201" i="2"/>
  <c r="O199" i="2"/>
  <c r="P199" i="2" s="1"/>
  <c r="K199" i="2"/>
  <c r="P198" i="2"/>
  <c r="O198" i="2"/>
  <c r="K198" i="2"/>
  <c r="O195" i="2"/>
  <c r="P195" i="2" s="1"/>
  <c r="K195" i="2"/>
  <c r="O194" i="2"/>
  <c r="K194" i="2"/>
  <c r="K193" i="2"/>
  <c r="O191" i="2"/>
  <c r="P191" i="2" s="1"/>
  <c r="K191" i="2"/>
  <c r="K190" i="2"/>
  <c r="O187" i="2"/>
  <c r="P187" i="2" s="1"/>
  <c r="K187" i="2"/>
  <c r="O186" i="2"/>
  <c r="P186" i="2" s="1"/>
  <c r="K186" i="2"/>
  <c r="K185" i="2"/>
  <c r="O183" i="2"/>
  <c r="P183" i="2" s="1"/>
  <c r="K183" i="2"/>
  <c r="K182" i="2"/>
  <c r="O179" i="2"/>
  <c r="P179" i="2" s="1"/>
  <c r="K179" i="2"/>
  <c r="O178" i="2"/>
  <c r="K178" i="2"/>
  <c r="K177" i="2"/>
  <c r="O175" i="2"/>
  <c r="P175" i="2" s="1"/>
  <c r="K175" i="2"/>
  <c r="O174" i="2"/>
  <c r="P174" i="2" s="1"/>
  <c r="K174" i="2"/>
  <c r="O171" i="2"/>
  <c r="K171" i="2"/>
  <c r="O170" i="2"/>
  <c r="K170" i="2"/>
  <c r="K169" i="2"/>
  <c r="O167" i="2"/>
  <c r="P167" i="2" s="1"/>
  <c r="K167" i="2"/>
  <c r="K166" i="2"/>
  <c r="O163" i="2"/>
  <c r="P163" i="2" s="1"/>
  <c r="K163" i="2"/>
  <c r="O162" i="2"/>
  <c r="P162" i="2" s="1"/>
  <c r="K162" i="2"/>
  <c r="K161" i="2"/>
  <c r="O159" i="2"/>
  <c r="P159" i="2" s="1"/>
  <c r="K159" i="2"/>
  <c r="K158" i="2"/>
  <c r="O155" i="2"/>
  <c r="P155" i="2" s="1"/>
  <c r="K155" i="2"/>
  <c r="O154" i="2"/>
  <c r="K154" i="2"/>
  <c r="K153" i="2"/>
  <c r="O151" i="2"/>
  <c r="K150" i="2"/>
  <c r="O147" i="2"/>
  <c r="K147" i="2"/>
  <c r="K146" i="2"/>
  <c r="O146" i="2"/>
  <c r="K145" i="2"/>
  <c r="O143" i="2"/>
  <c r="K143" i="2"/>
  <c r="P143" i="2" s="1"/>
  <c r="O142" i="2"/>
  <c r="P142" i="2" s="1"/>
  <c r="K142" i="2"/>
  <c r="K139" i="2"/>
  <c r="O138" i="2"/>
  <c r="P138" i="2" s="1"/>
  <c r="K138" i="2"/>
  <c r="K135" i="2"/>
  <c r="O134" i="2"/>
  <c r="P134" i="2" s="1"/>
  <c r="K134" i="2"/>
  <c r="K133" i="2"/>
  <c r="O131" i="2"/>
  <c r="K131" i="2"/>
  <c r="P131" i="2" s="1"/>
  <c r="K130" i="2"/>
  <c r="O128" i="2"/>
  <c r="K127" i="2"/>
  <c r="K126" i="2"/>
  <c r="O126" i="2"/>
  <c r="P126" i="2" s="1"/>
  <c r="K125" i="2"/>
  <c r="O124" i="2"/>
  <c r="P124" i="2" s="1"/>
  <c r="K124" i="2"/>
  <c r="K122" i="2"/>
  <c r="O120" i="2"/>
  <c r="P118" i="2"/>
  <c r="O118" i="2"/>
  <c r="K118" i="2"/>
  <c r="K117" i="2"/>
  <c r="K115" i="2"/>
  <c r="O114" i="2"/>
  <c r="P114" i="2" s="1"/>
  <c r="K114" i="2"/>
  <c r="O111" i="2"/>
  <c r="K111" i="2"/>
  <c r="P111" i="2" s="1"/>
  <c r="O110" i="2"/>
  <c r="P110" i="2" s="1"/>
  <c r="K110" i="2"/>
  <c r="K104" i="2"/>
  <c r="O102" i="2"/>
  <c r="O101" i="2"/>
  <c r="O100" i="2"/>
  <c r="P100" i="2" s="1"/>
  <c r="K100" i="2"/>
  <c r="O99" i="2"/>
  <c r="O98" i="2"/>
  <c r="K98" i="2"/>
  <c r="O97" i="2"/>
  <c r="P97" i="2" s="1"/>
  <c r="K97" i="2"/>
  <c r="K96" i="2"/>
  <c r="O94" i="2"/>
  <c r="O93" i="2"/>
  <c r="K92" i="2"/>
  <c r="O92" i="2"/>
  <c r="K91" i="2"/>
  <c r="O91" i="2"/>
  <c r="K90" i="2"/>
  <c r="O89" i="2"/>
  <c r="P89" i="2" s="1"/>
  <c r="K89" i="2"/>
  <c r="K88" i="2"/>
  <c r="O87" i="2"/>
  <c r="K86" i="2"/>
  <c r="K85" i="2"/>
  <c r="O79" i="2"/>
  <c r="P79" i="2" s="1"/>
  <c r="K79" i="2"/>
  <c r="P78" i="2"/>
  <c r="O78" i="2"/>
  <c r="K78" i="2"/>
  <c r="K77" i="2"/>
  <c r="O75" i="2"/>
  <c r="P75" i="2" s="1"/>
  <c r="K75" i="2"/>
  <c r="P74" i="2"/>
  <c r="O74" i="2"/>
  <c r="K74" i="2"/>
  <c r="K73" i="2"/>
  <c r="O71" i="2"/>
  <c r="P71" i="2" s="1"/>
  <c r="K71" i="2"/>
  <c r="O70" i="2"/>
  <c r="K70" i="2"/>
  <c r="K69" i="2"/>
  <c r="O67" i="2"/>
  <c r="K67" i="2"/>
  <c r="O66" i="2"/>
  <c r="P66" i="2" s="1"/>
  <c r="K66" i="2"/>
  <c r="K65" i="2"/>
  <c r="O65" i="2"/>
  <c r="P65" i="2" s="1"/>
  <c r="O63" i="2"/>
  <c r="K63" i="2"/>
  <c r="O62" i="2"/>
  <c r="K62" i="2"/>
  <c r="K61" i="2"/>
  <c r="O59" i="2"/>
  <c r="K59" i="2"/>
  <c r="K58" i="2"/>
  <c r="K57" i="2"/>
  <c r="O55" i="2"/>
  <c r="K55" i="2"/>
  <c r="O54" i="2"/>
  <c r="P54" i="2" s="1"/>
  <c r="K54" i="2"/>
  <c r="K53" i="2"/>
  <c r="O51" i="2"/>
  <c r="P51" i="2" s="1"/>
  <c r="K51" i="2"/>
  <c r="O50" i="2"/>
  <c r="P50" i="2" s="1"/>
  <c r="K50" i="2"/>
  <c r="K49" i="2"/>
  <c r="O47" i="2"/>
  <c r="K47" i="2"/>
  <c r="O46" i="2"/>
  <c r="P46" i="2" s="1"/>
  <c r="K46" i="2"/>
  <c r="K45" i="2"/>
  <c r="O43" i="2"/>
  <c r="P43" i="2" s="1"/>
  <c r="K43" i="2"/>
  <c r="O42" i="2"/>
  <c r="K42" i="2"/>
  <c r="K41" i="2"/>
  <c r="O39" i="2"/>
  <c r="P39" i="2" s="1"/>
  <c r="K39" i="2"/>
  <c r="P38" i="2"/>
  <c r="O38" i="2"/>
  <c r="K38" i="2"/>
  <c r="K37" i="2"/>
  <c r="O35" i="2"/>
  <c r="P35" i="2" s="1"/>
  <c r="K35" i="2"/>
  <c r="O31" i="2"/>
  <c r="P31" i="2" s="1"/>
  <c r="K31" i="2"/>
  <c r="K30" i="2"/>
  <c r="O30" i="2"/>
  <c r="P30" i="2" s="1"/>
  <c r="O28" i="2"/>
  <c r="K28" i="2"/>
  <c r="A28" i="2"/>
  <c r="A29" i="2" s="1"/>
  <c r="A30" i="2" s="1"/>
  <c r="A31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O27" i="2"/>
  <c r="P27" i="2" s="1"/>
  <c r="K27" i="2"/>
  <c r="K26" i="2"/>
  <c r="O24" i="2"/>
  <c r="P24" i="2" s="1"/>
  <c r="K24" i="2"/>
  <c r="A24" i="2"/>
  <c r="A25" i="2" s="1"/>
  <c r="A26" i="2" s="1"/>
  <c r="A27" i="2" s="1"/>
  <c r="O20" i="2"/>
  <c r="O467" i="1"/>
  <c r="K467" i="1"/>
  <c r="O466" i="1"/>
  <c r="P466" i="1" s="1"/>
  <c r="K466" i="1"/>
  <c r="O465" i="1"/>
  <c r="K465" i="1"/>
  <c r="P465" i="1" s="1"/>
  <c r="O464" i="1"/>
  <c r="K464" i="1"/>
  <c r="O462" i="1"/>
  <c r="P462" i="1" s="1"/>
  <c r="K462" i="1"/>
  <c r="O461" i="1"/>
  <c r="P459" i="1"/>
  <c r="O459" i="1"/>
  <c r="K459" i="1"/>
  <c r="O457" i="1"/>
  <c r="P457" i="1" s="1"/>
  <c r="K457" i="1"/>
  <c r="O456" i="1"/>
  <c r="P456" i="1" s="1"/>
  <c r="K456" i="1"/>
  <c r="O455" i="1"/>
  <c r="P455" i="1" s="1"/>
  <c r="K455" i="1"/>
  <c r="O454" i="1"/>
  <c r="P454" i="1" s="1"/>
  <c r="K454" i="1"/>
  <c r="K452" i="1"/>
  <c r="O452" i="1"/>
  <c r="P452" i="1" s="1"/>
  <c r="O450" i="1"/>
  <c r="O449" i="1"/>
  <c r="O448" i="1"/>
  <c r="P448" i="1" s="1"/>
  <c r="K448" i="1"/>
  <c r="O447" i="1"/>
  <c r="P447" i="1" s="1"/>
  <c r="K447" i="1"/>
  <c r="O446" i="1"/>
  <c r="K446" i="1"/>
  <c r="O445" i="1"/>
  <c r="K445" i="1"/>
  <c r="P445" i="1" s="1"/>
  <c r="O444" i="1"/>
  <c r="O442" i="1"/>
  <c r="P442" i="1" s="1"/>
  <c r="K442" i="1"/>
  <c r="O441" i="1"/>
  <c r="O440" i="1"/>
  <c r="O439" i="1"/>
  <c r="P439" i="1" s="1"/>
  <c r="K439" i="1"/>
  <c r="O437" i="1"/>
  <c r="P437" i="1" s="1"/>
  <c r="K437" i="1"/>
  <c r="O436" i="1"/>
  <c r="K436" i="1"/>
  <c r="K435" i="1"/>
  <c r="O435" i="1"/>
  <c r="P435" i="1" s="1"/>
  <c r="O434" i="1"/>
  <c r="K434" i="1"/>
  <c r="K433" i="1"/>
  <c r="K432" i="1"/>
  <c r="O432" i="1"/>
  <c r="P432" i="1" s="1"/>
  <c r="O430" i="1"/>
  <c r="O429" i="1"/>
  <c r="P428" i="1"/>
  <c r="O428" i="1"/>
  <c r="K428" i="1"/>
  <c r="O427" i="1"/>
  <c r="P427" i="1" s="1"/>
  <c r="K427" i="1"/>
  <c r="O426" i="1"/>
  <c r="K426" i="1"/>
  <c r="O425" i="1"/>
  <c r="K425" i="1"/>
  <c r="P425" i="1" s="1"/>
  <c r="O424" i="1"/>
  <c r="K424" i="1"/>
  <c r="K422" i="1"/>
  <c r="O422" i="1"/>
  <c r="P422" i="1" s="1"/>
  <c r="O421" i="1"/>
  <c r="O420" i="1"/>
  <c r="O419" i="1"/>
  <c r="K419" i="1"/>
  <c r="P419" i="1" s="1"/>
  <c r="O417" i="1"/>
  <c r="K417" i="1"/>
  <c r="O416" i="1"/>
  <c r="K416" i="1"/>
  <c r="P415" i="1"/>
  <c r="O415" i="1"/>
  <c r="K415" i="1"/>
  <c r="O414" i="1"/>
  <c r="P414" i="1" s="1"/>
  <c r="K414" i="1"/>
  <c r="O413" i="1"/>
  <c r="K412" i="1"/>
  <c r="O412" i="1"/>
  <c r="O409" i="1"/>
  <c r="O408" i="1"/>
  <c r="K408" i="1"/>
  <c r="O407" i="1"/>
  <c r="K407" i="1"/>
  <c r="P406" i="1"/>
  <c r="O406" i="1"/>
  <c r="K406" i="1"/>
  <c r="P405" i="1"/>
  <c r="O405" i="1"/>
  <c r="K405" i="1"/>
  <c r="O404" i="1"/>
  <c r="P404" i="1" s="1"/>
  <c r="K404" i="1"/>
  <c r="O402" i="1"/>
  <c r="K402" i="1"/>
  <c r="O401" i="1"/>
  <c r="K400" i="1"/>
  <c r="O400" i="1"/>
  <c r="P399" i="1"/>
  <c r="O399" i="1"/>
  <c r="K399" i="1"/>
  <c r="O397" i="1"/>
  <c r="P397" i="1" s="1"/>
  <c r="K397" i="1"/>
  <c r="O396" i="1"/>
  <c r="P396" i="1" s="1"/>
  <c r="K396" i="1"/>
  <c r="P395" i="1"/>
  <c r="O395" i="1"/>
  <c r="K395" i="1"/>
  <c r="O394" i="1"/>
  <c r="P394" i="1" s="1"/>
  <c r="K394" i="1"/>
  <c r="K392" i="1"/>
  <c r="O392" i="1"/>
  <c r="O389" i="1"/>
  <c r="O388" i="1"/>
  <c r="P388" i="1" s="1"/>
  <c r="K388" i="1"/>
  <c r="O387" i="1"/>
  <c r="P387" i="1" s="1"/>
  <c r="K387" i="1"/>
  <c r="O386" i="1"/>
  <c r="P386" i="1" s="1"/>
  <c r="K386" i="1"/>
  <c r="O385" i="1"/>
  <c r="K385" i="1"/>
  <c r="P385" i="1" s="1"/>
  <c r="K384" i="1"/>
  <c r="O382" i="1"/>
  <c r="K382" i="1"/>
  <c r="O381" i="1"/>
  <c r="K380" i="1"/>
  <c r="O380" i="1"/>
  <c r="O379" i="1"/>
  <c r="P379" i="1" s="1"/>
  <c r="K379" i="1"/>
  <c r="P377" i="1"/>
  <c r="O377" i="1"/>
  <c r="K377" i="1"/>
  <c r="O376" i="1"/>
  <c r="K376" i="1"/>
  <c r="O375" i="1"/>
  <c r="K375" i="1"/>
  <c r="O374" i="1"/>
  <c r="O373" i="1"/>
  <c r="K372" i="1"/>
  <c r="O372" i="1"/>
  <c r="O369" i="1"/>
  <c r="P368" i="1"/>
  <c r="O368" i="1"/>
  <c r="K368" i="1"/>
  <c r="O367" i="1"/>
  <c r="P367" i="1" s="1"/>
  <c r="K367" i="1"/>
  <c r="P366" i="1"/>
  <c r="O366" i="1"/>
  <c r="K366" i="1"/>
  <c r="P365" i="1"/>
  <c r="O365" i="1"/>
  <c r="K365" i="1"/>
  <c r="O364" i="1"/>
  <c r="K363" i="1"/>
  <c r="K362" i="1"/>
  <c r="O362" i="1"/>
  <c r="K360" i="1"/>
  <c r="O360" i="1"/>
  <c r="O359" i="1"/>
  <c r="P359" i="1" s="1"/>
  <c r="K359" i="1"/>
  <c r="O354" i="1"/>
  <c r="K353" i="1"/>
  <c r="O351" i="1"/>
  <c r="P351" i="1" s="1"/>
  <c r="K351" i="1"/>
  <c r="O350" i="1"/>
  <c r="K350" i="1"/>
  <c r="O349" i="1"/>
  <c r="O348" i="1"/>
  <c r="P348" i="1" s="1"/>
  <c r="K348" i="1"/>
  <c r="O347" i="1"/>
  <c r="O346" i="1"/>
  <c r="O345" i="1"/>
  <c r="P345" i="1" s="1"/>
  <c r="K345" i="1"/>
  <c r="K344" i="1"/>
  <c r="O344" i="1"/>
  <c r="K343" i="1"/>
  <c r="O343" i="1"/>
  <c r="O342" i="1"/>
  <c r="P342" i="1" s="1"/>
  <c r="K342" i="1"/>
  <c r="K341" i="1"/>
  <c r="O336" i="1"/>
  <c r="K336" i="1"/>
  <c r="O335" i="1"/>
  <c r="P335" i="1" s="1"/>
  <c r="K335" i="1"/>
  <c r="K334" i="1"/>
  <c r="O332" i="1"/>
  <c r="P332" i="1" s="1"/>
  <c r="K332" i="1"/>
  <c r="O331" i="1"/>
  <c r="P331" i="1" s="1"/>
  <c r="K331" i="1"/>
  <c r="K330" i="1"/>
  <c r="O328" i="1"/>
  <c r="P328" i="1" s="1"/>
  <c r="K328" i="1"/>
  <c r="O327" i="1"/>
  <c r="P327" i="1" s="1"/>
  <c r="K327" i="1"/>
  <c r="K326" i="1"/>
  <c r="O326" i="1"/>
  <c r="O324" i="1"/>
  <c r="K324" i="1"/>
  <c r="O323" i="1"/>
  <c r="P323" i="1" s="1"/>
  <c r="K323" i="1"/>
  <c r="K322" i="1"/>
  <c r="O320" i="1"/>
  <c r="P320" i="1" s="1"/>
  <c r="K320" i="1"/>
  <c r="O319" i="1"/>
  <c r="P319" i="1" s="1"/>
  <c r="K319" i="1"/>
  <c r="K318" i="1"/>
  <c r="O316" i="1"/>
  <c r="K316" i="1"/>
  <c r="O315" i="1"/>
  <c r="P315" i="1" s="1"/>
  <c r="K315" i="1"/>
  <c r="K314" i="1"/>
  <c r="O312" i="1"/>
  <c r="P312" i="1" s="1"/>
  <c r="K312" i="1"/>
  <c r="O311" i="1"/>
  <c r="P311" i="1" s="1"/>
  <c r="K311" i="1"/>
  <c r="K310" i="1"/>
  <c r="O308" i="1"/>
  <c r="P308" i="1" s="1"/>
  <c r="K308" i="1"/>
  <c r="O307" i="1"/>
  <c r="P307" i="1" s="1"/>
  <c r="K307" i="1"/>
  <c r="K306" i="1"/>
  <c r="P304" i="1"/>
  <c r="O304" i="1"/>
  <c r="K304" i="1"/>
  <c r="O303" i="1"/>
  <c r="P303" i="1" s="1"/>
  <c r="K303" i="1"/>
  <c r="K302" i="1"/>
  <c r="P300" i="1"/>
  <c r="O300" i="1"/>
  <c r="K300" i="1"/>
  <c r="O299" i="1"/>
  <c r="P299" i="1" s="1"/>
  <c r="K299" i="1"/>
  <c r="P296" i="1"/>
  <c r="O296" i="1"/>
  <c r="K296" i="1"/>
  <c r="O295" i="1"/>
  <c r="P295" i="1" s="1"/>
  <c r="K295" i="1"/>
  <c r="K294" i="1"/>
  <c r="P292" i="1"/>
  <c r="O292" i="1"/>
  <c r="K292" i="1"/>
  <c r="O291" i="1"/>
  <c r="P291" i="1" s="1"/>
  <c r="K291" i="1"/>
  <c r="P288" i="1"/>
  <c r="O288" i="1"/>
  <c r="K288" i="1"/>
  <c r="O287" i="1"/>
  <c r="P287" i="1" s="1"/>
  <c r="K287" i="1"/>
  <c r="K286" i="1"/>
  <c r="P284" i="1"/>
  <c r="O284" i="1"/>
  <c r="K284" i="1"/>
  <c r="O283" i="1"/>
  <c r="P283" i="1" s="1"/>
  <c r="K283" i="1"/>
  <c r="P280" i="1"/>
  <c r="O280" i="1"/>
  <c r="K280" i="1"/>
  <c r="O279" i="1"/>
  <c r="P279" i="1" s="1"/>
  <c r="K279" i="1"/>
  <c r="O278" i="1"/>
  <c r="P276" i="1"/>
  <c r="O276" i="1"/>
  <c r="K276" i="1"/>
  <c r="O275" i="1"/>
  <c r="P275" i="1" s="1"/>
  <c r="K275" i="1"/>
  <c r="P272" i="1"/>
  <c r="O272" i="1"/>
  <c r="K272" i="1"/>
  <c r="O271" i="1"/>
  <c r="P271" i="1" s="1"/>
  <c r="K271" i="1"/>
  <c r="O270" i="1"/>
  <c r="P268" i="1"/>
  <c r="O268" i="1"/>
  <c r="K268" i="1"/>
  <c r="O267" i="1"/>
  <c r="P267" i="1" s="1"/>
  <c r="K267" i="1"/>
  <c r="P264" i="1"/>
  <c r="O264" i="1"/>
  <c r="K264" i="1"/>
  <c r="O263" i="1"/>
  <c r="P263" i="1" s="1"/>
  <c r="K263" i="1"/>
  <c r="O262" i="1"/>
  <c r="P260" i="1"/>
  <c r="O260" i="1"/>
  <c r="K260" i="1"/>
  <c r="O259" i="1"/>
  <c r="P259" i="1" s="1"/>
  <c r="K259" i="1"/>
  <c r="K258" i="1"/>
  <c r="P256" i="1"/>
  <c r="O256" i="1"/>
  <c r="K256" i="1"/>
  <c r="O255" i="1"/>
  <c r="P255" i="1" s="1"/>
  <c r="K255" i="1"/>
  <c r="O254" i="1"/>
  <c r="P252" i="1"/>
  <c r="O252" i="1"/>
  <c r="K252" i="1"/>
  <c r="O251" i="1"/>
  <c r="P251" i="1" s="1"/>
  <c r="K251" i="1"/>
  <c r="P248" i="1"/>
  <c r="O248" i="1"/>
  <c r="K248" i="1"/>
  <c r="O247" i="1"/>
  <c r="P247" i="1" s="1"/>
  <c r="K247" i="1"/>
  <c r="O246" i="1"/>
  <c r="P244" i="1"/>
  <c r="O244" i="1"/>
  <c r="K244" i="1"/>
  <c r="O243" i="1"/>
  <c r="P243" i="1" s="1"/>
  <c r="K243" i="1"/>
  <c r="O242" i="1"/>
  <c r="P240" i="1"/>
  <c r="O240" i="1"/>
  <c r="K240" i="1"/>
  <c r="O239" i="1"/>
  <c r="P239" i="1" s="1"/>
  <c r="K239" i="1"/>
  <c r="O238" i="1"/>
  <c r="P236" i="1"/>
  <c r="O236" i="1"/>
  <c r="K236" i="1"/>
  <c r="O235" i="1"/>
  <c r="P235" i="1" s="1"/>
  <c r="K235" i="1"/>
  <c r="O234" i="1"/>
  <c r="P232" i="1"/>
  <c r="O232" i="1"/>
  <c r="K232" i="1"/>
  <c r="O231" i="1"/>
  <c r="P231" i="1" s="1"/>
  <c r="K231" i="1"/>
  <c r="O230" i="1"/>
  <c r="P228" i="1"/>
  <c r="O228" i="1"/>
  <c r="K228" i="1"/>
  <c r="O227" i="1"/>
  <c r="P227" i="1" s="1"/>
  <c r="K227" i="1"/>
  <c r="O226" i="1"/>
  <c r="P224" i="1"/>
  <c r="O224" i="1"/>
  <c r="K224" i="1"/>
  <c r="O223" i="1"/>
  <c r="P223" i="1" s="1"/>
  <c r="K223" i="1"/>
  <c r="O222" i="1"/>
  <c r="P220" i="1"/>
  <c r="O220" i="1"/>
  <c r="K220" i="1"/>
  <c r="O219" i="1"/>
  <c r="P219" i="1" s="1"/>
  <c r="K219" i="1"/>
  <c r="O218" i="1"/>
  <c r="P216" i="1"/>
  <c r="O216" i="1"/>
  <c r="K216" i="1"/>
  <c r="O215" i="1"/>
  <c r="P215" i="1" s="1"/>
  <c r="K215" i="1"/>
  <c r="O214" i="1"/>
  <c r="P212" i="1"/>
  <c r="O212" i="1"/>
  <c r="K212" i="1"/>
  <c r="O211" i="1"/>
  <c r="P211" i="1" s="1"/>
  <c r="K211" i="1"/>
  <c r="O210" i="1"/>
  <c r="P208" i="1"/>
  <c r="O208" i="1"/>
  <c r="K208" i="1"/>
  <c r="O207" i="1"/>
  <c r="P207" i="1" s="1"/>
  <c r="K207" i="1"/>
  <c r="O206" i="1"/>
  <c r="P204" i="1"/>
  <c r="O204" i="1"/>
  <c r="K204" i="1"/>
  <c r="O203" i="1"/>
  <c r="P203" i="1" s="1"/>
  <c r="K203" i="1"/>
  <c r="O202" i="1"/>
  <c r="P200" i="1"/>
  <c r="O200" i="1"/>
  <c r="K200" i="1"/>
  <c r="O199" i="1"/>
  <c r="P199" i="1" s="1"/>
  <c r="K199" i="1"/>
  <c r="O198" i="1"/>
  <c r="P196" i="1"/>
  <c r="O196" i="1"/>
  <c r="K196" i="1"/>
  <c r="O195" i="1"/>
  <c r="P195" i="1" s="1"/>
  <c r="K195" i="1"/>
  <c r="O194" i="1"/>
  <c r="P192" i="1"/>
  <c r="O192" i="1"/>
  <c r="K192" i="1"/>
  <c r="O191" i="1"/>
  <c r="P191" i="1" s="1"/>
  <c r="K191" i="1"/>
  <c r="O190" i="1"/>
  <c r="P188" i="1"/>
  <c r="O188" i="1"/>
  <c r="K188" i="1"/>
  <c r="O187" i="1"/>
  <c r="P187" i="1" s="1"/>
  <c r="K187" i="1"/>
  <c r="O186" i="1"/>
  <c r="P184" i="1"/>
  <c r="O184" i="1"/>
  <c r="K184" i="1"/>
  <c r="O183" i="1"/>
  <c r="P183" i="1" s="1"/>
  <c r="K183" i="1"/>
  <c r="O182" i="1"/>
  <c r="P180" i="1"/>
  <c r="O180" i="1"/>
  <c r="K180" i="1"/>
  <c r="O179" i="1"/>
  <c r="P179" i="1" s="1"/>
  <c r="K179" i="1"/>
  <c r="O178" i="1"/>
  <c r="P176" i="1"/>
  <c r="O176" i="1"/>
  <c r="K176" i="1"/>
  <c r="O175" i="1"/>
  <c r="P175" i="1" s="1"/>
  <c r="K175" i="1"/>
  <c r="O174" i="1"/>
  <c r="P172" i="1"/>
  <c r="O172" i="1"/>
  <c r="K172" i="1"/>
  <c r="O171" i="1"/>
  <c r="P171" i="1" s="1"/>
  <c r="K171" i="1"/>
  <c r="O170" i="1"/>
  <c r="P168" i="1"/>
  <c r="O168" i="1"/>
  <c r="K168" i="1"/>
  <c r="O167" i="1"/>
  <c r="P167" i="1" s="1"/>
  <c r="K167" i="1"/>
  <c r="O166" i="1"/>
  <c r="P164" i="1"/>
  <c r="O164" i="1"/>
  <c r="K164" i="1"/>
  <c r="O163" i="1"/>
  <c r="P163" i="1" s="1"/>
  <c r="K163" i="1"/>
  <c r="O162" i="1"/>
  <c r="P160" i="1"/>
  <c r="O160" i="1"/>
  <c r="K160" i="1"/>
  <c r="O159" i="1"/>
  <c r="P159" i="1" s="1"/>
  <c r="K159" i="1"/>
  <c r="O158" i="1"/>
  <c r="P156" i="1"/>
  <c r="O156" i="1"/>
  <c r="K156" i="1"/>
  <c r="O155" i="1"/>
  <c r="P155" i="1" s="1"/>
  <c r="K155" i="1"/>
  <c r="O154" i="1"/>
  <c r="P152" i="1"/>
  <c r="O152" i="1"/>
  <c r="K152" i="1"/>
  <c r="O151" i="1"/>
  <c r="P151" i="1" s="1"/>
  <c r="K151" i="1"/>
  <c r="O150" i="1"/>
  <c r="P148" i="1"/>
  <c r="O148" i="1"/>
  <c r="K148" i="1"/>
  <c r="O147" i="1"/>
  <c r="P147" i="1" s="1"/>
  <c r="K147" i="1"/>
  <c r="O146" i="1"/>
  <c r="O144" i="1"/>
  <c r="P144" i="1" s="1"/>
  <c r="K144" i="1"/>
  <c r="O143" i="1"/>
  <c r="K143" i="1"/>
  <c r="O142" i="1"/>
  <c r="P140" i="1"/>
  <c r="O140" i="1"/>
  <c r="K140" i="1"/>
  <c r="O139" i="1"/>
  <c r="P139" i="1" s="1"/>
  <c r="K139" i="1"/>
  <c r="O138" i="1"/>
  <c r="O136" i="1"/>
  <c r="P136" i="1" s="1"/>
  <c r="K136" i="1"/>
  <c r="O135" i="1"/>
  <c r="K135" i="1"/>
  <c r="K134" i="1"/>
  <c r="K132" i="1"/>
  <c r="O132" i="1"/>
  <c r="P132" i="1" s="1"/>
  <c r="O131" i="1"/>
  <c r="P131" i="1" s="1"/>
  <c r="K131" i="1"/>
  <c r="O130" i="1"/>
  <c r="K128" i="1"/>
  <c r="O127" i="1"/>
  <c r="K126" i="1"/>
  <c r="K124" i="1"/>
  <c r="O123" i="1"/>
  <c r="K122" i="1"/>
  <c r="K120" i="1"/>
  <c r="O120" i="1"/>
  <c r="P120" i="1" s="1"/>
  <c r="O119" i="1"/>
  <c r="K119" i="1"/>
  <c r="K116" i="1"/>
  <c r="O116" i="1"/>
  <c r="P116" i="1" s="1"/>
  <c r="K115" i="1"/>
  <c r="K114" i="1"/>
  <c r="K112" i="1"/>
  <c r="O112" i="1"/>
  <c r="P112" i="1" s="1"/>
  <c r="O111" i="1"/>
  <c r="O110" i="1"/>
  <c r="K105" i="1"/>
  <c r="O104" i="1"/>
  <c r="P104" i="1" s="1"/>
  <c r="K104" i="1"/>
  <c r="K103" i="1"/>
  <c r="O103" i="1"/>
  <c r="O102" i="1"/>
  <c r="P102" i="1" s="1"/>
  <c r="K102" i="1"/>
  <c r="O101" i="1"/>
  <c r="K101" i="1"/>
  <c r="O100" i="1"/>
  <c r="P100" i="1" s="1"/>
  <c r="K100" i="1"/>
  <c r="O99" i="1"/>
  <c r="O98" i="1"/>
  <c r="P98" i="1" s="1"/>
  <c r="K98" i="1"/>
  <c r="O97" i="1"/>
  <c r="K97" i="1"/>
  <c r="O96" i="1"/>
  <c r="K96" i="1"/>
  <c r="O95" i="1"/>
  <c r="O94" i="1"/>
  <c r="P94" i="1" s="1"/>
  <c r="K94" i="1"/>
  <c r="O93" i="1"/>
  <c r="K93" i="1"/>
  <c r="O92" i="1"/>
  <c r="P92" i="1" s="1"/>
  <c r="K92" i="1"/>
  <c r="O91" i="1"/>
  <c r="O90" i="1"/>
  <c r="P90" i="1" s="1"/>
  <c r="K90" i="1"/>
  <c r="O89" i="1"/>
  <c r="K89" i="1"/>
  <c r="O88" i="1"/>
  <c r="K88" i="1"/>
  <c r="O87" i="1"/>
  <c r="O86" i="1"/>
  <c r="P86" i="1" s="1"/>
  <c r="K86" i="1"/>
  <c r="O85" i="1"/>
  <c r="P85" i="1" s="1"/>
  <c r="K85" i="1"/>
  <c r="O84" i="1"/>
  <c r="P84" i="1" s="1"/>
  <c r="K84" i="1"/>
  <c r="K80" i="1"/>
  <c r="O79" i="1"/>
  <c r="O78" i="1"/>
  <c r="P78" i="1" s="1"/>
  <c r="K78" i="1"/>
  <c r="K77" i="1"/>
  <c r="K76" i="1"/>
  <c r="O75" i="1"/>
  <c r="O74" i="1"/>
  <c r="P74" i="1" s="1"/>
  <c r="K74" i="1"/>
  <c r="O73" i="1"/>
  <c r="K72" i="1"/>
  <c r="O71" i="1"/>
  <c r="O70" i="1"/>
  <c r="P70" i="1" s="1"/>
  <c r="K70" i="1"/>
  <c r="K69" i="1"/>
  <c r="K68" i="1"/>
  <c r="O67" i="1"/>
  <c r="O66" i="1"/>
  <c r="P66" i="1" s="1"/>
  <c r="K66" i="1"/>
  <c r="K65" i="1"/>
  <c r="K64" i="1"/>
  <c r="O63" i="1"/>
  <c r="O62" i="1"/>
  <c r="P62" i="1" s="1"/>
  <c r="K62" i="1"/>
  <c r="O61" i="1"/>
  <c r="K60" i="1"/>
  <c r="O59" i="1"/>
  <c r="O58" i="1"/>
  <c r="P58" i="1" s="1"/>
  <c r="K58" i="1"/>
  <c r="O57" i="1"/>
  <c r="K56" i="1"/>
  <c r="O55" i="1"/>
  <c r="O54" i="1"/>
  <c r="P54" i="1" s="1"/>
  <c r="K54" i="1"/>
  <c r="K53" i="1"/>
  <c r="K52" i="1"/>
  <c r="O51" i="1"/>
  <c r="O50" i="1"/>
  <c r="P50" i="1" s="1"/>
  <c r="K50" i="1"/>
  <c r="O49" i="1"/>
  <c r="K48" i="1"/>
  <c r="O47" i="1"/>
  <c r="O46" i="1"/>
  <c r="P46" i="1" s="1"/>
  <c r="K46" i="1"/>
  <c r="K45" i="1"/>
  <c r="K44" i="1"/>
  <c r="O43" i="1"/>
  <c r="O42" i="1"/>
  <c r="P42" i="1" s="1"/>
  <c r="K42" i="1"/>
  <c r="K41" i="1"/>
  <c r="K40" i="1"/>
  <c r="O39" i="1"/>
  <c r="O38" i="1"/>
  <c r="P38" i="1" s="1"/>
  <c r="K38" i="1"/>
  <c r="K37" i="1"/>
  <c r="K36" i="1"/>
  <c r="O35" i="1"/>
  <c r="O31" i="1"/>
  <c r="P31" i="1" s="1"/>
  <c r="K31" i="1"/>
  <c r="K30" i="1"/>
  <c r="K29" i="1"/>
  <c r="O28" i="1"/>
  <c r="O27" i="1"/>
  <c r="P27" i="1" s="1"/>
  <c r="K27" i="1"/>
  <c r="O26" i="1"/>
  <c r="K25" i="1"/>
  <c r="A25" i="1"/>
  <c r="A26" i="1" s="1"/>
  <c r="A27" i="1" s="1"/>
  <c r="A28" i="1" s="1"/>
  <c r="A29" i="1" s="1"/>
  <c r="A30" i="1" s="1"/>
  <c r="A31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O24" i="1"/>
  <c r="A24" i="1"/>
  <c r="O20" i="1"/>
  <c r="K20" i="1"/>
  <c r="P143" i="1" l="1"/>
  <c r="P364" i="1"/>
  <c r="P91" i="1"/>
  <c r="P20" i="1"/>
  <c r="P101" i="1"/>
  <c r="P55" i="1"/>
  <c r="P89" i="1"/>
  <c r="P96" i="1"/>
  <c r="P95" i="1"/>
  <c r="P59" i="1"/>
  <c r="P75" i="1"/>
  <c r="P135" i="1"/>
  <c r="P119" i="1"/>
  <c r="P93" i="1"/>
  <c r="P26" i="1"/>
  <c r="P413" i="1"/>
  <c r="P99" i="1"/>
  <c r="P88" i="1"/>
  <c r="P87" i="1"/>
  <c r="P97" i="1"/>
  <c r="P49" i="1"/>
  <c r="O460" i="1"/>
  <c r="P460" i="1" s="1"/>
  <c r="K460" i="1"/>
  <c r="K87" i="1"/>
  <c r="K91" i="1"/>
  <c r="K95" i="1"/>
  <c r="K99" i="1"/>
  <c r="O114" i="1"/>
  <c r="P114" i="1" s="1"/>
  <c r="O322" i="1"/>
  <c r="P322" i="1" s="1"/>
  <c r="P42" i="2"/>
  <c r="O104" i="2"/>
  <c r="P104" i="2" s="1"/>
  <c r="O229" i="2"/>
  <c r="K229" i="2"/>
  <c r="O40" i="1"/>
  <c r="P40" i="1" s="1"/>
  <c r="O44" i="1"/>
  <c r="P44" i="1" s="1"/>
  <c r="O48" i="1"/>
  <c r="P48" i="1" s="1"/>
  <c r="O60" i="1"/>
  <c r="P60" i="1" s="1"/>
  <c r="O68" i="1"/>
  <c r="P68" i="1" s="1"/>
  <c r="O72" i="1"/>
  <c r="P72" i="1" s="1"/>
  <c r="O76" i="1"/>
  <c r="P76" i="1" s="1"/>
  <c r="O105" i="1"/>
  <c r="P105" i="1" s="1"/>
  <c r="O115" i="1"/>
  <c r="P115" i="1" s="1"/>
  <c r="K117" i="1"/>
  <c r="O117" i="1"/>
  <c r="P117" i="1" s="1"/>
  <c r="K317" i="1"/>
  <c r="O317" i="1"/>
  <c r="P317" i="1" s="1"/>
  <c r="K337" i="1"/>
  <c r="O337" i="1"/>
  <c r="K352" i="1"/>
  <c r="O352" i="1"/>
  <c r="P352" i="1" s="1"/>
  <c r="O378" i="1"/>
  <c r="K378" i="1"/>
  <c r="K413" i="1"/>
  <c r="O423" i="1"/>
  <c r="P423" i="1" s="1"/>
  <c r="K423" i="1"/>
  <c r="P446" i="1"/>
  <c r="O58" i="2"/>
  <c r="P58" i="2" s="1"/>
  <c r="O84" i="2"/>
  <c r="K84" i="2"/>
  <c r="O85" i="2"/>
  <c r="P85" i="2" s="1"/>
  <c r="O113" i="2"/>
  <c r="P113" i="2" s="1"/>
  <c r="K113" i="2"/>
  <c r="O56" i="1"/>
  <c r="P56" i="1" s="1"/>
  <c r="O475" i="1"/>
  <c r="K473" i="1"/>
  <c r="K475" i="1"/>
  <c r="O473" i="1"/>
  <c r="K24" i="1"/>
  <c r="P24" i="1" s="1"/>
  <c r="K28" i="1"/>
  <c r="P28" i="1" s="1"/>
  <c r="K35" i="1"/>
  <c r="P35" i="1" s="1"/>
  <c r="K39" i="1"/>
  <c r="P39" i="1" s="1"/>
  <c r="K43" i="1"/>
  <c r="P43" i="1" s="1"/>
  <c r="K47" i="1"/>
  <c r="P47" i="1" s="1"/>
  <c r="K51" i="1"/>
  <c r="P51" i="1" s="1"/>
  <c r="K55" i="1"/>
  <c r="K59" i="1"/>
  <c r="K63" i="1"/>
  <c r="P63" i="1" s="1"/>
  <c r="K67" i="1"/>
  <c r="P67" i="1" s="1"/>
  <c r="K71" i="1"/>
  <c r="P71" i="1" s="1"/>
  <c r="K75" i="1"/>
  <c r="K79" i="1"/>
  <c r="P79" i="1" s="1"/>
  <c r="K123" i="1"/>
  <c r="P123" i="1" s="1"/>
  <c r="K142" i="1"/>
  <c r="K150" i="1"/>
  <c r="K158" i="1"/>
  <c r="K166" i="1"/>
  <c r="P166" i="1" s="1"/>
  <c r="K174" i="1"/>
  <c r="K182" i="1"/>
  <c r="K190" i="1"/>
  <c r="K198" i="1"/>
  <c r="P198" i="1" s="1"/>
  <c r="K206" i="1"/>
  <c r="K214" i="1"/>
  <c r="P214" i="1" s="1"/>
  <c r="K222" i="1"/>
  <c r="K230" i="1"/>
  <c r="K238" i="1"/>
  <c r="K246" i="1"/>
  <c r="K254" i="1"/>
  <c r="K262" i="1"/>
  <c r="K270" i="1"/>
  <c r="K278" i="1"/>
  <c r="P372" i="1"/>
  <c r="P436" i="1"/>
  <c r="O25" i="1"/>
  <c r="P25" i="1" s="1"/>
  <c r="O29" i="1"/>
  <c r="P29" i="1" s="1"/>
  <c r="O36" i="1"/>
  <c r="P36" i="1" s="1"/>
  <c r="O52" i="1"/>
  <c r="P52" i="1" s="1"/>
  <c r="O64" i="1"/>
  <c r="P64" i="1" s="1"/>
  <c r="O80" i="1"/>
  <c r="P80" i="1" s="1"/>
  <c r="O476" i="1"/>
  <c r="K476" i="1"/>
  <c r="O128" i="1"/>
  <c r="P128" i="1" s="1"/>
  <c r="P350" i="1"/>
  <c r="O410" i="1"/>
  <c r="K410" i="1"/>
  <c r="P426" i="1"/>
  <c r="O26" i="2"/>
  <c r="P26" i="2" s="1"/>
  <c r="K111" i="1"/>
  <c r="P111" i="1" s="1"/>
  <c r="O314" i="1"/>
  <c r="P314" i="1" s="1"/>
  <c r="O334" i="1"/>
  <c r="P334" i="1" s="1"/>
  <c r="P375" i="1"/>
  <c r="P401" i="1"/>
  <c r="P464" i="1"/>
  <c r="O73" i="2"/>
  <c r="P73" i="2" s="1"/>
  <c r="O122" i="1"/>
  <c r="P122" i="1" s="1"/>
  <c r="K125" i="1"/>
  <c r="O125" i="1"/>
  <c r="P125" i="1" s="1"/>
  <c r="K309" i="1"/>
  <c r="O309" i="1"/>
  <c r="P309" i="1" s="1"/>
  <c r="K329" i="1"/>
  <c r="O329" i="1"/>
  <c r="P329" i="1" s="1"/>
  <c r="O398" i="1"/>
  <c r="K398" i="1"/>
  <c r="P62" i="2"/>
  <c r="K133" i="1"/>
  <c r="O133" i="1"/>
  <c r="P133" i="1" s="1"/>
  <c r="K141" i="1"/>
  <c r="O141" i="1"/>
  <c r="P141" i="1" s="1"/>
  <c r="K149" i="1"/>
  <c r="O149" i="1"/>
  <c r="P149" i="1" s="1"/>
  <c r="K157" i="1"/>
  <c r="O157" i="1"/>
  <c r="K165" i="1"/>
  <c r="O165" i="1"/>
  <c r="P165" i="1" s="1"/>
  <c r="K173" i="1"/>
  <c r="O173" i="1"/>
  <c r="P173" i="1" s="1"/>
  <c r="K181" i="1"/>
  <c r="O181" i="1"/>
  <c r="P181" i="1" s="1"/>
  <c r="K189" i="1"/>
  <c r="O189" i="1"/>
  <c r="P189" i="1" s="1"/>
  <c r="K197" i="1"/>
  <c r="O197" i="1"/>
  <c r="P197" i="1" s="1"/>
  <c r="K205" i="1"/>
  <c r="O205" i="1"/>
  <c r="K213" i="1"/>
  <c r="O213" i="1"/>
  <c r="P213" i="1" s="1"/>
  <c r="K221" i="1"/>
  <c r="O221" i="1"/>
  <c r="P221" i="1" s="1"/>
  <c r="K229" i="1"/>
  <c r="O229" i="1"/>
  <c r="P229" i="1" s="1"/>
  <c r="K237" i="1"/>
  <c r="O237" i="1"/>
  <c r="K245" i="1"/>
  <c r="O245" i="1"/>
  <c r="P245" i="1" s="1"/>
  <c r="K253" i="1"/>
  <c r="O253" i="1"/>
  <c r="P253" i="1" s="1"/>
  <c r="K261" i="1"/>
  <c r="O261" i="1"/>
  <c r="P261" i="1" s="1"/>
  <c r="K269" i="1"/>
  <c r="O269" i="1"/>
  <c r="P269" i="1" s="1"/>
  <c r="K277" i="1"/>
  <c r="O277" i="1"/>
  <c r="P277" i="1" s="1"/>
  <c r="K285" i="1"/>
  <c r="O285" i="1"/>
  <c r="K293" i="1"/>
  <c r="O293" i="1"/>
  <c r="P293" i="1" s="1"/>
  <c r="K301" i="1"/>
  <c r="O301" i="1"/>
  <c r="P301" i="1" s="1"/>
  <c r="P444" i="1"/>
  <c r="O451" i="1"/>
  <c r="P451" i="1" s="1"/>
  <c r="K451" i="1"/>
  <c r="P138" i="1"/>
  <c r="P154" i="1"/>
  <c r="P162" i="1"/>
  <c r="P170" i="1"/>
  <c r="P194" i="1"/>
  <c r="P218" i="1"/>
  <c r="P226" i="1"/>
  <c r="P234" i="1"/>
  <c r="P242" i="1"/>
  <c r="O250" i="1"/>
  <c r="P250" i="1" s="1"/>
  <c r="O258" i="1"/>
  <c r="P258" i="1" s="1"/>
  <c r="O266" i="1"/>
  <c r="O274" i="1"/>
  <c r="O282" i="1"/>
  <c r="O290" i="1"/>
  <c r="P290" i="1" s="1"/>
  <c r="O298" i="1"/>
  <c r="P298" i="1" s="1"/>
  <c r="O306" i="1"/>
  <c r="P306" i="1" s="1"/>
  <c r="P344" i="1"/>
  <c r="K113" i="1"/>
  <c r="O113" i="1"/>
  <c r="P326" i="1"/>
  <c r="O411" i="1"/>
  <c r="P411" i="1" s="1"/>
  <c r="K411" i="1"/>
  <c r="K68" i="2"/>
  <c r="O68" i="2"/>
  <c r="P68" i="2" s="1"/>
  <c r="K321" i="1"/>
  <c r="O321" i="1"/>
  <c r="P321" i="1" s="1"/>
  <c r="P417" i="1"/>
  <c r="P346" i="1"/>
  <c r="O361" i="1"/>
  <c r="K361" i="1"/>
  <c r="K364" i="1"/>
  <c r="O124" i="1"/>
  <c r="P124" i="1" s="1"/>
  <c r="O341" i="1"/>
  <c r="P341" i="1" s="1"/>
  <c r="K61" i="1"/>
  <c r="P61" i="1" s="1"/>
  <c r="K162" i="1"/>
  <c r="K170" i="1"/>
  <c r="K186" i="1"/>
  <c r="P186" i="1" s="1"/>
  <c r="K194" i="1"/>
  <c r="K202" i="1"/>
  <c r="P202" i="1" s="1"/>
  <c r="K210" i="1"/>
  <c r="P210" i="1" s="1"/>
  <c r="K218" i="1"/>
  <c r="K226" i="1"/>
  <c r="K234" i="1"/>
  <c r="K242" i="1"/>
  <c r="K250" i="1"/>
  <c r="K266" i="1"/>
  <c r="K274" i="1"/>
  <c r="K282" i="1"/>
  <c r="K290" i="1"/>
  <c r="K298" i="1"/>
  <c r="O318" i="1"/>
  <c r="P318" i="1" s="1"/>
  <c r="O358" i="1"/>
  <c r="K358" i="1"/>
  <c r="O474" i="1"/>
  <c r="K474" i="1"/>
  <c r="K25" i="2"/>
  <c r="O25" i="2"/>
  <c r="K146" i="1"/>
  <c r="P146" i="1" s="1"/>
  <c r="O118" i="1"/>
  <c r="P118" i="1" s="1"/>
  <c r="K121" i="1"/>
  <c r="O121" i="1"/>
  <c r="P121" i="1" s="1"/>
  <c r="K313" i="1"/>
  <c r="O313" i="1"/>
  <c r="P313" i="1" s="1"/>
  <c r="P324" i="1"/>
  <c r="K333" i="1"/>
  <c r="O333" i="1"/>
  <c r="P333" i="1" s="1"/>
  <c r="P402" i="1"/>
  <c r="K49" i="1"/>
  <c r="P408" i="1"/>
  <c r="K26" i="1"/>
  <c r="K73" i="1"/>
  <c r="P73" i="1" s="1"/>
  <c r="K110" i="1"/>
  <c r="P110" i="1" s="1"/>
  <c r="K130" i="1"/>
  <c r="P130" i="1" s="1"/>
  <c r="K109" i="1"/>
  <c r="O109" i="1"/>
  <c r="P109" i="1" s="1"/>
  <c r="K346" i="1"/>
  <c r="P92" i="2"/>
  <c r="O109" i="2"/>
  <c r="P109" i="2" s="1"/>
  <c r="K109" i="2"/>
  <c r="K57" i="1"/>
  <c r="P57" i="1" s="1"/>
  <c r="O30" i="1"/>
  <c r="P30" i="1" s="1"/>
  <c r="O37" i="1"/>
  <c r="P37" i="1" s="1"/>
  <c r="O41" i="1"/>
  <c r="P41" i="1" s="1"/>
  <c r="O45" i="1"/>
  <c r="P45" i="1" s="1"/>
  <c r="O53" i="1"/>
  <c r="P53" i="1" s="1"/>
  <c r="O65" i="1"/>
  <c r="P65" i="1" s="1"/>
  <c r="O69" i="1"/>
  <c r="P69" i="1" s="1"/>
  <c r="O77" i="1"/>
  <c r="P77" i="1" s="1"/>
  <c r="K129" i="1"/>
  <c r="O129" i="1"/>
  <c r="P129" i="1" s="1"/>
  <c r="K137" i="1"/>
  <c r="O137" i="1"/>
  <c r="K145" i="1"/>
  <c r="O145" i="1"/>
  <c r="P145" i="1" s="1"/>
  <c r="K153" i="1"/>
  <c r="O153" i="1"/>
  <c r="K161" i="1"/>
  <c r="O161" i="1"/>
  <c r="K169" i="1"/>
  <c r="O169" i="1"/>
  <c r="K177" i="1"/>
  <c r="O177" i="1"/>
  <c r="P177" i="1" s="1"/>
  <c r="K185" i="1"/>
  <c r="O185" i="1"/>
  <c r="P185" i="1" s="1"/>
  <c r="K193" i="1"/>
  <c r="O193" i="1"/>
  <c r="P193" i="1" s="1"/>
  <c r="K201" i="1"/>
  <c r="O201" i="1"/>
  <c r="P201" i="1" s="1"/>
  <c r="K209" i="1"/>
  <c r="O209" i="1"/>
  <c r="P209" i="1" s="1"/>
  <c r="K217" i="1"/>
  <c r="O217" i="1"/>
  <c r="K225" i="1"/>
  <c r="O225" i="1"/>
  <c r="P225" i="1" s="1"/>
  <c r="K233" i="1"/>
  <c r="O233" i="1"/>
  <c r="K241" i="1"/>
  <c r="O241" i="1"/>
  <c r="K249" i="1"/>
  <c r="O249" i="1"/>
  <c r="K257" i="1"/>
  <c r="O257" i="1"/>
  <c r="P257" i="1" s="1"/>
  <c r="K265" i="1"/>
  <c r="O265" i="1"/>
  <c r="P265" i="1" s="1"/>
  <c r="K273" i="1"/>
  <c r="O273" i="1"/>
  <c r="P273" i="1" s="1"/>
  <c r="K281" i="1"/>
  <c r="O281" i="1"/>
  <c r="P281" i="1" s="1"/>
  <c r="K289" i="1"/>
  <c r="O289" i="1"/>
  <c r="P289" i="1" s="1"/>
  <c r="K297" i="1"/>
  <c r="O297" i="1"/>
  <c r="K305" i="1"/>
  <c r="O305" i="1"/>
  <c r="P305" i="1" s="1"/>
  <c r="O310" i="1"/>
  <c r="P310" i="1" s="1"/>
  <c r="O330" i="1"/>
  <c r="P330" i="1" s="1"/>
  <c r="P343" i="1"/>
  <c r="P362" i="1"/>
  <c r="O463" i="1"/>
  <c r="P463" i="1" s="1"/>
  <c r="K463" i="1"/>
  <c r="K154" i="1"/>
  <c r="K178" i="1"/>
  <c r="P178" i="1" s="1"/>
  <c r="P103" i="1"/>
  <c r="K127" i="1"/>
  <c r="P127" i="1" s="1"/>
  <c r="O126" i="1"/>
  <c r="P126" i="1" s="1"/>
  <c r="O134" i="1"/>
  <c r="P134" i="1" s="1"/>
  <c r="P142" i="1"/>
  <c r="P150" i="1"/>
  <c r="P158" i="1"/>
  <c r="P174" i="1"/>
  <c r="P182" i="1"/>
  <c r="P190" i="1"/>
  <c r="P206" i="1"/>
  <c r="P222" i="1"/>
  <c r="P230" i="1"/>
  <c r="P238" i="1"/>
  <c r="P246" i="1"/>
  <c r="P254" i="1"/>
  <c r="P262" i="1"/>
  <c r="P270" i="1"/>
  <c r="P278" i="1"/>
  <c r="O286" i="1"/>
  <c r="P286" i="1" s="1"/>
  <c r="O294" i="1"/>
  <c r="P294" i="1" s="1"/>
  <c r="O302" i="1"/>
  <c r="P302" i="1" s="1"/>
  <c r="P316" i="1"/>
  <c r="K325" i="1"/>
  <c r="O325" i="1"/>
  <c r="P336" i="1"/>
  <c r="O384" i="1"/>
  <c r="P384" i="1" s="1"/>
  <c r="K60" i="2"/>
  <c r="O60" i="2"/>
  <c r="P70" i="2"/>
  <c r="K138" i="1"/>
  <c r="K118" i="1"/>
  <c r="K64" i="2"/>
  <c r="O64" i="2"/>
  <c r="P64" i="2" s="1"/>
  <c r="O69" i="2"/>
  <c r="P69" i="2" s="1"/>
  <c r="O139" i="2"/>
  <c r="P139" i="2" s="1"/>
  <c r="O182" i="2"/>
  <c r="P182" i="2" s="1"/>
  <c r="O205" i="2"/>
  <c r="K205" i="2"/>
  <c r="P382" i="1"/>
  <c r="P28" i="2"/>
  <c r="K99" i="2"/>
  <c r="P99" i="2" s="1"/>
  <c r="O158" i="2"/>
  <c r="P158" i="2" s="1"/>
  <c r="O181" i="2"/>
  <c r="P181" i="2" s="1"/>
  <c r="K181" i="2"/>
  <c r="P194" i="2"/>
  <c r="K227" i="2"/>
  <c r="K248" i="2"/>
  <c r="O248" i="2"/>
  <c r="K374" i="1"/>
  <c r="P374" i="1" s="1"/>
  <c r="O391" i="1"/>
  <c r="K391" i="1"/>
  <c r="O403" i="1"/>
  <c r="K403" i="1"/>
  <c r="K420" i="1"/>
  <c r="P420" i="1" s="1"/>
  <c r="O438" i="1"/>
  <c r="P438" i="1" s="1"/>
  <c r="K438" i="1"/>
  <c r="K444" i="1"/>
  <c r="O453" i="1"/>
  <c r="P467" i="1"/>
  <c r="K56" i="2"/>
  <c r="O56" i="2"/>
  <c r="P56" i="2" s="1"/>
  <c r="O61" i="2"/>
  <c r="P61" i="2" s="1"/>
  <c r="P67" i="2"/>
  <c r="O88" i="2"/>
  <c r="P88" i="2" s="1"/>
  <c r="P91" i="2"/>
  <c r="K123" i="2"/>
  <c r="O157" i="2"/>
  <c r="K157" i="2"/>
  <c r="P170" i="2"/>
  <c r="K203" i="2"/>
  <c r="K224" i="2"/>
  <c r="O224" i="2"/>
  <c r="P224" i="2" s="1"/>
  <c r="O370" i="2"/>
  <c r="P370" i="2" s="1"/>
  <c r="K370" i="2"/>
  <c r="O374" i="2"/>
  <c r="K374" i="2"/>
  <c r="O134" i="3"/>
  <c r="K134" i="3"/>
  <c r="P400" i="1"/>
  <c r="P429" i="1"/>
  <c r="K200" i="2"/>
  <c r="O200" i="2"/>
  <c r="P251" i="2"/>
  <c r="P267" i="2"/>
  <c r="O363" i="1"/>
  <c r="P363" i="1" s="1"/>
  <c r="O371" i="1"/>
  <c r="P371" i="1" s="1"/>
  <c r="K371" i="1"/>
  <c r="O383" i="1"/>
  <c r="K383" i="1"/>
  <c r="P412" i="1"/>
  <c r="K453" i="1"/>
  <c r="K48" i="2"/>
  <c r="O48" i="2"/>
  <c r="O53" i="2"/>
  <c r="P53" i="2" s="1"/>
  <c r="P59" i="2"/>
  <c r="O86" i="2"/>
  <c r="P86" i="2" s="1"/>
  <c r="K94" i="2"/>
  <c r="K176" i="2"/>
  <c r="O176" i="2"/>
  <c r="P227" i="2"/>
  <c r="O246" i="2"/>
  <c r="P246" i="2" s="1"/>
  <c r="O269" i="2"/>
  <c r="P269" i="2" s="1"/>
  <c r="K269" i="2"/>
  <c r="P360" i="1"/>
  <c r="P380" i="1"/>
  <c r="K102" i="2"/>
  <c r="P102" i="2" s="1"/>
  <c r="O105" i="2"/>
  <c r="K152" i="2"/>
  <c r="O152" i="2"/>
  <c r="P152" i="2" s="1"/>
  <c r="P203" i="2"/>
  <c r="O245" i="2"/>
  <c r="P245" i="2" s="1"/>
  <c r="K245" i="2"/>
  <c r="O418" i="1"/>
  <c r="K418" i="1"/>
  <c r="P421" i="1"/>
  <c r="K40" i="2"/>
  <c r="O40" i="2"/>
  <c r="O45" i="2"/>
  <c r="P45" i="2" s="1"/>
  <c r="O221" i="2"/>
  <c r="K221" i="2"/>
  <c r="O353" i="1"/>
  <c r="P353" i="1" s="1"/>
  <c r="P392" i="1"/>
  <c r="O433" i="1"/>
  <c r="P433" i="1" s="1"/>
  <c r="K76" i="2"/>
  <c r="O76" i="2"/>
  <c r="P76" i="2" s="1"/>
  <c r="O197" i="2"/>
  <c r="K197" i="2"/>
  <c r="K264" i="2"/>
  <c r="O264" i="2"/>
  <c r="O422" i="2"/>
  <c r="K422" i="2"/>
  <c r="P424" i="1"/>
  <c r="K29" i="2"/>
  <c r="O29" i="2"/>
  <c r="P29" i="2" s="1"/>
  <c r="O37" i="2"/>
  <c r="P37" i="2" s="1"/>
  <c r="P94" i="2"/>
  <c r="K112" i="2"/>
  <c r="O112" i="2"/>
  <c r="P112" i="2" s="1"/>
  <c r="O122" i="2"/>
  <c r="P122" i="2" s="1"/>
  <c r="O150" i="2"/>
  <c r="P150" i="2" s="1"/>
  <c r="O173" i="2"/>
  <c r="K173" i="2"/>
  <c r="K240" i="2"/>
  <c r="O240" i="2"/>
  <c r="O149" i="2"/>
  <c r="K149" i="2"/>
  <c r="K216" i="2"/>
  <c r="O216" i="2"/>
  <c r="K192" i="2"/>
  <c r="O192" i="2"/>
  <c r="O401" i="2"/>
  <c r="P401" i="2" s="1"/>
  <c r="K401" i="2"/>
  <c r="P120" i="2"/>
  <c r="K168" i="2"/>
  <c r="O168" i="2"/>
  <c r="P168" i="2" s="1"/>
  <c r="O261" i="2"/>
  <c r="P261" i="2" s="1"/>
  <c r="K261" i="2"/>
  <c r="O96" i="2"/>
  <c r="P96" i="2" s="1"/>
  <c r="O103" i="2"/>
  <c r="P103" i="2" s="1"/>
  <c r="K103" i="2"/>
  <c r="O130" i="2"/>
  <c r="P130" i="2" s="1"/>
  <c r="K144" i="2"/>
  <c r="O144" i="2"/>
  <c r="P144" i="2" s="1"/>
  <c r="O214" i="2"/>
  <c r="P214" i="2" s="1"/>
  <c r="O237" i="2"/>
  <c r="K237" i="2"/>
  <c r="O282" i="2"/>
  <c r="K282" i="2"/>
  <c r="K42" i="3"/>
  <c r="O42" i="3"/>
  <c r="P42" i="3" s="1"/>
  <c r="K347" i="1"/>
  <c r="P347" i="1" s="1"/>
  <c r="O393" i="1"/>
  <c r="P393" i="1" s="1"/>
  <c r="P416" i="1"/>
  <c r="K52" i="2"/>
  <c r="O52" i="2"/>
  <c r="O57" i="2"/>
  <c r="P57" i="2" s="1"/>
  <c r="P63" i="2"/>
  <c r="K95" i="2"/>
  <c r="O95" i="2"/>
  <c r="P95" i="2" s="1"/>
  <c r="K119" i="2"/>
  <c r="O129" i="2"/>
  <c r="K129" i="2"/>
  <c r="K137" i="2"/>
  <c r="P171" i="2"/>
  <c r="O190" i="2"/>
  <c r="P190" i="2" s="1"/>
  <c r="O213" i="2"/>
  <c r="K213" i="2"/>
  <c r="P226" i="2"/>
  <c r="K259" i="2"/>
  <c r="P259" i="2" s="1"/>
  <c r="O310" i="2"/>
  <c r="P310" i="2" s="1"/>
  <c r="K310" i="2"/>
  <c r="P28" i="3"/>
  <c r="P147" i="2"/>
  <c r="O166" i="2"/>
  <c r="P166" i="2" s="1"/>
  <c r="O189" i="2"/>
  <c r="P189" i="2" s="1"/>
  <c r="K189" i="2"/>
  <c r="P202" i="2"/>
  <c r="K235" i="2"/>
  <c r="P235" i="2" s="1"/>
  <c r="K256" i="2"/>
  <c r="O256" i="2"/>
  <c r="P391" i="2"/>
  <c r="K349" i="1"/>
  <c r="P349" i="1" s="1"/>
  <c r="O390" i="1"/>
  <c r="K390" i="1"/>
  <c r="K393" i="1"/>
  <c r="P407" i="1"/>
  <c r="O443" i="1"/>
  <c r="P443" i="1" s="1"/>
  <c r="K443" i="1"/>
  <c r="K44" i="2"/>
  <c r="O44" i="2"/>
  <c r="O49" i="2"/>
  <c r="P49" i="2" s="1"/>
  <c r="P55" i="2"/>
  <c r="K87" i="2"/>
  <c r="P87" i="2" s="1"/>
  <c r="P98" i="2"/>
  <c r="K116" i="2"/>
  <c r="O116" i="2"/>
  <c r="O127" i="2"/>
  <c r="P127" i="2" s="1"/>
  <c r="P146" i="2"/>
  <c r="O165" i="2"/>
  <c r="K165" i="2"/>
  <c r="P178" i="2"/>
  <c r="K211" i="2"/>
  <c r="P211" i="2" s="1"/>
  <c r="K232" i="2"/>
  <c r="O232" i="2"/>
  <c r="P232" i="2" s="1"/>
  <c r="K341" i="2"/>
  <c r="O431" i="1"/>
  <c r="K431" i="1"/>
  <c r="P440" i="1"/>
  <c r="K80" i="2"/>
  <c r="O80" i="2"/>
  <c r="O90" i="2"/>
  <c r="P90" i="2" s="1"/>
  <c r="O141" i="2"/>
  <c r="K141" i="2"/>
  <c r="P154" i="2"/>
  <c r="K208" i="2"/>
  <c r="O208" i="2"/>
  <c r="O474" i="2"/>
  <c r="O370" i="1"/>
  <c r="K370" i="1"/>
  <c r="K373" i="1"/>
  <c r="P373" i="1" s="1"/>
  <c r="P434" i="1"/>
  <c r="O458" i="1"/>
  <c r="K458" i="1"/>
  <c r="K36" i="2"/>
  <c r="O36" i="2"/>
  <c r="P36" i="2" s="1"/>
  <c r="O41" i="2"/>
  <c r="P41" i="2" s="1"/>
  <c r="P47" i="2"/>
  <c r="K184" i="2"/>
  <c r="O184" i="2"/>
  <c r="P184" i="2" s="1"/>
  <c r="O254" i="2"/>
  <c r="P254" i="2" s="1"/>
  <c r="K354" i="1"/>
  <c r="P354" i="1" s="1"/>
  <c r="P376" i="1"/>
  <c r="K440" i="1"/>
  <c r="K72" i="2"/>
  <c r="O72" i="2"/>
  <c r="O77" i="2"/>
  <c r="P77" i="2" s="1"/>
  <c r="K160" i="2"/>
  <c r="O160" i="2"/>
  <c r="P160" i="2" s="1"/>
  <c r="O230" i="2"/>
  <c r="P230" i="2" s="1"/>
  <c r="O253" i="2"/>
  <c r="K253" i="2"/>
  <c r="K272" i="2"/>
  <c r="O272" i="2"/>
  <c r="K101" i="2"/>
  <c r="P101" i="2" s="1"/>
  <c r="O119" i="2"/>
  <c r="P119" i="2" s="1"/>
  <c r="O121" i="2"/>
  <c r="P121" i="2" s="1"/>
  <c r="O135" i="2"/>
  <c r="P135" i="2" s="1"/>
  <c r="K151" i="2"/>
  <c r="P151" i="2" s="1"/>
  <c r="K332" i="2"/>
  <c r="P332" i="2" s="1"/>
  <c r="O335" i="2"/>
  <c r="P335" i="2" s="1"/>
  <c r="P361" i="2"/>
  <c r="O382" i="2"/>
  <c r="K382" i="2"/>
  <c r="K31" i="3"/>
  <c r="O31" i="3"/>
  <c r="P31" i="3" s="1"/>
  <c r="K300" i="3"/>
  <c r="O300" i="3"/>
  <c r="P300" i="3" s="1"/>
  <c r="O473" i="2"/>
  <c r="K473" i="2"/>
  <c r="O475" i="2"/>
  <c r="K475" i="2"/>
  <c r="K148" i="2"/>
  <c r="O148" i="2"/>
  <c r="K156" i="2"/>
  <c r="O156" i="2"/>
  <c r="K164" i="2"/>
  <c r="O164" i="2"/>
  <c r="K172" i="2"/>
  <c r="O172" i="2"/>
  <c r="K180" i="2"/>
  <c r="O180" i="2"/>
  <c r="K188" i="2"/>
  <c r="O188" i="2"/>
  <c r="P188" i="2" s="1"/>
  <c r="K196" i="2"/>
  <c r="O196" i="2"/>
  <c r="P196" i="2" s="1"/>
  <c r="K204" i="2"/>
  <c r="O204" i="2"/>
  <c r="P204" i="2" s="1"/>
  <c r="K212" i="2"/>
  <c r="O212" i="2"/>
  <c r="P212" i="2" s="1"/>
  <c r="K220" i="2"/>
  <c r="O220" i="2"/>
  <c r="P220" i="2" s="1"/>
  <c r="K228" i="2"/>
  <c r="O228" i="2"/>
  <c r="K236" i="2"/>
  <c r="O236" i="2"/>
  <c r="K244" i="2"/>
  <c r="O244" i="2"/>
  <c r="K252" i="2"/>
  <c r="O252" i="2"/>
  <c r="K260" i="2"/>
  <c r="O260" i="2"/>
  <c r="K268" i="2"/>
  <c r="O268" i="2"/>
  <c r="P268" i="2" s="1"/>
  <c r="O305" i="2"/>
  <c r="P305" i="2" s="1"/>
  <c r="O344" i="2"/>
  <c r="K344" i="2"/>
  <c r="O430" i="2"/>
  <c r="P430" i="2" s="1"/>
  <c r="K430" i="2"/>
  <c r="O79" i="3"/>
  <c r="K79" i="3"/>
  <c r="O476" i="2"/>
  <c r="P476" i="2" s="1"/>
  <c r="K476" i="2"/>
  <c r="O145" i="2"/>
  <c r="P145" i="2" s="1"/>
  <c r="O153" i="2"/>
  <c r="P153" i="2" s="1"/>
  <c r="O161" i="2"/>
  <c r="P161" i="2" s="1"/>
  <c r="O169" i="2"/>
  <c r="P169" i="2" s="1"/>
  <c r="O177" i="2"/>
  <c r="P177" i="2" s="1"/>
  <c r="O185" i="2"/>
  <c r="P185" i="2" s="1"/>
  <c r="O193" i="2"/>
  <c r="P193" i="2" s="1"/>
  <c r="O201" i="2"/>
  <c r="P201" i="2" s="1"/>
  <c r="O209" i="2"/>
  <c r="P209" i="2" s="1"/>
  <c r="O217" i="2"/>
  <c r="P217" i="2" s="1"/>
  <c r="O225" i="2"/>
  <c r="P225" i="2" s="1"/>
  <c r="O233" i="2"/>
  <c r="P233" i="2" s="1"/>
  <c r="O241" i="2"/>
  <c r="P241" i="2" s="1"/>
  <c r="O249" i="2"/>
  <c r="P249" i="2" s="1"/>
  <c r="O257" i="2"/>
  <c r="P257" i="2" s="1"/>
  <c r="O265" i="2"/>
  <c r="P265" i="2" s="1"/>
  <c r="O293" i="2"/>
  <c r="P293" i="2" s="1"/>
  <c r="P406" i="2"/>
  <c r="P113" i="3"/>
  <c r="K209" i="3"/>
  <c r="O209" i="3"/>
  <c r="P209" i="3" s="1"/>
  <c r="K381" i="1"/>
  <c r="P381" i="1" s="1"/>
  <c r="K401" i="1"/>
  <c r="K421" i="1"/>
  <c r="K441" i="1"/>
  <c r="P441" i="1" s="1"/>
  <c r="K461" i="1"/>
  <c r="P461" i="1" s="1"/>
  <c r="P288" i="2"/>
  <c r="O362" i="2"/>
  <c r="K362" i="2"/>
  <c r="K434" i="2"/>
  <c r="P434" i="2" s="1"/>
  <c r="P104" i="3"/>
  <c r="K115" i="3"/>
  <c r="P115" i="3" s="1"/>
  <c r="P212" i="3"/>
  <c r="K430" i="1"/>
  <c r="P430" i="1" s="1"/>
  <c r="K450" i="1"/>
  <c r="P450" i="1" s="1"/>
  <c r="K93" i="2"/>
  <c r="P93" i="2" s="1"/>
  <c r="O115" i="2"/>
  <c r="P115" i="2" s="1"/>
  <c r="O117" i="2"/>
  <c r="P117" i="2" s="1"/>
  <c r="P271" i="2"/>
  <c r="O291" i="2"/>
  <c r="P291" i="2" s="1"/>
  <c r="P379" i="2"/>
  <c r="P441" i="2"/>
  <c r="P39" i="3"/>
  <c r="K50" i="3"/>
  <c r="O50" i="3"/>
  <c r="K121" i="2"/>
  <c r="O133" i="2"/>
  <c r="P133" i="2" s="1"/>
  <c r="O290" i="2"/>
  <c r="K290" i="2"/>
  <c r="P303" i="2"/>
  <c r="P24" i="3"/>
  <c r="K69" i="3"/>
  <c r="O69" i="3"/>
  <c r="K20" i="2"/>
  <c r="P20" i="2" s="1"/>
  <c r="K120" i="2"/>
  <c r="K136" i="2"/>
  <c r="O136" i="2"/>
  <c r="P136" i="2" s="1"/>
  <c r="K275" i="2"/>
  <c r="O275" i="2"/>
  <c r="P275" i="2" s="1"/>
  <c r="O302" i="2"/>
  <c r="K302" i="2"/>
  <c r="P324" i="2"/>
  <c r="P414" i="2"/>
  <c r="O475" i="3"/>
  <c r="P475" i="3" s="1"/>
  <c r="K475" i="3"/>
  <c r="O473" i="3"/>
  <c r="K473" i="3"/>
  <c r="K20" i="3"/>
  <c r="O285" i="2"/>
  <c r="P285" i="2" s="1"/>
  <c r="P327" i="2"/>
  <c r="O350" i="2"/>
  <c r="P350" i="2" s="1"/>
  <c r="O476" i="3"/>
  <c r="K476" i="3"/>
  <c r="P45" i="3"/>
  <c r="P60" i="3"/>
  <c r="O363" i="2"/>
  <c r="P363" i="2" s="1"/>
  <c r="K363" i="2"/>
  <c r="O452" i="2"/>
  <c r="P452" i="2" s="1"/>
  <c r="K452" i="2"/>
  <c r="P64" i="3"/>
  <c r="P295" i="2"/>
  <c r="O43" i="3"/>
  <c r="P43" i="3" s="1"/>
  <c r="K213" i="3"/>
  <c r="O213" i="3"/>
  <c r="P213" i="3" s="1"/>
  <c r="O321" i="2"/>
  <c r="P321" i="2" s="1"/>
  <c r="P348" i="2"/>
  <c r="K132" i="2"/>
  <c r="O132" i="2"/>
  <c r="K274" i="2"/>
  <c r="P279" i="2"/>
  <c r="O318" i="2"/>
  <c r="K318" i="2"/>
  <c r="O88" i="3"/>
  <c r="P88" i="3" s="1"/>
  <c r="K88" i="3"/>
  <c r="P443" i="2"/>
  <c r="P20" i="3"/>
  <c r="K56" i="3"/>
  <c r="O56" i="3"/>
  <c r="K125" i="3"/>
  <c r="O125" i="3"/>
  <c r="P125" i="3" s="1"/>
  <c r="K137" i="3"/>
  <c r="O137" i="3"/>
  <c r="K369" i="1"/>
  <c r="P369" i="1" s="1"/>
  <c r="K389" i="1"/>
  <c r="P389" i="1" s="1"/>
  <c r="K409" i="1"/>
  <c r="P409" i="1" s="1"/>
  <c r="K429" i="1"/>
  <c r="K449" i="1"/>
  <c r="P449" i="1" s="1"/>
  <c r="K439" i="2"/>
  <c r="P439" i="2" s="1"/>
  <c r="P460" i="2"/>
  <c r="P37" i="3"/>
  <c r="O95" i="3"/>
  <c r="K95" i="3"/>
  <c r="K272" i="3"/>
  <c r="O272" i="3"/>
  <c r="P272" i="3" s="1"/>
  <c r="O123" i="2"/>
  <c r="P123" i="2" s="1"/>
  <c r="O125" i="2"/>
  <c r="P125" i="2" s="1"/>
  <c r="K296" i="2"/>
  <c r="P296" i="2" s="1"/>
  <c r="O313" i="2"/>
  <c r="P313" i="2" s="1"/>
  <c r="O78" i="3"/>
  <c r="P78" i="3" s="1"/>
  <c r="K153" i="3"/>
  <c r="O153" i="3"/>
  <c r="P153" i="3" s="1"/>
  <c r="P276" i="2"/>
  <c r="P299" i="2"/>
  <c r="P392" i="2"/>
  <c r="O423" i="2"/>
  <c r="P423" i="2" s="1"/>
  <c r="K423" i="2"/>
  <c r="O457" i="2"/>
  <c r="P457" i="2" s="1"/>
  <c r="K457" i="2"/>
  <c r="P35" i="3"/>
  <c r="O127" i="3"/>
  <c r="K127" i="3"/>
  <c r="K130" i="3"/>
  <c r="K105" i="2"/>
  <c r="K128" i="2"/>
  <c r="P128" i="2" s="1"/>
  <c r="O137" i="2"/>
  <c r="K140" i="2"/>
  <c r="O140" i="2"/>
  <c r="K279" i="2"/>
  <c r="K474" i="2"/>
  <c r="P93" i="3"/>
  <c r="K292" i="2"/>
  <c r="P292" i="2" s="1"/>
  <c r="O314" i="2"/>
  <c r="P314" i="2" s="1"/>
  <c r="K314" i="2"/>
  <c r="O317" i="2"/>
  <c r="P317" i="2" s="1"/>
  <c r="O372" i="2"/>
  <c r="P372" i="2" s="1"/>
  <c r="O375" i="2"/>
  <c r="P375" i="2" s="1"/>
  <c r="P393" i="2"/>
  <c r="O432" i="2"/>
  <c r="P432" i="2" s="1"/>
  <c r="P461" i="2"/>
  <c r="O270" i="2"/>
  <c r="P270" i="2" s="1"/>
  <c r="O351" i="2"/>
  <c r="O402" i="2"/>
  <c r="K402" i="2"/>
  <c r="O417" i="2"/>
  <c r="K417" i="2"/>
  <c r="P420" i="2"/>
  <c r="P49" i="3"/>
  <c r="P109" i="3"/>
  <c r="O143" i="3"/>
  <c r="P143" i="3" s="1"/>
  <c r="K181" i="3"/>
  <c r="O181" i="3"/>
  <c r="P181" i="3" s="1"/>
  <c r="O277" i="2"/>
  <c r="P277" i="2" s="1"/>
  <c r="O286" i="2"/>
  <c r="P286" i="2" s="1"/>
  <c r="K286" i="2"/>
  <c r="O322" i="2"/>
  <c r="K322" i="2"/>
  <c r="O325" i="2"/>
  <c r="P325" i="2" s="1"/>
  <c r="K65" i="3"/>
  <c r="O65" i="3"/>
  <c r="P65" i="3" s="1"/>
  <c r="O70" i="3"/>
  <c r="P70" i="3" s="1"/>
  <c r="O92" i="3"/>
  <c r="P92" i="3" s="1"/>
  <c r="O210" i="3"/>
  <c r="P210" i="3" s="1"/>
  <c r="K210" i="3"/>
  <c r="P317" i="3"/>
  <c r="O289" i="2"/>
  <c r="P289" i="2" s="1"/>
  <c r="K381" i="2"/>
  <c r="P381" i="2" s="1"/>
  <c r="O390" i="2"/>
  <c r="P390" i="2" s="1"/>
  <c r="K390" i="2"/>
  <c r="P408" i="2"/>
  <c r="K441" i="2"/>
  <c r="O462" i="2"/>
  <c r="P462" i="2" s="1"/>
  <c r="K462" i="2"/>
  <c r="K133" i="3"/>
  <c r="O133" i="3"/>
  <c r="O284" i="2"/>
  <c r="P284" i="2" s="1"/>
  <c r="O330" i="2"/>
  <c r="P330" i="2" s="1"/>
  <c r="K330" i="2"/>
  <c r="O333" i="2"/>
  <c r="P333" i="2" s="1"/>
  <c r="K399" i="2"/>
  <c r="P399" i="2" s="1"/>
  <c r="O450" i="2"/>
  <c r="P450" i="2" s="1"/>
  <c r="K450" i="2"/>
  <c r="O62" i="3"/>
  <c r="K62" i="3"/>
  <c r="P68" i="3"/>
  <c r="O118" i="3"/>
  <c r="K118" i="3"/>
  <c r="P136" i="3"/>
  <c r="P179" i="3"/>
  <c r="O273" i="2"/>
  <c r="P273" i="2" s="1"/>
  <c r="O294" i="2"/>
  <c r="P294" i="2" s="1"/>
  <c r="K294" i="2"/>
  <c r="O297" i="2"/>
  <c r="P297" i="2" s="1"/>
  <c r="O341" i="2"/>
  <c r="P341" i="2" s="1"/>
  <c r="P444" i="2"/>
  <c r="P217" i="3"/>
  <c r="K270" i="2"/>
  <c r="K316" i="2"/>
  <c r="P316" i="2" s="1"/>
  <c r="O349" i="2"/>
  <c r="P349" i="2" s="1"/>
  <c r="K351" i="2"/>
  <c r="P366" i="2"/>
  <c r="O412" i="2"/>
  <c r="P412" i="2" s="1"/>
  <c r="P426" i="2"/>
  <c r="K459" i="2"/>
  <c r="P459" i="2" s="1"/>
  <c r="K57" i="3"/>
  <c r="P57" i="3" s="1"/>
  <c r="K102" i="3"/>
  <c r="O102" i="3"/>
  <c r="P111" i="3"/>
  <c r="O178" i="3"/>
  <c r="K178" i="3"/>
  <c r="K280" i="3"/>
  <c r="O280" i="3"/>
  <c r="O397" i="2"/>
  <c r="K397" i="2"/>
  <c r="P400" i="2"/>
  <c r="O442" i="2"/>
  <c r="K442" i="2"/>
  <c r="P72" i="3"/>
  <c r="O77" i="3"/>
  <c r="O195" i="3"/>
  <c r="P195" i="3" s="1"/>
  <c r="P290" i="3"/>
  <c r="P214" i="3"/>
  <c r="P373" i="3"/>
  <c r="K304" i="2"/>
  <c r="P304" i="2" s="1"/>
  <c r="O326" i="2"/>
  <c r="P326" i="2" s="1"/>
  <c r="K326" i="2"/>
  <c r="O329" i="2"/>
  <c r="P329" i="2" s="1"/>
  <c r="O58" i="3"/>
  <c r="K61" i="3"/>
  <c r="K64" i="3"/>
  <c r="O66" i="3"/>
  <c r="P66" i="3" s="1"/>
  <c r="K77" i="3"/>
  <c r="P120" i="3"/>
  <c r="P267" i="3"/>
  <c r="O206" i="3"/>
  <c r="K206" i="3"/>
  <c r="K228" i="3"/>
  <c r="O228" i="3"/>
  <c r="P228" i="3" s="1"/>
  <c r="O278" i="2"/>
  <c r="P278" i="2" s="1"/>
  <c r="K312" i="2"/>
  <c r="P312" i="2" s="1"/>
  <c r="O334" i="2"/>
  <c r="P334" i="2" s="1"/>
  <c r="K334" i="2"/>
  <c r="O337" i="2"/>
  <c r="P337" i="2" s="1"/>
  <c r="O354" i="2"/>
  <c r="P354" i="2" s="1"/>
  <c r="P371" i="2"/>
  <c r="O377" i="2"/>
  <c r="K377" i="2"/>
  <c r="K383" i="2"/>
  <c r="P383" i="2" s="1"/>
  <c r="K392" i="2"/>
  <c r="O437" i="2"/>
  <c r="P437" i="2" s="1"/>
  <c r="K437" i="2"/>
  <c r="P440" i="2"/>
  <c r="K443" i="2"/>
  <c r="P466" i="2"/>
  <c r="P265" i="3"/>
  <c r="O298" i="2"/>
  <c r="K298" i="2"/>
  <c r="O301" i="2"/>
  <c r="P301" i="2" s="1"/>
  <c r="K347" i="2"/>
  <c r="O347" i="2"/>
  <c r="O410" i="2"/>
  <c r="P410" i="2" s="1"/>
  <c r="K410" i="2"/>
  <c r="P76" i="3"/>
  <c r="P114" i="3"/>
  <c r="P151" i="3"/>
  <c r="P248" i="3"/>
  <c r="O281" i="2"/>
  <c r="P281" i="2" s="1"/>
  <c r="K320" i="2"/>
  <c r="P320" i="2" s="1"/>
  <c r="K359" i="2"/>
  <c r="P359" i="2" s="1"/>
  <c r="P368" i="2"/>
  <c r="P404" i="2"/>
  <c r="K419" i="2"/>
  <c r="P419" i="2" s="1"/>
  <c r="P428" i="2"/>
  <c r="K90" i="3"/>
  <c r="P90" i="3" s="1"/>
  <c r="O274" i="2"/>
  <c r="P274" i="2" s="1"/>
  <c r="O306" i="2"/>
  <c r="K306" i="2"/>
  <c r="O309" i="2"/>
  <c r="P309" i="2" s="1"/>
  <c r="K58" i="3"/>
  <c r="K66" i="3"/>
  <c r="K73" i="3"/>
  <c r="P73" i="3" s="1"/>
  <c r="K98" i="3"/>
  <c r="O98" i="3"/>
  <c r="K111" i="3"/>
  <c r="P150" i="3"/>
  <c r="K216" i="3"/>
  <c r="P216" i="3" s="1"/>
  <c r="O259" i="3"/>
  <c r="K264" i="3"/>
  <c r="O264" i="3"/>
  <c r="P264" i="3" s="1"/>
  <c r="K343" i="2"/>
  <c r="P343" i="2" s="1"/>
  <c r="K353" i="2"/>
  <c r="P353" i="2" s="1"/>
  <c r="K373" i="2"/>
  <c r="P373" i="2" s="1"/>
  <c r="K393" i="2"/>
  <c r="K413" i="2"/>
  <c r="P413" i="2" s="1"/>
  <c r="K433" i="2"/>
  <c r="P433" i="2" s="1"/>
  <c r="K453" i="2"/>
  <c r="P453" i="2" s="1"/>
  <c r="K26" i="3"/>
  <c r="P26" i="3" s="1"/>
  <c r="K30" i="3"/>
  <c r="P30" i="3" s="1"/>
  <c r="K37" i="3"/>
  <c r="K41" i="3"/>
  <c r="P41" i="3" s="1"/>
  <c r="K45" i="3"/>
  <c r="K49" i="3"/>
  <c r="O75" i="3"/>
  <c r="P75" i="3" s="1"/>
  <c r="K113" i="3"/>
  <c r="O174" i="3"/>
  <c r="P174" i="3" s="1"/>
  <c r="K177" i="3"/>
  <c r="O177" i="3"/>
  <c r="P229" i="3"/>
  <c r="P330" i="3"/>
  <c r="O442" i="3"/>
  <c r="K442" i="3"/>
  <c r="O71" i="3"/>
  <c r="O138" i="3"/>
  <c r="P138" i="3" s="1"/>
  <c r="K141" i="3"/>
  <c r="O141" i="3"/>
  <c r="P141" i="3" s="1"/>
  <c r="P223" i="3"/>
  <c r="K286" i="3"/>
  <c r="P286" i="3" s="1"/>
  <c r="O432" i="3"/>
  <c r="P432" i="3" s="1"/>
  <c r="K432" i="3"/>
  <c r="P460" i="3"/>
  <c r="K346" i="2"/>
  <c r="P346" i="2" s="1"/>
  <c r="K371" i="2"/>
  <c r="K391" i="2"/>
  <c r="K411" i="2"/>
  <c r="P411" i="2" s="1"/>
  <c r="K431" i="2"/>
  <c r="P431" i="2" s="1"/>
  <c r="O61" i="3"/>
  <c r="P61" i="3" s="1"/>
  <c r="O67" i="3"/>
  <c r="P67" i="3" s="1"/>
  <c r="O80" i="3"/>
  <c r="P80" i="3" s="1"/>
  <c r="O103" i="3"/>
  <c r="P103" i="3" s="1"/>
  <c r="O126" i="3"/>
  <c r="P126" i="3" s="1"/>
  <c r="O182" i="3"/>
  <c r="P182" i="3" s="1"/>
  <c r="K185" i="3"/>
  <c r="O185" i="3"/>
  <c r="P185" i="3" s="1"/>
  <c r="P289" i="3"/>
  <c r="K316" i="3"/>
  <c r="O316" i="3"/>
  <c r="P316" i="3" s="1"/>
  <c r="P379" i="3"/>
  <c r="P386" i="3"/>
  <c r="K360" i="2"/>
  <c r="P360" i="2" s="1"/>
  <c r="K380" i="2"/>
  <c r="P380" i="2" s="1"/>
  <c r="K400" i="2"/>
  <c r="K420" i="2"/>
  <c r="K440" i="2"/>
  <c r="K460" i="2"/>
  <c r="O63" i="3"/>
  <c r="P63" i="3" s="1"/>
  <c r="K144" i="3"/>
  <c r="P144" i="3" s="1"/>
  <c r="O146" i="3"/>
  <c r="P146" i="3" s="1"/>
  <c r="K149" i="3"/>
  <c r="O149" i="3"/>
  <c r="P312" i="3"/>
  <c r="P376" i="3"/>
  <c r="O454" i="3"/>
  <c r="K454" i="3"/>
  <c r="K369" i="2"/>
  <c r="P369" i="2" s="1"/>
  <c r="K389" i="2"/>
  <c r="P389" i="2" s="1"/>
  <c r="K409" i="2"/>
  <c r="P409" i="2" s="1"/>
  <c r="K429" i="2"/>
  <c r="P429" i="2" s="1"/>
  <c r="K449" i="2"/>
  <c r="P449" i="2" s="1"/>
  <c r="O59" i="3"/>
  <c r="P59" i="3" s="1"/>
  <c r="K109" i="3"/>
  <c r="K129" i="3"/>
  <c r="O129" i="3"/>
  <c r="P129" i="3" s="1"/>
  <c r="K188" i="3"/>
  <c r="P188" i="3" s="1"/>
  <c r="O190" i="3"/>
  <c r="P190" i="3" s="1"/>
  <c r="K193" i="3"/>
  <c r="O193" i="3"/>
  <c r="P193" i="3" s="1"/>
  <c r="K220" i="3"/>
  <c r="O220" i="3"/>
  <c r="P220" i="3" s="1"/>
  <c r="P226" i="3"/>
  <c r="K278" i="3"/>
  <c r="K336" i="3"/>
  <c r="O336" i="3"/>
  <c r="P336" i="3" s="1"/>
  <c r="K358" i="2"/>
  <c r="P358" i="2" s="1"/>
  <c r="O55" i="3"/>
  <c r="P55" i="3" s="1"/>
  <c r="K75" i="3"/>
  <c r="K152" i="3"/>
  <c r="P152" i="3" s="1"/>
  <c r="O154" i="3"/>
  <c r="P154" i="3" s="1"/>
  <c r="K157" i="3"/>
  <c r="O157" i="3"/>
  <c r="P157" i="3" s="1"/>
  <c r="K174" i="3"/>
  <c r="P281" i="3"/>
  <c r="O283" i="3"/>
  <c r="K308" i="3"/>
  <c r="P308" i="3" s="1"/>
  <c r="K71" i="3"/>
  <c r="O99" i="3"/>
  <c r="P99" i="3" s="1"/>
  <c r="O122" i="3"/>
  <c r="P122" i="3" s="1"/>
  <c r="K138" i="3"/>
  <c r="O198" i="3"/>
  <c r="P198" i="3" s="1"/>
  <c r="K201" i="3"/>
  <c r="O201" i="3"/>
  <c r="P201" i="3" s="1"/>
  <c r="K250" i="3"/>
  <c r="P250" i="3" s="1"/>
  <c r="O380" i="3"/>
  <c r="K380" i="3"/>
  <c r="O422" i="3"/>
  <c r="P422" i="3" s="1"/>
  <c r="K422" i="3"/>
  <c r="O433" i="3"/>
  <c r="P433" i="3" s="1"/>
  <c r="K433" i="3"/>
  <c r="O162" i="3"/>
  <c r="K165" i="3"/>
  <c r="O165" i="3"/>
  <c r="K270" i="3"/>
  <c r="O303" i="3"/>
  <c r="P303" i="3" s="1"/>
  <c r="K341" i="3"/>
  <c r="O341" i="3"/>
  <c r="P341" i="3" s="1"/>
  <c r="P374" i="3"/>
  <c r="P170" i="3"/>
  <c r="K173" i="3"/>
  <c r="O173" i="3"/>
  <c r="P173" i="3" s="1"/>
  <c r="K242" i="3"/>
  <c r="P242" i="3" s="1"/>
  <c r="O295" i="3"/>
  <c r="P295" i="3" s="1"/>
  <c r="P426" i="3"/>
  <c r="P462" i="3"/>
  <c r="K121" i="3"/>
  <c r="P121" i="3" s="1"/>
  <c r="O142" i="3"/>
  <c r="P142" i="3" s="1"/>
  <c r="K145" i="3"/>
  <c r="O145" i="3"/>
  <c r="K162" i="3"/>
  <c r="P278" i="3"/>
  <c r="O402" i="3"/>
  <c r="P402" i="3" s="1"/>
  <c r="K402" i="3"/>
  <c r="P416" i="3"/>
  <c r="O91" i="3"/>
  <c r="P91" i="3" s="1"/>
  <c r="K184" i="3"/>
  <c r="P184" i="3" s="1"/>
  <c r="O186" i="3"/>
  <c r="K189" i="3"/>
  <c r="O189" i="3"/>
  <c r="P189" i="3" s="1"/>
  <c r="K234" i="3"/>
  <c r="P234" i="3" s="1"/>
  <c r="P237" i="3"/>
  <c r="P239" i="3"/>
  <c r="K292" i="3"/>
  <c r="O292" i="3"/>
  <c r="P292" i="3" s="1"/>
  <c r="P313" i="3"/>
  <c r="K351" i="3"/>
  <c r="O351" i="3"/>
  <c r="O392" i="3"/>
  <c r="P392" i="3" s="1"/>
  <c r="K392" i="3"/>
  <c r="K368" i="2"/>
  <c r="K388" i="2"/>
  <c r="P388" i="2" s="1"/>
  <c r="K408" i="2"/>
  <c r="K428" i="2"/>
  <c r="K448" i="2"/>
  <c r="P448" i="2" s="1"/>
  <c r="O87" i="3"/>
  <c r="P87" i="3" s="1"/>
  <c r="K192" i="3"/>
  <c r="P192" i="3" s="1"/>
  <c r="O194" i="3"/>
  <c r="P194" i="3" s="1"/>
  <c r="K197" i="3"/>
  <c r="O197" i="3"/>
  <c r="P197" i="3" s="1"/>
  <c r="P270" i="3"/>
  <c r="K322" i="3"/>
  <c r="P322" i="3" s="1"/>
  <c r="P333" i="3"/>
  <c r="K94" i="3"/>
  <c r="P94" i="3" s="1"/>
  <c r="K117" i="3"/>
  <c r="P117" i="3" s="1"/>
  <c r="K156" i="3"/>
  <c r="P156" i="3" s="1"/>
  <c r="O158" i="3"/>
  <c r="P158" i="3" s="1"/>
  <c r="K161" i="3"/>
  <c r="O161" i="3"/>
  <c r="P161" i="3" s="1"/>
  <c r="K236" i="3"/>
  <c r="O236" i="3"/>
  <c r="P236" i="3" s="1"/>
  <c r="P328" i="3"/>
  <c r="P420" i="3"/>
  <c r="O130" i="3"/>
  <c r="P130" i="3" s="1"/>
  <c r="K142" i="3"/>
  <c r="O202" i="3"/>
  <c r="P202" i="3" s="1"/>
  <c r="K205" i="3"/>
  <c r="O205" i="3"/>
  <c r="P205" i="3" s="1"/>
  <c r="P232" i="3"/>
  <c r="P285" i="3"/>
  <c r="K297" i="3"/>
  <c r="P297" i="3" s="1"/>
  <c r="P325" i="3"/>
  <c r="O389" i="3"/>
  <c r="K389" i="3"/>
  <c r="K91" i="3"/>
  <c r="P110" i="3"/>
  <c r="O166" i="3"/>
  <c r="P166" i="3" s="1"/>
  <c r="K169" i="3"/>
  <c r="O169" i="3"/>
  <c r="P169" i="3" s="1"/>
  <c r="K186" i="3"/>
  <c r="P231" i="3"/>
  <c r="K256" i="3"/>
  <c r="O256" i="3"/>
  <c r="P256" i="3" s="1"/>
  <c r="P346" i="3"/>
  <c r="P227" i="3"/>
  <c r="O347" i="3"/>
  <c r="P347" i="3" s="1"/>
  <c r="K352" i="3"/>
  <c r="O352" i="3"/>
  <c r="O372" i="3"/>
  <c r="P372" i="3" s="1"/>
  <c r="K372" i="3"/>
  <c r="P440" i="3"/>
  <c r="O215" i="3"/>
  <c r="P261" i="3"/>
  <c r="K268" i="3"/>
  <c r="P268" i="3" s="1"/>
  <c r="O271" i="3"/>
  <c r="K232" i="3"/>
  <c r="O235" i="3"/>
  <c r="P235" i="3" s="1"/>
  <c r="K290" i="3"/>
  <c r="K312" i="3"/>
  <c r="O315" i="3"/>
  <c r="P315" i="3" s="1"/>
  <c r="P359" i="3"/>
  <c r="O369" i="3"/>
  <c r="K369" i="3"/>
  <c r="P244" i="3"/>
  <c r="K276" i="3"/>
  <c r="P276" i="3" s="1"/>
  <c r="O279" i="3"/>
  <c r="P279" i="3" s="1"/>
  <c r="P378" i="3"/>
  <c r="O395" i="3"/>
  <c r="P395" i="3" s="1"/>
  <c r="O415" i="3"/>
  <c r="P415" i="3" s="1"/>
  <c r="K240" i="3"/>
  <c r="P240" i="3" s="1"/>
  <c r="O243" i="3"/>
  <c r="K298" i="3"/>
  <c r="P298" i="3" s="1"/>
  <c r="K320" i="3"/>
  <c r="P320" i="3" s="1"/>
  <c r="O323" i="3"/>
  <c r="P323" i="3" s="1"/>
  <c r="K349" i="3"/>
  <c r="O349" i="3"/>
  <c r="P363" i="3"/>
  <c r="O435" i="3"/>
  <c r="P435" i="3" s="1"/>
  <c r="P252" i="3"/>
  <c r="K262" i="3"/>
  <c r="P262" i="3" s="1"/>
  <c r="P277" i="3"/>
  <c r="K284" i="3"/>
  <c r="P284" i="3" s="1"/>
  <c r="O287" i="3"/>
  <c r="P287" i="3" s="1"/>
  <c r="K373" i="3"/>
  <c r="K215" i="3"/>
  <c r="K226" i="3"/>
  <c r="P241" i="3"/>
  <c r="K248" i="3"/>
  <c r="O251" i="3"/>
  <c r="P251" i="3" s="1"/>
  <c r="K306" i="3"/>
  <c r="P306" i="3" s="1"/>
  <c r="P321" i="3"/>
  <c r="K328" i="3"/>
  <c r="O331" i="3"/>
  <c r="P331" i="3" s="1"/>
  <c r="K342" i="3"/>
  <c r="O342" i="3"/>
  <c r="P342" i="3" s="1"/>
  <c r="O360" i="3"/>
  <c r="K360" i="3"/>
  <c r="O474" i="3"/>
  <c r="K474" i="3"/>
  <c r="O382" i="3"/>
  <c r="P382" i="3" s="1"/>
  <c r="O412" i="3"/>
  <c r="P412" i="3" s="1"/>
  <c r="K412" i="3"/>
  <c r="P425" i="3"/>
  <c r="O452" i="3"/>
  <c r="K452" i="3"/>
  <c r="O393" i="3"/>
  <c r="K393" i="3"/>
  <c r="O413" i="3"/>
  <c r="K413" i="3"/>
  <c r="P466" i="3"/>
  <c r="K244" i="3"/>
  <c r="O247" i="3"/>
  <c r="K324" i="3"/>
  <c r="P324" i="3" s="1"/>
  <c r="O327" i="3"/>
  <c r="P327" i="3" s="1"/>
  <c r="P358" i="3"/>
  <c r="P423" i="3"/>
  <c r="P456" i="3"/>
  <c r="P463" i="3"/>
  <c r="K266" i="3"/>
  <c r="P266" i="3" s="1"/>
  <c r="K288" i="3"/>
  <c r="P288" i="3" s="1"/>
  <c r="O291" i="3"/>
  <c r="P291" i="3" s="1"/>
  <c r="O343" i="3"/>
  <c r="O219" i="3"/>
  <c r="P219" i="3" s="1"/>
  <c r="K252" i="3"/>
  <c r="O255" i="3"/>
  <c r="K332" i="3"/>
  <c r="P332" i="3" s="1"/>
  <c r="O335" i="3"/>
  <c r="P335" i="3" s="1"/>
  <c r="O365" i="3"/>
  <c r="P365" i="3" s="1"/>
  <c r="O375" i="3"/>
  <c r="P375" i="3" s="1"/>
  <c r="P394" i="3"/>
  <c r="P414" i="3"/>
  <c r="K274" i="3"/>
  <c r="P274" i="3" s="1"/>
  <c r="K296" i="3"/>
  <c r="P296" i="3" s="1"/>
  <c r="O299" i="3"/>
  <c r="P299" i="3" s="1"/>
  <c r="O345" i="3"/>
  <c r="P345" i="3" s="1"/>
  <c r="O362" i="3"/>
  <c r="P362" i="3" s="1"/>
  <c r="P434" i="3"/>
  <c r="K223" i="3"/>
  <c r="K227" i="3"/>
  <c r="K231" i="3"/>
  <c r="K235" i="3"/>
  <c r="K239" i="3"/>
  <c r="K243" i="3"/>
  <c r="K247" i="3"/>
  <c r="K251" i="3"/>
  <c r="K255" i="3"/>
  <c r="K259" i="3"/>
  <c r="K267" i="3"/>
  <c r="K271" i="3"/>
  <c r="K275" i="3"/>
  <c r="P275" i="3" s="1"/>
  <c r="K279" i="3"/>
  <c r="K283" i="3"/>
  <c r="K348" i="3"/>
  <c r="P348" i="3" s="1"/>
  <c r="K363" i="3"/>
  <c r="K383" i="3"/>
  <c r="P383" i="3" s="1"/>
  <c r="K403" i="3"/>
  <c r="P403" i="3" s="1"/>
  <c r="K423" i="3"/>
  <c r="K443" i="3"/>
  <c r="P443" i="3" s="1"/>
  <c r="K463" i="3"/>
  <c r="K361" i="3"/>
  <c r="P361" i="3" s="1"/>
  <c r="K381" i="3"/>
  <c r="P381" i="3" s="1"/>
  <c r="K401" i="3"/>
  <c r="P401" i="3" s="1"/>
  <c r="K421" i="3"/>
  <c r="P421" i="3" s="1"/>
  <c r="K441" i="3"/>
  <c r="P441" i="3" s="1"/>
  <c r="K461" i="3"/>
  <c r="P461" i="3" s="1"/>
  <c r="K370" i="3"/>
  <c r="P370" i="3" s="1"/>
  <c r="K390" i="3"/>
  <c r="P390" i="3" s="1"/>
  <c r="K410" i="3"/>
  <c r="P410" i="3" s="1"/>
  <c r="K430" i="3"/>
  <c r="P430" i="3" s="1"/>
  <c r="K450" i="3"/>
  <c r="P450" i="3" s="1"/>
  <c r="K343" i="3"/>
  <c r="K353" i="3"/>
  <c r="P353" i="3" s="1"/>
  <c r="K453" i="3"/>
  <c r="P453" i="3" s="1"/>
  <c r="K462" i="3"/>
  <c r="K400" i="3"/>
  <c r="P400" i="3" s="1"/>
  <c r="K420" i="3"/>
  <c r="K440" i="3"/>
  <c r="K460" i="3"/>
  <c r="K409" i="3"/>
  <c r="P409" i="3" s="1"/>
  <c r="K429" i="3"/>
  <c r="P429" i="3" s="1"/>
  <c r="K449" i="3"/>
  <c r="P449" i="3" s="1"/>
  <c r="P149" i="2" l="1"/>
  <c r="P197" i="2"/>
  <c r="P177" i="3"/>
  <c r="P442" i="2"/>
  <c r="P417" i="2"/>
  <c r="P344" i="2"/>
  <c r="P129" i="2"/>
  <c r="P403" i="1"/>
  <c r="P413" i="3"/>
  <c r="P255" i="3"/>
  <c r="P271" i="3"/>
  <c r="P393" i="3"/>
  <c r="P283" i="3"/>
  <c r="P259" i="3"/>
  <c r="P140" i="2"/>
  <c r="P137" i="3"/>
  <c r="K470" i="3"/>
  <c r="K472" i="3" s="1"/>
  <c r="P72" i="2"/>
  <c r="P370" i="1"/>
  <c r="P165" i="2"/>
  <c r="P256" i="2"/>
  <c r="P240" i="2"/>
  <c r="P105" i="2"/>
  <c r="P383" i="1"/>
  <c r="P84" i="2"/>
  <c r="P474" i="3"/>
  <c r="P391" i="1"/>
  <c r="P452" i="3"/>
  <c r="P243" i="3"/>
  <c r="P215" i="3"/>
  <c r="P165" i="3"/>
  <c r="P397" i="2"/>
  <c r="P402" i="2"/>
  <c r="P137" i="2"/>
  <c r="P473" i="3"/>
  <c r="P290" i="2"/>
  <c r="P382" i="2"/>
  <c r="O470" i="2"/>
  <c r="P133" i="3"/>
  <c r="P322" i="2"/>
  <c r="P362" i="2"/>
  <c r="P260" i="2"/>
  <c r="P180" i="2"/>
  <c r="P208" i="2"/>
  <c r="P116" i="2"/>
  <c r="P173" i="2"/>
  <c r="P157" i="2"/>
  <c r="P248" i="2"/>
  <c r="P249" i="1"/>
  <c r="P169" i="1"/>
  <c r="P474" i="2"/>
  <c r="P343" i="3"/>
  <c r="P351" i="3"/>
  <c r="P145" i="3"/>
  <c r="P162" i="3"/>
  <c r="P98" i="3"/>
  <c r="P377" i="2"/>
  <c r="P58" i="3"/>
  <c r="P280" i="3"/>
  <c r="P351" i="2"/>
  <c r="P56" i="3"/>
  <c r="P285" i="1"/>
  <c r="P205" i="1"/>
  <c r="P50" i="3"/>
  <c r="P252" i="2"/>
  <c r="P172" i="2"/>
  <c r="P52" i="2"/>
  <c r="P241" i="1"/>
  <c r="P161" i="1"/>
  <c r="P410" i="1"/>
  <c r="P352" i="3"/>
  <c r="P389" i="3"/>
  <c r="P347" i="2"/>
  <c r="P178" i="3"/>
  <c r="P127" i="3"/>
  <c r="O470" i="3"/>
  <c r="P244" i="2"/>
  <c r="P164" i="2"/>
  <c r="P141" i="2"/>
  <c r="P221" i="2"/>
  <c r="P200" i="2"/>
  <c r="P60" i="2"/>
  <c r="P233" i="1"/>
  <c r="P153" i="1"/>
  <c r="P25" i="2"/>
  <c r="P113" i="1"/>
  <c r="P398" i="1"/>
  <c r="P378" i="1"/>
  <c r="P229" i="2"/>
  <c r="P102" i="3"/>
  <c r="P95" i="3"/>
  <c r="P302" i="2"/>
  <c r="P236" i="2"/>
  <c r="P156" i="2"/>
  <c r="P80" i="2"/>
  <c r="P44" i="2"/>
  <c r="P40" i="2"/>
  <c r="P176" i="2"/>
  <c r="K470" i="1"/>
  <c r="K472" i="1" s="1"/>
  <c r="P476" i="1"/>
  <c r="O470" i="1"/>
  <c r="P228" i="2"/>
  <c r="P148" i="2"/>
  <c r="P272" i="2"/>
  <c r="P192" i="2"/>
  <c r="P325" i="1"/>
  <c r="P297" i="1"/>
  <c r="P217" i="1"/>
  <c r="P137" i="1"/>
  <c r="P474" i="1"/>
  <c r="P473" i="1"/>
  <c r="P337" i="1"/>
  <c r="P380" i="3"/>
  <c r="P453" i="1"/>
  <c r="P369" i="3"/>
  <c r="P431" i="1"/>
  <c r="P282" i="2"/>
  <c r="P418" i="1"/>
  <c r="P134" i="3"/>
  <c r="P358" i="1"/>
  <c r="P318" i="2"/>
  <c r="P247" i="3"/>
  <c r="P149" i="3"/>
  <c r="P71" i="3"/>
  <c r="P62" i="3"/>
  <c r="P476" i="3"/>
  <c r="P79" i="3"/>
  <c r="P475" i="2"/>
  <c r="P253" i="2"/>
  <c r="P213" i="2"/>
  <c r="P422" i="2"/>
  <c r="P205" i="2"/>
  <c r="P282" i="1"/>
  <c r="P475" i="1"/>
  <c r="P360" i="3"/>
  <c r="P306" i="2"/>
  <c r="P298" i="2"/>
  <c r="P118" i="3"/>
  <c r="K470" i="2"/>
  <c r="K472" i="2" s="1"/>
  <c r="P237" i="2"/>
  <c r="P216" i="2"/>
  <c r="P264" i="2"/>
  <c r="P48" i="2"/>
  <c r="P374" i="2"/>
  <c r="P274" i="1"/>
  <c r="P454" i="3"/>
  <c r="P186" i="3"/>
  <c r="P349" i="3"/>
  <c r="P442" i="3"/>
  <c r="P206" i="3"/>
  <c r="P77" i="3"/>
  <c r="P132" i="2"/>
  <c r="P69" i="3"/>
  <c r="P473" i="2"/>
  <c r="P458" i="1"/>
  <c r="P390" i="1"/>
  <c r="P361" i="1"/>
  <c r="P266" i="1"/>
  <c r="P237" i="1"/>
  <c r="P157" i="1"/>
  <c r="O472" i="2" l="1"/>
  <c r="P470" i="2"/>
  <c r="O472" i="3"/>
  <c r="P470" i="3"/>
  <c r="O472" i="1"/>
  <c r="P470" i="1"/>
</calcChain>
</file>

<file path=xl/sharedStrings.xml><?xml version="1.0" encoding="utf-8"?>
<sst xmlns="http://schemas.openxmlformats.org/spreadsheetml/2006/main" count="4137" uniqueCount="440">
  <si>
    <t>SCHEDULE-E-13d</t>
  </si>
  <si>
    <t>REVENUE BY RATE SCHEDULE - LIGHTING SCHEDULE CALCULATION</t>
  </si>
  <si>
    <t>____________________________________________________________________________________________________________________________________________________________________________________________________________________________</t>
  </si>
  <si>
    <t>FLORIDA PUBLIC SERVICE COMMISSION</t>
  </si>
  <si>
    <t>EXPLANATION: Calculate revenues under present and proposed rates for the test year for each lighting schedule.</t>
  </si>
  <si>
    <t>Type of Data Shown:</t>
  </si>
  <si>
    <t>Show revenues from charges for all types of lighting fixtures, poles and conductors.  Poles should be listed separately</t>
  </si>
  <si>
    <t>__X__  Projected Test Year Ended 12/31/27</t>
  </si>
  <si>
    <t>COMPANY: DUKE ENERGY FLORIDA, LLC</t>
  </si>
  <si>
    <t xml:space="preserve"> from fixtures. </t>
  </si>
  <si>
    <t>_____  Projected Test Year Ended 12/31/26</t>
  </si>
  <si>
    <t>_____  Projected Test Year Ended 12/31/25</t>
  </si>
  <si>
    <t>Witness:  Chatelain</t>
  </si>
  <si>
    <t>CALCULATION OF REVENUE:  LIGHTING SCHEDULE LS-1</t>
  </si>
  <si>
    <t>Present Rates
------------------------------------------------------------------------</t>
  </si>
  <si>
    <t>Proposed Rates
------------------------------------------------------------------------</t>
  </si>
  <si>
    <t>Annual</t>
  </si>
  <si>
    <t>$</t>
  </si>
  <si>
    <t>Billing</t>
  </si>
  <si>
    <t>Monthly</t>
  </si>
  <si>
    <t>Facility</t>
  </si>
  <si>
    <t>Maint.</t>
  </si>
  <si>
    <t>Non-Fuel</t>
  </si>
  <si>
    <t>Total</t>
  </si>
  <si>
    <t>Percent</t>
  </si>
  <si>
    <t>Type of Facility</t>
  </si>
  <si>
    <t xml:space="preserve"> </t>
  </si>
  <si>
    <t>Units</t>
  </si>
  <si>
    <t>KWH</t>
  </si>
  <si>
    <t>Charge</t>
  </si>
  <si>
    <t>Energy</t>
  </si>
  <si>
    <t>Revenue</t>
  </si>
  <si>
    <t>Increase</t>
  </si>
  <si>
    <t>Line</t>
  </si>
  <si>
    <t xml:space="preserve">                           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</si>
  <si>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</si>
  <si>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</si>
  <si>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</si>
  <si>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</si>
  <si>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</si>
  <si>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</si>
  <si>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</si>
  <si>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</si>
  <si>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</si>
  <si>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</si>
  <si>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</si>
  <si>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No.</t>
  </si>
  <si>
    <t>_________________________________________________________________________________________________________________________________________________________________________________________________________________</t>
  </si>
  <si>
    <t>Incandescent (Closed to new installs)</t>
  </si>
  <si>
    <t>L</t>
  </si>
  <si>
    <t>Mercury Vapor (Closed to new installs)</t>
  </si>
  <si>
    <t>High Pressure Sodium Vapor (Closed to new installs)</t>
  </si>
  <si>
    <t>Metal Halide</t>
  </si>
  <si>
    <t>Light Emitting Diode (LED)</t>
  </si>
  <si>
    <t>Receptacles</t>
  </si>
  <si>
    <t>Other Facilities</t>
  </si>
  <si>
    <t>N/A</t>
  </si>
  <si>
    <t>TOTAL ALL LIGHTING TYPES</t>
  </si>
  <si>
    <t xml:space="preserve">       FACILITIES CHARGES   -</t>
  </si>
  <si>
    <t>FIXTURES</t>
  </si>
  <si>
    <t>POLES</t>
  </si>
  <si>
    <t xml:space="preserve">       MAINTENANCE              -</t>
  </si>
  <si>
    <t xml:space="preserve">       NON-FUEL ENERGY      -</t>
  </si>
  <si>
    <t>_____  Projected Test Year Ended 12/31/27</t>
  </si>
  <si>
    <t>__X__  Projected Test Year Ended 12/31/26</t>
  </si>
  <si>
    <t>__X__  Projected Test Year Ended 12/31/25</t>
  </si>
  <si>
    <t>Roadway</t>
  </si>
  <si>
    <t>Open Bottom</t>
  </si>
  <si>
    <t>Post Top</t>
  </si>
  <si>
    <t>Flood</t>
  </si>
  <si>
    <t>HPS Deco Rdwy White</t>
  </si>
  <si>
    <t>Sandpiper HPS Deco Roadway</t>
  </si>
  <si>
    <t>9500L HPS Bronze Champion</t>
  </si>
  <si>
    <t>100W HPS DECO RDWY BLK</t>
  </si>
  <si>
    <t>Hometown II</t>
  </si>
  <si>
    <t>Post Top - Colonial/Contemp</t>
  </si>
  <si>
    <t>Colonial Post Top</t>
  </si>
  <si>
    <t>Roadway-Overhead Only</t>
  </si>
  <si>
    <t>Deco Post Top - Monticello</t>
  </si>
  <si>
    <t>Deco Post Top - Flagler</t>
  </si>
  <si>
    <t xml:space="preserve">Roadway-Turtle OH Only </t>
  </si>
  <si>
    <t>Deco Post Top – Sanibel</t>
  </si>
  <si>
    <t>Roadway-Bridge</t>
  </si>
  <si>
    <t>Roadway-DOT</t>
  </si>
  <si>
    <t>Deco Roadway–Maitland</t>
  </si>
  <si>
    <t>Roadway-Turnpike</t>
  </si>
  <si>
    <t>Flood-Overhead Only</t>
  </si>
  <si>
    <t>Clermont</t>
  </si>
  <si>
    <t>Underground Roadway</t>
  </si>
  <si>
    <t>Underground Flood</t>
  </si>
  <si>
    <t>Underground Turtle Roadway</t>
  </si>
  <si>
    <t>Deco Roadway Rectangular</t>
  </si>
  <si>
    <t>Deco Roadway Round</t>
  </si>
  <si>
    <t xml:space="preserve">Deco Post Top – Ocala </t>
  </si>
  <si>
    <t>Deco Post Top-Biscayne</t>
  </si>
  <si>
    <t xml:space="preserve">Deco Post Top – Sebring </t>
  </si>
  <si>
    <t>Deco Post Top</t>
  </si>
  <si>
    <t>MH DR 3500</t>
  </si>
  <si>
    <t>DEC Post Top-MH Sanibel P</t>
  </si>
  <si>
    <t>Clermont Tear Drop P</t>
  </si>
  <si>
    <t>MH Deco Rectangular P</t>
  </si>
  <si>
    <t>MH Deco Cube P</t>
  </si>
  <si>
    <t>MH Flood P</t>
  </si>
  <si>
    <t>MH Post Top Biscayne P</t>
  </si>
  <si>
    <t>Deco Post Top-MH Sanibel</t>
  </si>
  <si>
    <t>150w DBL MH P Captiva</t>
  </si>
  <si>
    <t>150w MH Flagler P</t>
  </si>
  <si>
    <t>Clermont Tear Drop</t>
  </si>
  <si>
    <t>MH Deco Rectangular</t>
  </si>
  <si>
    <t>MH Deco Circular</t>
  </si>
  <si>
    <t>MH Flood</t>
  </si>
  <si>
    <t>MH Flood-Sportslighter</t>
  </si>
  <si>
    <t>MH Deco Cube</t>
  </si>
  <si>
    <t>Bellalagro Metal Halide 175w Bronze Type III 120v</t>
  </si>
  <si>
    <t>Deco PT MH Sanibel Dual</t>
  </si>
  <si>
    <t>MH Post Top-Biscayne</t>
  </si>
  <si>
    <t>Sanibel Black Type III 4000K</t>
  </si>
  <si>
    <t>Underground Sanibel</t>
  </si>
  <si>
    <t>Underground Traditional Open</t>
  </si>
  <si>
    <t>Underground Traditional w/Lens</t>
  </si>
  <si>
    <t>Underground Acorn</t>
  </si>
  <si>
    <t>Underground Mini Bell</t>
  </si>
  <si>
    <t>V Ventus</t>
  </si>
  <si>
    <t>FWT Ventus</t>
  </si>
  <si>
    <t>Ventus III</t>
  </si>
  <si>
    <t>Shoebox Black III</t>
  </si>
  <si>
    <t>K118 3K V Multiv UF</t>
  </si>
  <si>
    <t>Shoebox Bronze III</t>
  </si>
  <si>
    <t>Shoebox Bronze IV</t>
  </si>
  <si>
    <t>Shoebox Bronze V</t>
  </si>
  <si>
    <t>Shoebox Black IV FWT</t>
  </si>
  <si>
    <t>Shoebox Black V</t>
  </si>
  <si>
    <t>Monticello 3000 Kelvin</t>
  </si>
  <si>
    <t>UG Roadway</t>
  </si>
  <si>
    <t>ATBO Roadway</t>
  </si>
  <si>
    <t>Underground ATBO Roadway</t>
  </si>
  <si>
    <t>OH Black Roadway</t>
  </si>
  <si>
    <t>UG Black Roadway</t>
  </si>
  <si>
    <t>ATBS Roadway</t>
  </si>
  <si>
    <t>Area Refract OH</t>
  </si>
  <si>
    <t>Area UG</t>
  </si>
  <si>
    <t>Area Refract UG</t>
  </si>
  <si>
    <t>Shoebox Bronze IV FWT</t>
  </si>
  <si>
    <t>Monticello Black TIII 3000K</t>
  </si>
  <si>
    <t>Roadway Black UG</t>
  </si>
  <si>
    <t>Shoebox Pedestrian Bronze</t>
  </si>
  <si>
    <t>Shoebox Pedestrian Black</t>
  </si>
  <si>
    <t>Underground Mitchell</t>
  </si>
  <si>
    <t>Underground Mitchell w/Top Hat</t>
  </si>
  <si>
    <t>Teardrop</t>
  </si>
  <si>
    <t>Roadway Black UG Feed</t>
  </si>
  <si>
    <t>Teardrop Black</t>
  </si>
  <si>
    <t>Roadway White OH</t>
  </si>
  <si>
    <t>Roadway White UG</t>
  </si>
  <si>
    <t>Sanibel</t>
  </si>
  <si>
    <t>Biscayne</t>
  </si>
  <si>
    <t>ATBS Roadway, Overhead Feed</t>
  </si>
  <si>
    <t>ATBS Roadway, Underground Feed</t>
  </si>
  <si>
    <t>Flood Overhead Feed</t>
  </si>
  <si>
    <t>Flood Underground Feed</t>
  </si>
  <si>
    <t>LED Flood Underground Feed</t>
  </si>
  <si>
    <t>Amber Roadway Overhead</t>
  </si>
  <si>
    <t>Amber Roadway Underground</t>
  </si>
  <si>
    <t>3K III Multiv F</t>
  </si>
  <si>
    <t>3K III Multiv UG F</t>
  </si>
  <si>
    <t>LED Roadway 1</t>
  </si>
  <si>
    <t>LED Shoebox Type 3 1</t>
  </si>
  <si>
    <t>LED Shoebox Type 4 1</t>
  </si>
  <si>
    <t>LED Shoebox Type 5 1</t>
  </si>
  <si>
    <t>Underground Biscayne</t>
  </si>
  <si>
    <t>60w LED Falcon Ridge</t>
  </si>
  <si>
    <t>150w LED RW Blk T3 3</t>
  </si>
  <si>
    <t>49w LED TrdClo 3000k</t>
  </si>
  <si>
    <t>421w LED Sbx Blk 3k</t>
  </si>
  <si>
    <t>Flood Overhead Feed 130w Brz 3k</t>
  </si>
  <si>
    <t>Flood Underground Feed 130w Brz 3k</t>
  </si>
  <si>
    <t>284W LED ROADWAY BRONZE UG III</t>
  </si>
  <si>
    <t>51W ENTERPRISE LED PT</t>
  </si>
  <si>
    <t>150W LED ROADWAY GRAY 480v</t>
  </si>
  <si>
    <t>216W LED ROADWAY GRAY III 480v</t>
  </si>
  <si>
    <t>284W LED ROADWAY GRAY III 480v</t>
  </si>
  <si>
    <t>Roadway OH Gray w/ Refractor</t>
  </si>
  <si>
    <t>Roadway UG Gray w/ Refractor</t>
  </si>
  <si>
    <t>220W LED SB BLK IV 3</t>
  </si>
  <si>
    <t>284W LED RW BK III 3</t>
  </si>
  <si>
    <t>Flood Overhead Feed 260w Brz 3k</t>
  </si>
  <si>
    <t>LED Flood Underground Feed 260w Brz 3k</t>
  </si>
  <si>
    <t>30W LED 3K BLK UG</t>
  </si>
  <si>
    <t>30W LED 3K BIS III</t>
  </si>
  <si>
    <t>30W LED 3K BIS V</t>
  </si>
  <si>
    <t>50W LED 3K FLOOD</t>
  </si>
  <si>
    <t>50W LED 4K FLOOD</t>
  </si>
  <si>
    <t>50W LED 4K SB IV BLK</t>
  </si>
  <si>
    <t>50W LED 3K SB IV BLK</t>
  </si>
  <si>
    <t>50W LED 4K SB IV RZ</t>
  </si>
  <si>
    <t>50W LED 3K SB IV BRZ</t>
  </si>
  <si>
    <t>50W LED 3K FLOOD UG</t>
  </si>
  <si>
    <t>280W LED RW IV GRAY</t>
  </si>
  <si>
    <t>280W LED RW IV BLK</t>
  </si>
  <si>
    <t>150W LED RW IV GRAY</t>
  </si>
  <si>
    <t>60W LED BIS III</t>
  </si>
  <si>
    <t>110W AMBER RW OH</t>
  </si>
  <si>
    <t>110W AMBER RD UG</t>
  </si>
  <si>
    <t>50W LED OCA V BLK</t>
  </si>
  <si>
    <t>50W LED OMONT III 3K</t>
  </si>
  <si>
    <t>70W LED ODAC III WHT</t>
  </si>
  <si>
    <t>50W ODAC 1K III BL</t>
  </si>
  <si>
    <t>50W OTRAD 1K III BL</t>
  </si>
  <si>
    <t>50W SAN III 3K BLK</t>
  </si>
  <si>
    <t>50W LED SAN WHITE</t>
  </si>
  <si>
    <t>50W ENTR III 3K</t>
  </si>
  <si>
    <t>220W RW III 3K WHT</t>
  </si>
  <si>
    <t>60W SAN QSM AMBER</t>
  </si>
  <si>
    <t>50W CLER III QSM</t>
  </si>
  <si>
    <t>150W CLER III QSM</t>
  </si>
  <si>
    <t>50W SAN III QSM</t>
  </si>
  <si>
    <t>50W SAN III 3K QSM</t>
  </si>
  <si>
    <t>50W SAN III WHT QSM</t>
  </si>
  <si>
    <t>50 SAN III WH 3K QSM</t>
  </si>
  <si>
    <t>50 SBX IV BLK AMB</t>
  </si>
  <si>
    <t>50 MICRO II 3K OH</t>
  </si>
  <si>
    <t>50 MICRO II 3K UG</t>
  </si>
  <si>
    <t>50 MICRO III 3K OH</t>
  </si>
  <si>
    <t>50 MICRO III 3K UG</t>
  </si>
  <si>
    <t>50 MICRO V 3K OH</t>
  </si>
  <si>
    <t>50 MICRO V 3K UG</t>
  </si>
  <si>
    <t>50 MTCHR III 3K RBM</t>
  </si>
  <si>
    <t>50MTCHTR III3K THRBM</t>
  </si>
  <si>
    <t>50 MTCHR V 3K RBM</t>
  </si>
  <si>
    <t>50MTCHTR V3K THRBM</t>
  </si>
  <si>
    <t>110 RW III 3K B</t>
  </si>
  <si>
    <t>420 SBX V 3K</t>
  </si>
  <si>
    <t>150 RW BLK IV 3K UG</t>
  </si>
  <si>
    <t>150 SBX BLK III</t>
  </si>
  <si>
    <t>150 SBX BLK IV</t>
  </si>
  <si>
    <t>150 SBX BLK V</t>
  </si>
  <si>
    <t>40 COL BLK V 3K BOLL</t>
  </si>
  <si>
    <t>40 WAS BLK V 3K BOLL</t>
  </si>
  <si>
    <t>150 ENT BLK V 3K</t>
  </si>
  <si>
    <t>150 ENT BLK IV 3K</t>
  </si>
  <si>
    <t>150 ENT BLK III 3K</t>
  </si>
  <si>
    <t>220 ENT BLK V 3K</t>
  </si>
  <si>
    <t>220 ENT BLK IV 3K</t>
  </si>
  <si>
    <t>220 ENT BLK III 3K</t>
  </si>
  <si>
    <t>220 RW IV GRAY</t>
  </si>
  <si>
    <t>150 SAN III BLK4KQSM</t>
  </si>
  <si>
    <t>130 RW AMB WHT IIIU</t>
  </si>
  <si>
    <t>130 RW AMB WHT III0</t>
  </si>
  <si>
    <t>130 RW AMB BLK III OH DOT</t>
  </si>
  <si>
    <t>130 RW AMB BLK III UG DOT</t>
  </si>
  <si>
    <t>50 VILLAGES BLK V 3K</t>
  </si>
  <si>
    <t>50 VILLAGES BLK IV 3K</t>
  </si>
  <si>
    <t>50W OTRAD 3K V BL</t>
  </si>
  <si>
    <t>50 MICRO BLK II 3K UG</t>
  </si>
  <si>
    <t>50 MICRO BLK II 3K OH</t>
  </si>
  <si>
    <t>150 RW GRAY IV 3K OH</t>
  </si>
  <si>
    <t>40 WATT 3K GRY II MULTIVF</t>
  </si>
  <si>
    <t>40 WATT 3K GRY II MULTIV UG F</t>
  </si>
  <si>
    <t>70 WATT 3K II MULTIV OH F</t>
  </si>
  <si>
    <t>70 WATT 3K II MULTIV UG F</t>
  </si>
  <si>
    <t>280W RDWY 3k WHT III UG</t>
  </si>
  <si>
    <t>150 RW GRAY IV 3K UG</t>
  </si>
  <si>
    <t>150 RW BLK III 3K OH</t>
  </si>
  <si>
    <t>150 RW BLK IV 3K OH</t>
  </si>
  <si>
    <t>220 RW GRY III 3K OH</t>
  </si>
  <si>
    <t>220 RW GRY III 3K UG</t>
  </si>
  <si>
    <t>220 RW GRY IV 3K OH</t>
  </si>
  <si>
    <t>220 RW GRY IV 3K UG</t>
  </si>
  <si>
    <t>220 RW BLK III 3K UG</t>
  </si>
  <si>
    <t>220 RW BLK IV 3K OH</t>
  </si>
  <si>
    <t>220 RW BLK IV 3K UG</t>
  </si>
  <si>
    <t>220 RW WHT III 3K UG</t>
  </si>
  <si>
    <t>280 RW GRY III 3K OH</t>
  </si>
  <si>
    <t>280 RW GRY III 3K UG</t>
  </si>
  <si>
    <t>280 RW GRY IV 3K OH</t>
  </si>
  <si>
    <t>280 RW GRY IV 3K UG</t>
  </si>
  <si>
    <t>280 RW BLK III 3K OH</t>
  </si>
  <si>
    <t>280 RW BLK IV 3K OH</t>
  </si>
  <si>
    <t>280 RW BLK IV 3K UG</t>
  </si>
  <si>
    <t>110 RW GRY III 3K UG</t>
  </si>
  <si>
    <t>110 RW GRY III 3K OH</t>
  </si>
  <si>
    <t xml:space="preserve">70 ODAC BLK III 3K </t>
  </si>
  <si>
    <t>70 ODAC WHT III 3K</t>
  </si>
  <si>
    <t>150CLERBLKIII3KQSM</t>
  </si>
  <si>
    <t>50 MB BLK III 3K</t>
  </si>
  <si>
    <t>50 OTRAD BLK III 3K</t>
  </si>
  <si>
    <t>150 SAN III BLK3KQSM</t>
  </si>
  <si>
    <t>50 TD BLK III 3K</t>
  </si>
  <si>
    <t>150 TD BLK III 3K</t>
  </si>
  <si>
    <t>50 COBRA GRY II 3K OH</t>
  </si>
  <si>
    <t>50 COBRA GRY II 3K UG</t>
  </si>
  <si>
    <t>50 COBRA GRY III 3K OH</t>
  </si>
  <si>
    <t>50 COBRA GRY III 3K UG</t>
  </si>
  <si>
    <t>50 COBRA GRY V 3K OH</t>
  </si>
  <si>
    <t>50 COBRA GRY V 3K UG</t>
  </si>
  <si>
    <t xml:space="preserve">150 SBX BLK III 3K </t>
  </si>
  <si>
    <t xml:space="preserve">150 SBX BLK IV 3K </t>
  </si>
  <si>
    <t xml:space="preserve">150 SBX BLK V 3K </t>
  </si>
  <si>
    <t xml:space="preserve">220 SBX BLK III 3K </t>
  </si>
  <si>
    <t xml:space="preserve">220 SBX BLK V 3K </t>
  </si>
  <si>
    <t>30 OTC BLK III 3K</t>
  </si>
  <si>
    <t>110 RW GRY IV UG</t>
  </si>
  <si>
    <t>110 RW GRY IV OH</t>
  </si>
  <si>
    <t>110 RW GRY IV 3K UG</t>
  </si>
  <si>
    <t>110 RW GRY IV 3K OH</t>
  </si>
  <si>
    <t>110 RW BLK IV UG</t>
  </si>
  <si>
    <t>110 RW BLK IV OH</t>
  </si>
  <si>
    <t>110 RW BLK IV 3K UG</t>
  </si>
  <si>
    <t>110 RW BLK IV 3K OH</t>
  </si>
  <si>
    <t>150 SBX BRZ 3K III</t>
  </si>
  <si>
    <t>150 SBX BRZ 3K V</t>
  </si>
  <si>
    <t>150 SBX BRZ 3K IV</t>
  </si>
  <si>
    <t>150 SBX BRZ III</t>
  </si>
  <si>
    <t>150 SBX BRZ IV</t>
  </si>
  <si>
    <t>150 SBX BRZ V</t>
  </si>
  <si>
    <t>HOLIDAY REC RISER</t>
  </si>
  <si>
    <t>HOLIDAY REC BRKT TOP BLK</t>
  </si>
  <si>
    <t>HOLIDAY REC BRKT TOP GRAY</t>
  </si>
  <si>
    <t>HOLIDAY REC BRKT TOP WHT</t>
  </si>
  <si>
    <t>HOLIDAY REC FESTOON BLK</t>
  </si>
  <si>
    <t>HOLIDAY REC FESTOON GRAY</t>
  </si>
  <si>
    <t>HOLIDAY REC FESTOON WHT</t>
  </si>
  <si>
    <t>HOLIDAY REC BRKT POST TOP BLK</t>
  </si>
  <si>
    <t>HOLIDAY REC BRKT POST TOP WHT</t>
  </si>
  <si>
    <t>HOLIDAY REC BRKT TOP DUAL BLK</t>
  </si>
  <si>
    <t>HOLIDAY REC BRKT TOP DUAL GRAY</t>
  </si>
  <si>
    <t>HOLIDAY REC BRKT TOP DUAL WHT</t>
  </si>
  <si>
    <t>HOLIDAY REC BRKT POST TOP DUAL BLK</t>
  </si>
  <si>
    <t>HOLIDAY REC BRKT POST TOP DUAL WHT</t>
  </si>
  <si>
    <t>35’ Deco Concrete – Mariner</t>
  </si>
  <si>
    <t>Concrete, 30/35'</t>
  </si>
  <si>
    <t>16’ Deco Conc – Single Sanibel</t>
  </si>
  <si>
    <t>16’ Decon Conc – Double Sanibel</t>
  </si>
  <si>
    <t>26’ Aluminum DOT Style Pole</t>
  </si>
  <si>
    <t>36’ Aluminum DOT Style Pole</t>
  </si>
  <si>
    <t>Concrete, 15'  1</t>
  </si>
  <si>
    <t>16’ Octagonal Conc 1</t>
  </si>
  <si>
    <t>32’ Octagonal Deco Concrete</t>
  </si>
  <si>
    <t>25’ Tenon Top Concrete</t>
  </si>
  <si>
    <t>13' Deco Conc St James</t>
  </si>
  <si>
    <t>Concrete, Curved 1</t>
  </si>
  <si>
    <t>23' Deco Conc Vic II Bronze</t>
  </si>
  <si>
    <t>35' Tenon Top Black Concrete</t>
  </si>
  <si>
    <t xml:space="preserve">Wood, 30/35' </t>
  </si>
  <si>
    <t>Promenade 25' Black Direct Buried</t>
  </si>
  <si>
    <t>Wood, 14' Laminated 1</t>
  </si>
  <si>
    <t>Deco Fiberglass, 35', Bronze, Reinforced 1</t>
  </si>
  <si>
    <t>Deco Fiberglass, 41', Bronze, Reinforced 1</t>
  </si>
  <si>
    <t>Fiberglass, 14', Black 1</t>
  </si>
  <si>
    <t>Deco Fiberglass, 41', Bronze 1</t>
  </si>
  <si>
    <t>Deco Fiberglass, 35', Bronze, Anchor Base 1</t>
  </si>
  <si>
    <t>Deco Fiberglass, 35', Bronze 1</t>
  </si>
  <si>
    <t>Deco Fiberglass, 20', Black, Deco Base 1</t>
  </si>
  <si>
    <t>Aluminum, Type A 1</t>
  </si>
  <si>
    <t>Deco Fiberglass, 16', Black, Fluted 1</t>
  </si>
  <si>
    <t>Fiberglass, 16', Black, Fluted, Dual Mount 1</t>
  </si>
  <si>
    <t>Deco Fiberglass, 20', Black 1</t>
  </si>
  <si>
    <t>Black Fiberglass 16’</t>
  </si>
  <si>
    <t>Aluminum, Type B 1</t>
  </si>
  <si>
    <t>15' Black Aluminum</t>
  </si>
  <si>
    <t>Aluminum, Type C 1</t>
  </si>
  <si>
    <t>Deco Fiberglass, 30', Bronze 1</t>
  </si>
  <si>
    <t>Deco Fiberglass, 35', Silver, Anchor Base 1</t>
  </si>
  <si>
    <t>Deco Fiberglass, 41', Silver 1</t>
  </si>
  <si>
    <t>Deco Fiberglass, 16', Black, Fluted, Anchor Base 1</t>
  </si>
  <si>
    <t>Concrete, 1/2 Special</t>
  </si>
  <si>
    <t>Concrete 40/45 T2</t>
  </si>
  <si>
    <t>Aluminum Breakaway Pole, 36'</t>
  </si>
  <si>
    <t>OAL Promenade Receptable Pole, 35'</t>
  </si>
  <si>
    <t>Steel, Type A 1</t>
  </si>
  <si>
    <t>Promenade 29' Black Direct Buried</t>
  </si>
  <si>
    <t>Steel, Type B 1</t>
  </si>
  <si>
    <t>16' Vic II Brnz</t>
  </si>
  <si>
    <t>35' Bronze Promenade Special St Joe</t>
  </si>
  <si>
    <t xml:space="preserve">Steel, Type C 1 </t>
  </si>
  <si>
    <t>16’ Deco Con Vic II – Dual Mount</t>
  </si>
  <si>
    <t>16’ Deco Conc Washington – Dual</t>
  </si>
  <si>
    <t>16’ Deco Conc Colonial – Dual Mount</t>
  </si>
  <si>
    <t xml:space="preserve">35’ Tenon Top Quad Flood Mount </t>
  </si>
  <si>
    <t>45’ Tenon Top Quad Flood Mount</t>
  </si>
  <si>
    <t>22’ Deco Concrete</t>
  </si>
  <si>
    <t>22’ Deco Conc Single Sanibel</t>
  </si>
  <si>
    <t>22’ Deco Conc Double Sanibel</t>
  </si>
  <si>
    <t>22’ Deco Conc Double Mount</t>
  </si>
  <si>
    <t>25’ Tenon Top Bronze Concrete</t>
  </si>
  <si>
    <t>30’ Tenon Top Bronze Concrete</t>
  </si>
  <si>
    <t>35’ Tenon Top Bronze Concrete</t>
  </si>
  <si>
    <t>41’ Tenon Top Bronze Concrete</t>
  </si>
  <si>
    <t>Wood, 40/45'</t>
  </si>
  <si>
    <t>30’ Tenon Top Concrete, Single Flood Mount</t>
  </si>
  <si>
    <t>30’ Tenon Top Conc, Double Flood Mount/Includes Bracket</t>
  </si>
  <si>
    <t>46’ Tenon Top Conc, Triple Flood Mount/Includes Bracket</t>
  </si>
  <si>
    <t>46’ Tenon Top Conc, Double Flood Mount/Includes Bracket</t>
  </si>
  <si>
    <t xml:space="preserve">Concrete, 40/45' </t>
  </si>
  <si>
    <t>Tenon Style Concrete 46’ Single Flood Mount</t>
  </si>
  <si>
    <t>35’ Tenon Top Conc, Triple Flood Mount/Includes Bracket</t>
  </si>
  <si>
    <t>35’ Tenon Top Conc, Double Flood Mount/Includes Bracket</t>
  </si>
  <si>
    <t>35’ Tenon Top Concrete, Single Flood Mount</t>
  </si>
  <si>
    <t>30’ Tenon Top Conc, Triple Flood Mount/Includes Bracket</t>
  </si>
  <si>
    <t>16’ Smooth Decorative Concrete/The Colonial</t>
  </si>
  <si>
    <t>19’ White Aluminum 1</t>
  </si>
  <si>
    <t>46’ Tenon Top Concrete/Non-Flood Mount/1-4 Fixtures</t>
  </si>
  <si>
    <t>Dual Mount 20’ Fiberglass1</t>
  </si>
  <si>
    <t>30’ Tenon Top Concrete/Non-Flood Mount/1-4 Fixtures</t>
  </si>
  <si>
    <t>16’ Decorative Concrete w/decorative base/The Washington</t>
  </si>
  <si>
    <t>35’ Tenon Top Concrete/Non-Flood Mount/1-4 Fixtures</t>
  </si>
  <si>
    <t>16’ Decorative Concrete-Vic II</t>
  </si>
  <si>
    <t>Promenade Black 41ft</t>
  </si>
  <si>
    <t>Promenade Black 30FT</t>
  </si>
  <si>
    <t>22FT WHITE DECO CONC MARINER</t>
  </si>
  <si>
    <t>AL AB 26FT BLK 10FT BWY</t>
  </si>
  <si>
    <t>AL AB 26FT BLK 12FT BWY</t>
  </si>
  <si>
    <t>AL AB 36FT BLK 10FT BWY</t>
  </si>
  <si>
    <t>AL AB 36FT BLK 12FT BWY</t>
  </si>
  <si>
    <t>AL DB 30FT BLK HUB BWY DBL10FTBRKT</t>
  </si>
  <si>
    <t>AL DB 30FT SAT HUB BWY DBL10FTBRKT</t>
  </si>
  <si>
    <t>HOLIDAY REC RISER1</t>
  </si>
  <si>
    <t>HOLIDAY REC BRKT TOP BLK1</t>
  </si>
  <si>
    <t>HOLIDAY REC BRKT TOP GRAY1</t>
  </si>
  <si>
    <t>HOLIDAY REC BRKT TOP WHT1</t>
  </si>
  <si>
    <t>HOLIDAY REC FESTOON BLK1</t>
  </si>
  <si>
    <t>HOLIDAY REC FESTOON GRAY1</t>
  </si>
  <si>
    <t>HOLIDAY REC FESTOON WHT1</t>
  </si>
  <si>
    <t>HOLIDAY REC BRKT POST TOP BLK1</t>
  </si>
  <si>
    <t>HOLIDAY REC BRKT POST TOP WHT1</t>
  </si>
  <si>
    <t>HOLIDAY REC BRKT TOP DUAL BLK1</t>
  </si>
  <si>
    <t>HOLIDAY REC BRKT TOP DUAL GRAY1</t>
  </si>
  <si>
    <t>HOLIDAY REC BRKT TOP DUAL WHT1</t>
  </si>
  <si>
    <t>HOLIDAY REC BRKT POST TOP DUAL BLK1</t>
  </si>
  <si>
    <t>HOLIDAY REC BRKT POST TOP DUAL WHT1</t>
  </si>
  <si>
    <t>22FT BLACK COLONIAL 6" TENON QSM</t>
  </si>
  <si>
    <t>22FT WHITE COLONIAL 6" TENON QSM</t>
  </si>
  <si>
    <t xml:space="preserve">AL DIRECT BURIED 21FT BLK 3IN TENON </t>
  </si>
  <si>
    <t>COLONIAL CTE 16FT 6T QSM</t>
  </si>
  <si>
    <t>AL AB 37FT SAT DOT</t>
  </si>
  <si>
    <t>AL DB 30FT SAT HUB BWY 10BKT</t>
  </si>
  <si>
    <t>AL DB 30FT SAT HUB BWY 12BKT</t>
  </si>
  <si>
    <t>AL AB 36FT SAT BWY 10ARM</t>
  </si>
  <si>
    <t>WASH CTE 25FT BLK</t>
  </si>
  <si>
    <t>DOCKET NO.  20240025-EI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</si>
</sst>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</numFmts>
  <fonts count="10" x14ac:knownFonts="1">
    <font>
      <sz val="10"/>
      <color theme="1"/>
      <name val="Calibri"/>
      <family val="2"/>
      <scheme val="minor"/>
    </font>
    <font>
      <sz val="10"/>
      <name val="Courier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8"/>
      <name val="Arial"/>
      <family val="2"/>
    </font>
    <font>
      <b/>
      <i/>
      <u/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2" applyFont="1" applyAlignment="1">
      <alignment horizontal="left"/>
    </xf>
    <xf numFmtId="0" fontId="4" fillId="0" borderId="0" xfId="0" applyFont="1"/>
    <xf numFmtId="0" fontId="1" fillId="0" borderId="0" xfId="2"/>
    <xf numFmtId="43" fontId="2" fillId="0" borderId="0" xfId="3" applyFont="1" applyFill="1"/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vertical="center"/>
    </xf>
    <xf numFmtId="0" fontId="6" fillId="0" borderId="0" xfId="4" applyFont="1" applyAlignment="1">
      <alignment horizontal="left"/>
    </xf>
    <xf numFmtId="0" fontId="6" fillId="0" borderId="0" xfId="4" applyFont="1"/>
    <xf numFmtId="0" fontId="2" fillId="0" borderId="0" xfId="2" applyFont="1"/>
    <xf numFmtId="0" fontId="2" fillId="0" borderId="0" xfId="2" applyFont="1" applyAlignment="1">
      <alignment horizontal="left" vertical="center"/>
    </xf>
    <xf numFmtId="0" fontId="2" fillId="0" borderId="0" xfId="2" quotePrefix="1" applyFont="1" applyAlignment="1">
      <alignment vertical="center"/>
    </xf>
    <xf numFmtId="0" fontId="2" fillId="0" borderId="0" xfId="2" applyFont="1" applyAlignment="1" applyProtection="1">
      <alignment horizontal="left" vertical="center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>
      <alignment horizontal="center"/>
    </xf>
    <xf numFmtId="0" fontId="2" fillId="0" borderId="0" xfId="2" applyFont="1" applyProtection="1">
      <protection locked="0"/>
    </xf>
    <xf numFmtId="0" fontId="2" fillId="0" borderId="0" xfId="2" applyFont="1" applyAlignment="1" applyProtection="1">
      <alignment horizontal="center"/>
      <protection locked="0"/>
    </xf>
    <xf numFmtId="0" fontId="2" fillId="0" borderId="0" xfId="2" quotePrefix="1" applyFont="1" applyAlignment="1" applyProtection="1">
      <alignment horizontal="center"/>
      <protection locked="0"/>
    </xf>
    <xf numFmtId="164" fontId="2" fillId="0" borderId="0" xfId="3" applyNumberFormat="1" applyFont="1" applyFill="1" applyAlignment="1" applyProtection="1">
      <alignment horizontal="center"/>
      <protection locked="0"/>
    </xf>
    <xf numFmtId="43" fontId="2" fillId="0" borderId="0" xfId="3" applyFont="1" applyFill="1" applyAlignment="1" applyProtection="1">
      <alignment horizontal="center"/>
      <protection locked="0"/>
    </xf>
    <xf numFmtId="0" fontId="2" fillId="0" borderId="0" xfId="2" quotePrefix="1" applyFont="1" applyAlignment="1">
      <alignment horizontal="center"/>
    </xf>
    <xf numFmtId="43" fontId="2" fillId="0" borderId="0" xfId="3" quotePrefix="1" applyFont="1" applyFill="1" applyAlignment="1" applyProtection="1">
      <alignment horizontal="center"/>
    </xf>
    <xf numFmtId="164" fontId="2" fillId="0" borderId="0" xfId="3" quotePrefix="1" applyNumberFormat="1" applyFont="1" applyFill="1" applyAlignment="1" applyProtection="1">
      <alignment horizontal="center"/>
    </xf>
    <xf numFmtId="0" fontId="7" fillId="0" borderId="0" xfId="2" applyFont="1" applyAlignment="1">
      <alignment horizontal="center"/>
    </xf>
    <xf numFmtId="0" fontId="2" fillId="0" borderId="0" xfId="2" quotePrefix="1" applyFont="1" applyProtection="1">
      <protection locked="0"/>
    </xf>
    <xf numFmtId="164" fontId="2" fillId="0" borderId="0" xfId="3" applyNumberFormat="1" applyFont="1" applyFill="1"/>
    <xf numFmtId="0" fontId="8" fillId="0" borderId="0" xfId="2" applyFont="1"/>
    <xf numFmtId="43" fontId="2" fillId="0" borderId="0" xfId="3" applyFont="1" applyFill="1" applyProtection="1">
      <protection locked="0"/>
    </xf>
    <xf numFmtId="164" fontId="2" fillId="0" borderId="0" xfId="3" applyNumberFormat="1" applyFont="1" applyFill="1" applyProtection="1">
      <protection locked="0"/>
    </xf>
    <xf numFmtId="3" fontId="2" fillId="0" borderId="0" xfId="2" applyNumberFormat="1" applyFont="1" applyAlignment="1">
      <alignment horizontal="right"/>
    </xf>
    <xf numFmtId="3" fontId="2" fillId="0" borderId="0" xfId="2" applyNumberFormat="1" applyFont="1" applyAlignment="1">
      <alignment horizontal="left"/>
    </xf>
    <xf numFmtId="164" fontId="2" fillId="0" borderId="0" xfId="1" applyNumberFormat="1" applyFont="1" applyFill="1" applyAlignment="1">
      <alignment horizontal="right"/>
    </xf>
    <xf numFmtId="43" fontId="2" fillId="0" borderId="0" xfId="1" applyFont="1" applyFill="1" applyProtection="1">
      <protection locked="0"/>
    </xf>
    <xf numFmtId="164" fontId="2" fillId="0" borderId="0" xfId="1" applyNumberFormat="1" applyFont="1" applyFill="1" applyProtection="1">
      <protection locked="0"/>
    </xf>
    <xf numFmtId="10" fontId="2" fillId="0" borderId="0" xfId="5" quotePrefix="1" applyNumberFormat="1" applyFont="1" applyAlignment="1" applyProtection="1">
      <alignment horizontal="center"/>
      <protection locked="0"/>
    </xf>
    <xf numFmtId="2" fontId="2" fillId="0" borderId="0" xfId="2" applyNumberFormat="1" applyFont="1" applyProtection="1">
      <protection locked="0"/>
    </xf>
    <xf numFmtId="0" fontId="8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2" fontId="2" fillId="0" borderId="0" xfId="2" applyNumberFormat="1" applyFont="1"/>
    <xf numFmtId="164" fontId="2" fillId="0" borderId="0" xfId="3" quotePrefix="1" applyNumberFormat="1" applyFont="1" applyFill="1" applyAlignment="1" applyProtection="1">
      <alignment horizontal="center"/>
      <protection locked="0"/>
    </xf>
    <xf numFmtId="10" fontId="2" fillId="0" borderId="0" xfId="5" quotePrefix="1" applyNumberFormat="1" applyFont="1" applyFill="1" applyAlignment="1" applyProtection="1">
      <alignment horizontal="center"/>
      <protection locked="0"/>
    </xf>
    <xf numFmtId="164" fontId="2" fillId="0" borderId="0" xfId="1" applyNumberFormat="1" applyFont="1" applyFill="1" applyAlignment="1">
      <alignment horizontal="center"/>
    </xf>
    <xf numFmtId="0" fontId="2" fillId="0" borderId="0" xfId="2" quotePrefix="1" applyFont="1" applyAlignment="1">
      <alignment horizontal="left"/>
    </xf>
    <xf numFmtId="8" fontId="2" fillId="0" borderId="0" xfId="3" applyNumberFormat="1" applyFont="1" applyFill="1" applyProtection="1">
      <protection locked="0"/>
    </xf>
    <xf numFmtId="0" fontId="2" fillId="0" borderId="0" xfId="6" applyNumberFormat="1" applyFont="1" applyFill="1" applyAlignment="1">
      <alignment horizontal="center"/>
    </xf>
    <xf numFmtId="3" fontId="2" fillId="0" borderId="0" xfId="2" applyNumberFormat="1" applyFont="1"/>
    <xf numFmtId="165" fontId="2" fillId="0" borderId="1" xfId="6" applyNumberFormat="1" applyFont="1" applyBorder="1" applyAlignment="1">
      <alignment vertical="center"/>
    </xf>
    <xf numFmtId="43" fontId="2" fillId="0" borderId="0" xfId="3" applyFont="1" applyAlignment="1">
      <alignment vertical="center"/>
    </xf>
    <xf numFmtId="10" fontId="2" fillId="0" borderId="0" xfId="5" applyNumberFormat="1" applyFont="1" applyAlignment="1">
      <alignment vertical="center"/>
    </xf>
    <xf numFmtId="165" fontId="2" fillId="0" borderId="0" xfId="6" applyNumberFormat="1" applyFont="1" applyFill="1"/>
    <xf numFmtId="0" fontId="9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2" fillId="0" borderId="3" xfId="0" quotePrefix="1" applyNumberFormat="1" applyFont="1" applyBorder="1" applyAlignment="1">
      <alignment vertical="center"/>
    </xf>
    <xf numFmtId="10" fontId="2" fillId="0" borderId="4" xfId="5" quotePrefix="1" applyNumberFormat="1" applyFont="1" applyFill="1" applyBorder="1" applyAlignment="1" applyProtection="1">
      <alignment horizontal="center"/>
      <protection locked="0"/>
    </xf>
    <xf numFmtId="43" fontId="2" fillId="0" borderId="0" xfId="3" applyFont="1" applyFill="1" applyBorder="1" applyAlignment="1">
      <alignment horizontal="right"/>
    </xf>
    <xf numFmtId="3" fontId="2" fillId="0" borderId="0" xfId="2" applyNumberFormat="1" applyFont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quotePrefix="1" applyNumberFormat="1" applyFont="1" applyAlignment="1">
      <alignment vertical="center"/>
    </xf>
    <xf numFmtId="10" fontId="2" fillId="0" borderId="6" xfId="5" quotePrefix="1" applyNumberFormat="1" applyFont="1" applyFill="1" applyBorder="1" applyAlignment="1" applyProtection="1">
      <alignment horizontal="center"/>
      <protection locked="0"/>
    </xf>
    <xf numFmtId="164" fontId="2" fillId="0" borderId="0" xfId="3" applyNumberFormat="1" applyFont="1" applyFill="1" applyBorder="1"/>
    <xf numFmtId="166" fontId="2" fillId="0" borderId="0" xfId="2" applyNumberFormat="1" applyFont="1" applyAlignment="1">
      <alignment horizontal="center"/>
    </xf>
    <xf numFmtId="43" fontId="2" fillId="0" borderId="0" xfId="3" applyFont="1" applyFill="1" applyBorder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65" fontId="2" fillId="0" borderId="8" xfId="0" quotePrefix="1" applyNumberFormat="1" applyFont="1" applyBorder="1" applyAlignment="1">
      <alignment vertical="center"/>
    </xf>
    <xf numFmtId="10" fontId="2" fillId="0" borderId="9" xfId="5" quotePrefix="1" applyNumberFormat="1" applyFont="1" applyFill="1" applyBorder="1" applyAlignment="1" applyProtection="1">
      <alignment horizontal="center"/>
      <protection locked="0"/>
    </xf>
    <xf numFmtId="0" fontId="2" fillId="0" borderId="0" xfId="2" quotePrefix="1" applyFont="1"/>
    <xf numFmtId="0" fontId="2" fillId="0" borderId="0" xfId="2" applyFont="1" applyAlignment="1" applyProtection="1">
      <alignment horizontal="center" wrapText="1"/>
      <protection locked="0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 applyAlignment="1" applyProtection="1">
      <alignment horizontal="center"/>
      <protection locked="0"/>
    </xf>
    <xf numFmtId="0" fontId="2" fillId="0" borderId="0" xfId="2" applyFont="1" applyAlignment="1" applyProtection="1">
      <alignment horizontal="left" vertical="center"/>
      <protection locked="0"/>
    </xf>
    <xf numFmtId="0" fontId="2" fillId="0" borderId="0" xfId="2" applyFont="1" applyAlignment="1">
      <alignment horizontal="left" vertical="center"/>
    </xf>
  </cellXfs>
  <cellStyles count="7">
    <cellStyle name="Comma" xfId="1" builtinId="3"/>
    <cellStyle name="Comma 10" xfId="3" xr:uid="{6403892B-3BEF-4EE7-A7E3-6FDE533E7C88}"/>
    <cellStyle name="Currency 2 2" xfId="6" xr:uid="{DB9AE41B-93AF-4410-A7BF-AC9357158089}"/>
    <cellStyle name="Normal" xfId="0" builtinId="0"/>
    <cellStyle name="Normal 2 2" xfId="4" xr:uid="{8AE82CBC-35BF-4B6C-B093-0CBDB0AFFA32}"/>
    <cellStyle name="Normal 31" xfId="2" xr:uid="{93DF4A15-9F8B-4F8E-AC8A-E5C07681C58D}"/>
    <cellStyle name="Percent 2" xfId="5" xr:uid="{F0E1B679-360E-4F69-A9BF-8FE5499177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528DF-1BAC-4E30-90FE-2663A1F903CA}">
  <sheetPr>
    <tabColor rgb="FF92D050"/>
    <pageSetUpPr fitToPage="1"/>
  </sheetPr>
  <dimension ref="A1:V479"/>
  <sheetViews>
    <sheetView tabSelected="1" view="pageBreakPreview" topLeftCell="A460" zoomScaleNormal="100" zoomScaleSheetLayoutView="100" workbookViewId="0">
      <selection activeCell="J492" sqref="J492"/>
    </sheetView>
  </sheetViews>
  <sheetFormatPr defaultColWidth="9.109375" defaultRowHeight="13.8" x14ac:dyDescent="0.3"/>
  <cols>
    <col min="1" max="2" width="9.109375" style="2"/>
    <col min="3" max="3" width="43.6640625" style="2" bestFit="1" customWidth="1"/>
    <col min="4" max="4" width="9.109375" style="2"/>
    <col min="5" max="5" width="2" style="2" customWidth="1"/>
    <col min="6" max="10" width="10.5546875" style="2" customWidth="1"/>
    <col min="11" max="11" width="11.5546875" style="2" bestFit="1" customWidth="1"/>
    <col min="12" max="14" width="10.5546875" style="2" customWidth="1"/>
    <col min="15" max="15" width="11.5546875" style="2" bestFit="1" customWidth="1"/>
    <col min="16" max="16" width="10.5546875" style="2" customWidth="1"/>
    <col min="17" max="17" width="9.109375" style="2"/>
    <col min="18" max="18" width="9.88671875" style="2" bestFit="1" customWidth="1"/>
    <col min="19" max="16384" width="9.109375" style="2"/>
  </cols>
  <sheetData>
    <row r="1" spans="1:22" x14ac:dyDescent="0.3">
      <c r="A1" s="1" t="s">
        <v>0</v>
      </c>
      <c r="C1" s="1"/>
      <c r="D1" s="3"/>
      <c r="E1" s="3"/>
      <c r="F1" s="71" t="s">
        <v>1</v>
      </c>
      <c r="G1" s="71"/>
      <c r="H1" s="71"/>
      <c r="I1" s="71"/>
      <c r="J1" s="71"/>
      <c r="K1" s="71"/>
      <c r="L1" s="71"/>
      <c r="M1" s="3"/>
      <c r="N1" s="3"/>
      <c r="O1" s="1"/>
      <c r="P1" s="1"/>
      <c r="Q1" s="3"/>
      <c r="R1" s="4"/>
      <c r="S1" s="3"/>
      <c r="T1" s="3"/>
      <c r="U1" s="3"/>
      <c r="V1" s="3"/>
    </row>
    <row r="2" spans="1:22" x14ac:dyDescent="0.3">
      <c r="A2" s="1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3"/>
      <c r="T2" s="3"/>
      <c r="U2" s="3"/>
      <c r="V2" s="3"/>
    </row>
    <row r="3" spans="1:22" x14ac:dyDescent="0.3">
      <c r="A3" s="5" t="s">
        <v>3</v>
      </c>
      <c r="C3" s="6"/>
      <c r="D3" s="6"/>
      <c r="E3" s="6"/>
      <c r="F3" s="72" t="s">
        <v>4</v>
      </c>
      <c r="G3" s="72"/>
      <c r="H3" s="72"/>
      <c r="I3" s="72"/>
      <c r="J3" s="72"/>
      <c r="K3" s="72"/>
      <c r="L3" s="72"/>
      <c r="M3" s="72"/>
      <c r="N3" s="7" t="s">
        <v>5</v>
      </c>
      <c r="O3" s="8"/>
      <c r="P3" s="8"/>
      <c r="Q3" s="8"/>
      <c r="R3" s="9"/>
      <c r="S3" s="9"/>
      <c r="T3" s="9"/>
      <c r="U3" s="9"/>
      <c r="V3" s="9"/>
    </row>
    <row r="4" spans="1:22" x14ac:dyDescent="0.3">
      <c r="A4" s="6"/>
      <c r="C4" s="6"/>
      <c r="D4" s="6"/>
      <c r="E4" s="6"/>
      <c r="F4" s="72" t="s">
        <v>6</v>
      </c>
      <c r="G4" s="72"/>
      <c r="H4" s="72"/>
      <c r="I4" s="72"/>
      <c r="J4" s="72"/>
      <c r="K4" s="72"/>
      <c r="L4" s="72"/>
      <c r="M4" s="72"/>
      <c r="N4" s="8" t="s">
        <v>7</v>
      </c>
      <c r="O4" s="8"/>
      <c r="P4" s="8"/>
      <c r="Q4" s="8"/>
      <c r="R4" s="9"/>
      <c r="S4" s="9"/>
      <c r="T4" s="9"/>
      <c r="U4" s="9"/>
      <c r="V4" s="9"/>
    </row>
    <row r="5" spans="1:22" x14ac:dyDescent="0.3">
      <c r="A5" s="5" t="s">
        <v>8</v>
      </c>
      <c r="C5" s="6"/>
      <c r="D5" s="6"/>
      <c r="E5" s="6"/>
      <c r="F5" s="73" t="s">
        <v>9</v>
      </c>
      <c r="G5" s="73"/>
      <c r="H5" s="73"/>
      <c r="I5" s="73"/>
      <c r="J5" s="73"/>
      <c r="K5" s="73"/>
      <c r="L5" s="73"/>
      <c r="M5" s="73"/>
      <c r="N5" s="8" t="s">
        <v>10</v>
      </c>
      <c r="O5" s="8"/>
      <c r="P5" s="8"/>
      <c r="Q5" s="8"/>
      <c r="R5" s="9"/>
      <c r="S5" s="9"/>
      <c r="T5" s="9"/>
      <c r="U5" s="9"/>
      <c r="V5" s="9"/>
    </row>
    <row r="6" spans="1:22" x14ac:dyDescent="0.3">
      <c r="A6" s="6"/>
      <c r="C6" s="6"/>
      <c r="D6" s="6"/>
      <c r="E6" s="6"/>
      <c r="F6" s="72"/>
      <c r="G6" s="72"/>
      <c r="H6" s="72"/>
      <c r="I6" s="72"/>
      <c r="J6" s="72"/>
      <c r="K6" s="72"/>
      <c r="L6" s="72"/>
      <c r="M6" s="72"/>
      <c r="N6" s="8" t="s">
        <v>11</v>
      </c>
      <c r="O6" s="8"/>
      <c r="P6" s="8"/>
      <c r="Q6" s="8"/>
      <c r="R6" s="9"/>
      <c r="S6" s="9"/>
      <c r="T6" s="9"/>
      <c r="U6" s="9"/>
      <c r="V6" s="9"/>
    </row>
    <row r="7" spans="1:22" x14ac:dyDescent="0.3">
      <c r="A7" s="5" t="s">
        <v>439</v>
      </c>
      <c r="C7" s="11"/>
      <c r="D7" s="6"/>
      <c r="E7" s="6"/>
      <c r="F7" s="6"/>
      <c r="G7" s="6"/>
      <c r="H7" s="12"/>
      <c r="I7" s="13"/>
      <c r="J7" s="13"/>
      <c r="K7" s="13"/>
      <c r="L7" s="13"/>
      <c r="M7" s="6"/>
      <c r="N7" s="7" t="s">
        <v>12</v>
      </c>
      <c r="O7" s="8"/>
      <c r="P7" s="8"/>
      <c r="Q7" s="8"/>
      <c r="R7" s="9"/>
      <c r="S7" s="9"/>
      <c r="T7" s="9"/>
      <c r="U7" s="9"/>
      <c r="V7" s="9"/>
    </row>
    <row r="8" spans="1:22" x14ac:dyDescent="0.3">
      <c r="A8" s="1" t="s">
        <v>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9"/>
      <c r="S8" s="3"/>
      <c r="T8" s="3"/>
      <c r="U8" s="3"/>
      <c r="V8" s="3"/>
    </row>
    <row r="9" spans="1:22" x14ac:dyDescent="0.3">
      <c r="A9" s="1"/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9"/>
      <c r="S9" s="3"/>
      <c r="T9" s="3"/>
      <c r="U9" s="3"/>
      <c r="V9" s="3"/>
    </row>
    <row r="10" spans="1:22" x14ac:dyDescent="0.3">
      <c r="A10" s="9"/>
      <c r="B10" s="69" t="s">
        <v>13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3"/>
      <c r="R10" s="9"/>
      <c r="S10" s="3"/>
      <c r="T10" s="3"/>
      <c r="U10" s="3"/>
      <c r="V10" s="3"/>
    </row>
    <row r="11" spans="1:22" ht="12.75" customHeight="1" x14ac:dyDescent="0.3">
      <c r="A11" s="3"/>
      <c r="B11" s="14"/>
      <c r="C11" s="14"/>
      <c r="D11" s="14"/>
      <c r="E11" s="14"/>
      <c r="F11" s="14"/>
      <c r="G11" s="14"/>
      <c r="H11" s="68" t="s">
        <v>14</v>
      </c>
      <c r="I11" s="68"/>
      <c r="J11" s="68"/>
      <c r="K11" s="68"/>
      <c r="L11" s="68" t="s">
        <v>15</v>
      </c>
      <c r="M11" s="68"/>
      <c r="N11" s="68"/>
      <c r="O11" s="68"/>
      <c r="P11" s="14"/>
      <c r="Q11" s="3"/>
      <c r="R11" s="9"/>
      <c r="S11" s="3"/>
      <c r="T11" s="3"/>
      <c r="U11" s="3"/>
      <c r="V11" s="3"/>
    </row>
    <row r="12" spans="1:22" x14ac:dyDescent="0.3">
      <c r="A12" s="3"/>
      <c r="B12" s="3"/>
      <c r="C12" s="3"/>
      <c r="D12" s="15"/>
      <c r="E12" s="15"/>
      <c r="F12" s="15"/>
      <c r="G12" s="15"/>
      <c r="H12" s="68"/>
      <c r="I12" s="68"/>
      <c r="J12" s="68"/>
      <c r="K12" s="68"/>
      <c r="L12" s="68"/>
      <c r="M12" s="68"/>
      <c r="N12" s="68"/>
      <c r="O12" s="68"/>
      <c r="P12" s="3"/>
      <c r="Q12" s="3"/>
      <c r="R12" s="9"/>
      <c r="S12" s="3"/>
      <c r="T12" s="3"/>
      <c r="U12" s="3"/>
      <c r="V12" s="3"/>
    </row>
    <row r="13" spans="1:22" x14ac:dyDescent="0.3">
      <c r="A13" s="3"/>
      <c r="B13" s="15"/>
      <c r="C13" s="3"/>
      <c r="D13" s="3"/>
      <c r="E13" s="3"/>
      <c r="F13" s="16" t="s">
        <v>16</v>
      </c>
      <c r="G13" s="16"/>
      <c r="H13" s="16" t="s">
        <v>17</v>
      </c>
      <c r="I13" s="16" t="s">
        <v>17</v>
      </c>
      <c r="J13" s="16" t="s">
        <v>17</v>
      </c>
      <c r="K13" s="17" t="s">
        <v>17</v>
      </c>
      <c r="L13" s="16" t="s">
        <v>17</v>
      </c>
      <c r="M13" s="16" t="s">
        <v>17</v>
      </c>
      <c r="N13" s="16" t="s">
        <v>17</v>
      </c>
      <c r="O13" s="18" t="s">
        <v>17</v>
      </c>
      <c r="P13" s="3"/>
      <c r="Q13" s="3"/>
      <c r="R13" s="4"/>
      <c r="S13" s="3"/>
      <c r="T13" s="3"/>
      <c r="U13" s="3"/>
      <c r="V13" s="3"/>
    </row>
    <row r="14" spans="1:22" x14ac:dyDescent="0.3">
      <c r="A14" s="3"/>
      <c r="B14" s="16"/>
      <c r="C14" s="3"/>
      <c r="D14" s="3"/>
      <c r="E14" s="3"/>
      <c r="F14" s="16" t="s">
        <v>18</v>
      </c>
      <c r="G14" s="16" t="s">
        <v>19</v>
      </c>
      <c r="H14" s="14" t="s">
        <v>20</v>
      </c>
      <c r="I14" s="16" t="s">
        <v>21</v>
      </c>
      <c r="J14" s="16" t="s">
        <v>22</v>
      </c>
      <c r="K14" s="16" t="s">
        <v>23</v>
      </c>
      <c r="L14" s="14" t="s">
        <v>20</v>
      </c>
      <c r="M14" s="19" t="s">
        <v>21</v>
      </c>
      <c r="N14" s="16" t="s">
        <v>22</v>
      </c>
      <c r="O14" s="18" t="s">
        <v>23</v>
      </c>
      <c r="P14" s="14" t="s">
        <v>24</v>
      </c>
      <c r="Q14" s="3"/>
      <c r="R14" s="4"/>
      <c r="S14" s="3"/>
      <c r="T14" s="3"/>
      <c r="U14" s="3"/>
      <c r="V14" s="3"/>
    </row>
    <row r="15" spans="1:22" x14ac:dyDescent="0.3">
      <c r="A15" s="3"/>
      <c r="B15" s="69" t="s">
        <v>25</v>
      </c>
      <c r="C15" s="69"/>
      <c r="D15" s="9" t="s">
        <v>26</v>
      </c>
      <c r="E15" s="3"/>
      <c r="F15" s="16" t="s">
        <v>27</v>
      </c>
      <c r="G15" s="16" t="s">
        <v>28</v>
      </c>
      <c r="H15" s="16" t="s">
        <v>29</v>
      </c>
      <c r="I15" s="16" t="s">
        <v>29</v>
      </c>
      <c r="J15" s="16" t="s">
        <v>30</v>
      </c>
      <c r="K15" s="16" t="s">
        <v>31</v>
      </c>
      <c r="L15" s="19" t="s">
        <v>29</v>
      </c>
      <c r="M15" s="19" t="s">
        <v>29</v>
      </c>
      <c r="N15" s="16" t="s">
        <v>30</v>
      </c>
      <c r="O15" s="18" t="s">
        <v>31</v>
      </c>
      <c r="P15" s="14" t="s">
        <v>32</v>
      </c>
      <c r="Q15" s="3"/>
      <c r="R15" s="4"/>
      <c r="S15" s="3"/>
      <c r="T15" s="3"/>
      <c r="U15" s="3"/>
      <c r="V15" s="3"/>
    </row>
    <row r="16" spans="1:22" x14ac:dyDescent="0.3">
      <c r="A16" s="14" t="s">
        <v>33</v>
      </c>
      <c r="B16" s="14"/>
      <c r="C16" s="1" t="s">
        <v>34</v>
      </c>
      <c r="D16" s="3"/>
      <c r="E16" s="3"/>
      <c r="F16" s="20" t="s">
        <v>35</v>
      </c>
      <c r="G16" s="20" t="s">
        <v>36</v>
      </c>
      <c r="H16" s="20" t="s">
        <v>37</v>
      </c>
      <c r="I16" s="20" t="s">
        <v>38</v>
      </c>
      <c r="J16" s="20" t="s">
        <v>39</v>
      </c>
      <c r="K16" s="20" t="s">
        <v>40</v>
      </c>
      <c r="L16" s="21" t="s">
        <v>41</v>
      </c>
      <c r="M16" s="21" t="s">
        <v>42</v>
      </c>
      <c r="N16" s="21" t="s">
        <v>43</v>
      </c>
      <c r="O16" s="22" t="s">
        <v>44</v>
      </c>
      <c r="P16" s="20" t="s">
        <v>45</v>
      </c>
      <c r="Q16" s="3"/>
      <c r="R16" s="4"/>
    </row>
    <row r="17" spans="1:18" x14ac:dyDescent="0.3">
      <c r="A17" s="23" t="s">
        <v>46</v>
      </c>
      <c r="B17" s="1" t="s">
        <v>47</v>
      </c>
      <c r="C17" s="24"/>
      <c r="D17" s="15"/>
      <c r="E17" s="15"/>
      <c r="F17" s="15"/>
      <c r="G17" s="15"/>
      <c r="H17" s="15"/>
      <c r="I17" s="3"/>
      <c r="J17" s="3"/>
      <c r="K17" s="15"/>
      <c r="L17" s="4"/>
      <c r="M17" s="4"/>
      <c r="N17" s="4"/>
      <c r="O17" s="25"/>
      <c r="P17" s="3"/>
      <c r="Q17" s="3"/>
      <c r="R17" s="4"/>
    </row>
    <row r="18" spans="1:18" x14ac:dyDescent="0.3">
      <c r="A18" s="3"/>
      <c r="B18" s="26" t="s">
        <v>48</v>
      </c>
      <c r="C18" s="14"/>
      <c r="D18" s="14"/>
      <c r="E18" s="14"/>
      <c r="F18" s="14"/>
      <c r="G18" s="14"/>
      <c r="H18" s="15"/>
      <c r="I18" s="15"/>
      <c r="J18" s="15"/>
      <c r="K18" s="15"/>
      <c r="L18" s="27"/>
      <c r="M18" s="27"/>
      <c r="N18" s="27"/>
      <c r="O18" s="28"/>
      <c r="P18" s="3"/>
      <c r="Q18" s="3"/>
      <c r="R18" s="4"/>
    </row>
    <row r="19" spans="1:18" x14ac:dyDescent="0.3">
      <c r="A19" s="3"/>
      <c r="B19" s="26"/>
      <c r="C19" s="14"/>
      <c r="D19" s="14"/>
      <c r="E19" s="14"/>
      <c r="F19" s="14"/>
      <c r="G19" s="14"/>
      <c r="H19" s="15"/>
      <c r="I19" s="15"/>
      <c r="J19" s="15"/>
      <c r="K19" s="15"/>
      <c r="L19" s="27"/>
      <c r="M19" s="27"/>
      <c r="N19" s="27"/>
      <c r="O19" s="28"/>
      <c r="P19" s="3"/>
      <c r="Q19" s="3"/>
      <c r="R19" s="4"/>
    </row>
    <row r="20" spans="1:18" x14ac:dyDescent="0.3">
      <c r="A20" s="14">
        <v>1</v>
      </c>
      <c r="B20" s="14">
        <v>110</v>
      </c>
      <c r="C20" s="1" t="s">
        <v>66</v>
      </c>
      <c r="D20" s="29">
        <v>1000</v>
      </c>
      <c r="E20" s="30" t="s">
        <v>49</v>
      </c>
      <c r="F20" s="31">
        <v>5</v>
      </c>
      <c r="G20" s="31">
        <v>32</v>
      </c>
      <c r="H20" s="32">
        <v>2.65</v>
      </c>
      <c r="I20" s="32">
        <v>7.51</v>
      </c>
      <c r="J20" s="32">
        <v>1.29</v>
      </c>
      <c r="K20" s="33">
        <f>(SUM(H20:I20)*$F20*12)+(J20*$G20*12)</f>
        <v>1104.96</v>
      </c>
      <c r="L20" s="32">
        <v>3.64</v>
      </c>
      <c r="M20" s="32">
        <v>7.51</v>
      </c>
      <c r="N20" s="32">
        <v>1.36</v>
      </c>
      <c r="O20" s="33">
        <f>(SUM(L20:M20)*$F20*12)+(N20*$G20*12)</f>
        <v>1191.24</v>
      </c>
      <c r="P20" s="34">
        <f>(O20-K20)/K20</f>
        <v>7.8084274543874871E-2</v>
      </c>
      <c r="Q20" s="3"/>
    </row>
    <row r="21" spans="1:18" x14ac:dyDescent="0.3">
      <c r="A21" s="3"/>
      <c r="B21" s="1"/>
      <c r="C21" s="1"/>
      <c r="D21" s="29"/>
      <c r="E21" s="29"/>
      <c r="F21" s="29"/>
      <c r="G21" s="29"/>
      <c r="H21" s="35"/>
      <c r="I21" s="35"/>
      <c r="J21" s="35"/>
      <c r="K21" s="35"/>
      <c r="L21" s="27"/>
      <c r="M21" s="27"/>
      <c r="N21" s="27"/>
      <c r="O21" s="28"/>
      <c r="P21" s="3"/>
      <c r="Q21" s="3"/>
      <c r="R21" s="4"/>
    </row>
    <row r="22" spans="1:18" x14ac:dyDescent="0.3">
      <c r="A22" s="3"/>
      <c r="B22" s="36" t="s">
        <v>50</v>
      </c>
      <c r="C22" s="1"/>
      <c r="D22" s="37"/>
      <c r="E22" s="37"/>
      <c r="F22" s="29"/>
      <c r="G22" s="37"/>
      <c r="H22" s="35"/>
      <c r="I22" s="35"/>
      <c r="J22" s="35"/>
      <c r="K22" s="35"/>
      <c r="L22" s="27"/>
      <c r="M22" s="27"/>
      <c r="N22" s="27"/>
      <c r="O22" s="28"/>
      <c r="P22" s="3"/>
      <c r="Q22" s="3"/>
      <c r="R22" s="4"/>
    </row>
    <row r="23" spans="1:18" x14ac:dyDescent="0.3">
      <c r="A23" s="3"/>
      <c r="B23" s="36"/>
      <c r="C23" s="1"/>
      <c r="D23" s="37"/>
      <c r="E23" s="37"/>
      <c r="F23" s="29"/>
      <c r="G23" s="37"/>
      <c r="H23" s="35"/>
      <c r="I23" s="35"/>
      <c r="J23" s="35"/>
      <c r="K23" s="35"/>
      <c r="L23" s="27"/>
      <c r="M23" s="27"/>
      <c r="N23" s="27"/>
      <c r="O23" s="28"/>
      <c r="P23" s="3"/>
      <c r="Q23" s="3"/>
      <c r="R23" s="4"/>
    </row>
    <row r="24" spans="1:18" x14ac:dyDescent="0.3">
      <c r="A24" s="14">
        <f>A20+1</f>
        <v>2</v>
      </c>
      <c r="B24" s="14">
        <v>205</v>
      </c>
      <c r="C24" s="1" t="s">
        <v>67</v>
      </c>
      <c r="D24" s="29">
        <v>4000</v>
      </c>
      <c r="E24" s="30" t="s">
        <v>49</v>
      </c>
      <c r="F24" s="31">
        <v>288</v>
      </c>
      <c r="G24" s="31">
        <v>44</v>
      </c>
      <c r="H24" s="32">
        <v>4.01</v>
      </c>
      <c r="I24" s="32">
        <v>2.83</v>
      </c>
      <c r="J24" s="32">
        <v>1.77</v>
      </c>
      <c r="K24" s="33">
        <f t="shared" ref="K24:K31" si="0">(SUM(H24:I24)*$F24*12)+(J24*$G24*12)</f>
        <v>24573.600000000002</v>
      </c>
      <c r="L24" s="32">
        <v>4.1900000000000004</v>
      </c>
      <c r="M24" s="32">
        <v>2.83</v>
      </c>
      <c r="N24" s="32">
        <v>1.87</v>
      </c>
      <c r="O24" s="33">
        <f t="shared" ref="O24:O31" si="1">(SUM(L24:M24)*$F24*12)+(N24*$G24*12)</f>
        <v>25248.480000000003</v>
      </c>
      <c r="P24" s="34">
        <f>(O24-K24)/K24</f>
        <v>2.7463619494091259E-2</v>
      </c>
      <c r="Q24" s="3"/>
      <c r="R24" s="4"/>
    </row>
    <row r="25" spans="1:18" x14ac:dyDescent="0.3">
      <c r="A25" s="14">
        <f>A24+1</f>
        <v>3</v>
      </c>
      <c r="B25" s="14">
        <v>210</v>
      </c>
      <c r="C25" s="1" t="s">
        <v>66</v>
      </c>
      <c r="D25" s="29">
        <v>4000</v>
      </c>
      <c r="E25" s="30" t="s">
        <v>49</v>
      </c>
      <c r="F25" s="31">
        <v>5</v>
      </c>
      <c r="G25" s="31">
        <v>44</v>
      </c>
      <c r="H25" s="32">
        <v>4.67</v>
      </c>
      <c r="I25" s="32">
        <v>2.83</v>
      </c>
      <c r="J25" s="32">
        <v>1.77</v>
      </c>
      <c r="K25" s="33">
        <f t="shared" si="0"/>
        <v>1384.56</v>
      </c>
      <c r="L25" s="32">
        <v>4.8899999999999997</v>
      </c>
      <c r="M25" s="32">
        <v>2.83</v>
      </c>
      <c r="N25" s="32">
        <v>1.87</v>
      </c>
      <c r="O25" s="33">
        <f t="shared" si="1"/>
        <v>1450.56</v>
      </c>
      <c r="P25" s="34">
        <f t="shared" ref="P25:P31" si="2">(O25-K25)/K25</f>
        <v>4.7668573409603052E-2</v>
      </c>
      <c r="Q25" s="3"/>
      <c r="R25" s="4"/>
    </row>
    <row r="26" spans="1:18" x14ac:dyDescent="0.3">
      <c r="A26" s="14">
        <f t="shared" ref="A26:A31" si="3">A25+1</f>
        <v>4</v>
      </c>
      <c r="B26" s="14">
        <v>215</v>
      </c>
      <c r="C26" s="1" t="s">
        <v>68</v>
      </c>
      <c r="D26" s="29">
        <v>4000</v>
      </c>
      <c r="E26" s="30" t="s">
        <v>49</v>
      </c>
      <c r="F26" s="31">
        <v>8</v>
      </c>
      <c r="G26" s="31">
        <v>44</v>
      </c>
      <c r="H26" s="32">
        <v>9.51</v>
      </c>
      <c r="I26" s="32">
        <v>2.83</v>
      </c>
      <c r="J26" s="32">
        <v>1.77</v>
      </c>
      <c r="K26" s="33">
        <f t="shared" si="0"/>
        <v>2119.1999999999998</v>
      </c>
      <c r="L26" s="32">
        <v>9.94</v>
      </c>
      <c r="M26" s="32">
        <v>2.83</v>
      </c>
      <c r="N26" s="32">
        <v>1.87</v>
      </c>
      <c r="O26" s="33">
        <f t="shared" si="1"/>
        <v>2213.2800000000002</v>
      </c>
      <c r="P26" s="34">
        <f t="shared" si="2"/>
        <v>4.4394110985277645E-2</v>
      </c>
      <c r="Q26" s="3"/>
      <c r="R26" s="4"/>
    </row>
    <row r="27" spans="1:18" x14ac:dyDescent="0.3">
      <c r="A27" s="14">
        <f t="shared" si="3"/>
        <v>5</v>
      </c>
      <c r="B27" s="14">
        <v>220</v>
      </c>
      <c r="C27" s="1" t="s">
        <v>66</v>
      </c>
      <c r="D27" s="29">
        <v>8000</v>
      </c>
      <c r="E27" s="30" t="s">
        <v>49</v>
      </c>
      <c r="F27" s="31">
        <v>922</v>
      </c>
      <c r="G27" s="31">
        <v>71</v>
      </c>
      <c r="H27" s="32">
        <v>4.21</v>
      </c>
      <c r="I27" s="32">
        <v>2.81</v>
      </c>
      <c r="J27" s="32">
        <v>2.86</v>
      </c>
      <c r="K27" s="33">
        <f t="shared" si="0"/>
        <v>80106</v>
      </c>
      <c r="L27" s="32">
        <v>4.3899999999999997</v>
      </c>
      <c r="M27" s="32">
        <v>2.81</v>
      </c>
      <c r="N27" s="32">
        <v>3.01</v>
      </c>
      <c r="O27" s="33">
        <f t="shared" si="1"/>
        <v>82225.319999999992</v>
      </c>
      <c r="P27" s="34">
        <f t="shared" si="2"/>
        <v>2.6456445210096529E-2</v>
      </c>
      <c r="Q27" s="3"/>
      <c r="R27" s="4"/>
    </row>
    <row r="28" spans="1:18" x14ac:dyDescent="0.3">
      <c r="A28" s="14">
        <f t="shared" si="3"/>
        <v>6</v>
      </c>
      <c r="B28" s="14">
        <v>225</v>
      </c>
      <c r="C28" s="1" t="s">
        <v>67</v>
      </c>
      <c r="D28" s="29">
        <v>8000</v>
      </c>
      <c r="E28" s="30" t="s">
        <v>49</v>
      </c>
      <c r="F28" s="31">
        <v>102</v>
      </c>
      <c r="G28" s="31">
        <v>71</v>
      </c>
      <c r="H28" s="32">
        <v>4.2</v>
      </c>
      <c r="I28" s="32">
        <v>2.81</v>
      </c>
      <c r="J28" s="32">
        <v>2.86</v>
      </c>
      <c r="K28" s="33">
        <f t="shared" si="0"/>
        <v>11016.96</v>
      </c>
      <c r="L28" s="32">
        <v>4.3899999999999997</v>
      </c>
      <c r="M28" s="32">
        <v>2.81</v>
      </c>
      <c r="N28" s="32">
        <v>3.01</v>
      </c>
      <c r="O28" s="33">
        <f t="shared" si="1"/>
        <v>11377.32</v>
      </c>
      <c r="P28" s="34">
        <f t="shared" si="2"/>
        <v>3.2709567793656379E-2</v>
      </c>
      <c r="Q28" s="3"/>
      <c r="R28" s="4"/>
    </row>
    <row r="29" spans="1:18" x14ac:dyDescent="0.3">
      <c r="A29" s="14">
        <f t="shared" si="3"/>
        <v>7</v>
      </c>
      <c r="B29" s="14">
        <v>235</v>
      </c>
      <c r="C29" s="1" t="s">
        <v>66</v>
      </c>
      <c r="D29" s="29">
        <v>21000</v>
      </c>
      <c r="E29" s="30" t="s">
        <v>49</v>
      </c>
      <c r="F29" s="31">
        <v>344</v>
      </c>
      <c r="G29" s="31">
        <v>158</v>
      </c>
      <c r="H29" s="32">
        <v>5.68</v>
      </c>
      <c r="I29" s="32">
        <v>2.82</v>
      </c>
      <c r="J29" s="32">
        <v>6.35</v>
      </c>
      <c r="K29" s="33">
        <f t="shared" si="0"/>
        <v>47127.6</v>
      </c>
      <c r="L29" s="32">
        <v>5.94</v>
      </c>
      <c r="M29" s="32">
        <v>2.82</v>
      </c>
      <c r="N29" s="32">
        <v>6.7</v>
      </c>
      <c r="O29" s="33">
        <f t="shared" si="1"/>
        <v>48864.479999999996</v>
      </c>
      <c r="P29" s="34">
        <f t="shared" si="2"/>
        <v>3.6854836656226866E-2</v>
      </c>
      <c r="Q29" s="3"/>
      <c r="R29" s="4"/>
    </row>
    <row r="30" spans="1:18" x14ac:dyDescent="0.3">
      <c r="A30" s="14">
        <f t="shared" si="3"/>
        <v>8</v>
      </c>
      <c r="B30" s="14">
        <v>245</v>
      </c>
      <c r="C30" s="1" t="s">
        <v>69</v>
      </c>
      <c r="D30" s="29">
        <v>21000</v>
      </c>
      <c r="E30" s="30" t="s">
        <v>49</v>
      </c>
      <c r="F30" s="31">
        <v>31</v>
      </c>
      <c r="G30" s="31">
        <v>158</v>
      </c>
      <c r="H30" s="32">
        <v>8.25</v>
      </c>
      <c r="I30" s="32">
        <v>2.82</v>
      </c>
      <c r="J30" s="32">
        <v>6.35</v>
      </c>
      <c r="K30" s="33">
        <f t="shared" si="0"/>
        <v>16157.64</v>
      </c>
      <c r="L30" s="32">
        <v>8.6300000000000008</v>
      </c>
      <c r="M30" s="32">
        <v>2.82</v>
      </c>
      <c r="N30" s="32">
        <v>6.7</v>
      </c>
      <c r="O30" s="33">
        <f t="shared" si="1"/>
        <v>16962.600000000002</v>
      </c>
      <c r="P30" s="34">
        <f t="shared" si="2"/>
        <v>4.981915675804157E-2</v>
      </c>
      <c r="Q30" s="3"/>
      <c r="R30" s="4"/>
    </row>
    <row r="31" spans="1:18" x14ac:dyDescent="0.3">
      <c r="A31" s="14">
        <f t="shared" si="3"/>
        <v>9</v>
      </c>
      <c r="B31" s="14">
        <v>250</v>
      </c>
      <c r="C31" s="1" t="s">
        <v>69</v>
      </c>
      <c r="D31" s="29">
        <v>62000</v>
      </c>
      <c r="E31" s="30" t="s">
        <v>49</v>
      </c>
      <c r="F31" s="31">
        <v>7</v>
      </c>
      <c r="G31" s="31">
        <v>386</v>
      </c>
      <c r="H31" s="32">
        <v>8.25</v>
      </c>
      <c r="I31" s="32">
        <v>3.08</v>
      </c>
      <c r="J31" s="32">
        <v>15.52</v>
      </c>
      <c r="K31" s="33">
        <f t="shared" si="0"/>
        <v>72840.36</v>
      </c>
      <c r="L31" s="32">
        <v>8.6300000000000008</v>
      </c>
      <c r="M31" s="32">
        <v>3.08</v>
      </c>
      <c r="N31" s="32">
        <v>16.36</v>
      </c>
      <c r="O31" s="33">
        <f t="shared" si="1"/>
        <v>76763.16</v>
      </c>
      <c r="P31" s="34">
        <f t="shared" si="2"/>
        <v>5.3854758543203284E-2</v>
      </c>
      <c r="Q31" s="3"/>
      <c r="R31" s="4"/>
    </row>
    <row r="32" spans="1:18" x14ac:dyDescent="0.3">
      <c r="A32" s="3"/>
      <c r="B32" s="1"/>
      <c r="C32" s="1"/>
      <c r="D32" s="37"/>
      <c r="E32" s="37"/>
      <c r="F32" s="29"/>
      <c r="G32" s="37"/>
      <c r="H32" s="35"/>
      <c r="I32" s="35"/>
      <c r="J32" s="35"/>
      <c r="K32" s="35"/>
      <c r="L32" s="27"/>
      <c r="M32" s="27"/>
      <c r="N32" s="27"/>
      <c r="O32" s="28"/>
      <c r="P32" s="3"/>
      <c r="Q32" s="3"/>
      <c r="R32" s="4"/>
    </row>
    <row r="33" spans="1:18" x14ac:dyDescent="0.3">
      <c r="A33" s="3"/>
      <c r="B33" s="36" t="s">
        <v>51</v>
      </c>
      <c r="C33" s="1"/>
      <c r="D33" s="37"/>
      <c r="E33" s="37"/>
      <c r="F33" s="29"/>
      <c r="G33" s="37"/>
      <c r="H33" s="35"/>
      <c r="I33" s="35"/>
      <c r="J33" s="35"/>
      <c r="K33" s="35"/>
      <c r="L33" s="27"/>
      <c r="M33" s="27"/>
      <c r="N33" s="27"/>
      <c r="O33" s="28"/>
      <c r="P33" s="3"/>
      <c r="Q33" s="3"/>
      <c r="R33" s="4"/>
    </row>
    <row r="34" spans="1:18" x14ac:dyDescent="0.3">
      <c r="A34" s="3"/>
      <c r="B34" s="1"/>
      <c r="C34" s="1"/>
      <c r="D34" s="37"/>
      <c r="E34" s="37"/>
      <c r="F34" s="29"/>
      <c r="G34" s="37"/>
      <c r="H34" s="35"/>
      <c r="I34" s="35"/>
      <c r="J34" s="35"/>
      <c r="K34" s="35"/>
      <c r="L34" s="27"/>
      <c r="M34" s="27"/>
      <c r="N34" s="27"/>
      <c r="O34" s="28"/>
      <c r="P34" s="3"/>
      <c r="Q34" s="3"/>
      <c r="R34" s="4"/>
    </row>
    <row r="35" spans="1:18" x14ac:dyDescent="0.3">
      <c r="A35" s="14">
        <f>A31+1</f>
        <v>10</v>
      </c>
      <c r="B35" s="14">
        <v>300</v>
      </c>
      <c r="C35" s="1" t="s">
        <v>70</v>
      </c>
      <c r="D35" s="29">
        <v>50000</v>
      </c>
      <c r="E35" s="30" t="s">
        <v>49</v>
      </c>
      <c r="F35" s="31">
        <v>2</v>
      </c>
      <c r="G35" s="31">
        <v>168</v>
      </c>
      <c r="H35" s="32">
        <v>13.22</v>
      </c>
      <c r="I35" s="32">
        <v>2.89</v>
      </c>
      <c r="J35" s="32">
        <v>6.76</v>
      </c>
      <c r="K35" s="33">
        <f>(SUM(H35:I35)*$F35*12)+(J35*$G35*12)</f>
        <v>14014.8</v>
      </c>
      <c r="L35" s="32">
        <v>15.13</v>
      </c>
      <c r="M35" s="32">
        <v>2.89</v>
      </c>
      <c r="N35" s="32">
        <v>7.12</v>
      </c>
      <c r="O35" s="33">
        <f t="shared" ref="O35:O80" si="4">(SUM(L35:M35)*$F35*12)+(N35*$G35*12)</f>
        <v>14786.400000000001</v>
      </c>
      <c r="P35" s="34">
        <f t="shared" ref="P35:P80" si="5">(O35-K35)/K35</f>
        <v>5.5056083568798854E-2</v>
      </c>
      <c r="Q35" s="3"/>
      <c r="R35" s="4"/>
    </row>
    <row r="36" spans="1:18" x14ac:dyDescent="0.3">
      <c r="A36" s="14">
        <f>A35+1</f>
        <v>11</v>
      </c>
      <c r="B36" s="14">
        <v>301</v>
      </c>
      <c r="C36" s="1" t="s">
        <v>71</v>
      </c>
      <c r="D36" s="29">
        <v>27500</v>
      </c>
      <c r="E36" s="30" t="s">
        <v>49</v>
      </c>
      <c r="F36" s="31">
        <v>562</v>
      </c>
      <c r="G36" s="31">
        <v>104</v>
      </c>
      <c r="H36" s="32">
        <v>16.3</v>
      </c>
      <c r="I36" s="32">
        <v>2.87</v>
      </c>
      <c r="J36" s="32">
        <v>4.18</v>
      </c>
      <c r="K36" s="33">
        <f t="shared" ref="K36:K80" si="6">(SUM(H36:I36)*$F36*12)+(J36*$G36*12)</f>
        <v>134499.12</v>
      </c>
      <c r="L36" s="32">
        <v>17.059999999999999</v>
      </c>
      <c r="M36" s="32">
        <v>2.87</v>
      </c>
      <c r="N36" s="32">
        <v>4.41</v>
      </c>
      <c r="O36" s="33">
        <f t="shared" si="4"/>
        <v>139911.59999999998</v>
      </c>
      <c r="P36" s="34">
        <f t="shared" si="5"/>
        <v>4.0241750280596497E-2</v>
      </c>
      <c r="Q36" s="3"/>
      <c r="R36" s="4"/>
    </row>
    <row r="37" spans="1:18" x14ac:dyDescent="0.3">
      <c r="A37" s="14">
        <f t="shared" ref="A37:A80" si="7">A36+1</f>
        <v>12</v>
      </c>
      <c r="B37" s="14">
        <v>302</v>
      </c>
      <c r="C37" s="1" t="s">
        <v>72</v>
      </c>
      <c r="D37" s="29">
        <v>9500</v>
      </c>
      <c r="E37" s="30" t="s">
        <v>49</v>
      </c>
      <c r="F37" s="31">
        <v>174</v>
      </c>
      <c r="G37" s="31">
        <v>42</v>
      </c>
      <c r="H37" s="32">
        <v>14.63</v>
      </c>
      <c r="I37" s="32">
        <v>2.87</v>
      </c>
      <c r="J37" s="32">
        <v>1.69</v>
      </c>
      <c r="K37" s="33">
        <f t="shared" si="6"/>
        <v>37391.760000000002</v>
      </c>
      <c r="L37" s="32">
        <v>14.83</v>
      </c>
      <c r="M37" s="32">
        <v>2.87</v>
      </c>
      <c r="N37" s="32">
        <v>1.78</v>
      </c>
      <c r="O37" s="33">
        <f t="shared" si="4"/>
        <v>37854.720000000001</v>
      </c>
      <c r="P37" s="34">
        <f t="shared" si="5"/>
        <v>1.238133749253844E-2</v>
      </c>
      <c r="Q37" s="3"/>
      <c r="R37" s="4"/>
    </row>
    <row r="38" spans="1:18" x14ac:dyDescent="0.3">
      <c r="A38" s="14">
        <f t="shared" si="7"/>
        <v>13</v>
      </c>
      <c r="B38" s="14">
        <v>305</v>
      </c>
      <c r="C38" s="1" t="s">
        <v>67</v>
      </c>
      <c r="D38" s="29">
        <v>4000</v>
      </c>
      <c r="E38" s="30" t="s">
        <v>49</v>
      </c>
      <c r="F38" s="31">
        <v>1688</v>
      </c>
      <c r="G38" s="31">
        <v>21</v>
      </c>
      <c r="H38" s="32">
        <v>4.07</v>
      </c>
      <c r="I38" s="32">
        <v>2.87</v>
      </c>
      <c r="J38" s="32">
        <v>0.84</v>
      </c>
      <c r="K38" s="33">
        <f t="shared" si="6"/>
        <v>140788.32</v>
      </c>
      <c r="L38" s="32">
        <v>4.1900000000000004</v>
      </c>
      <c r="M38" s="32">
        <v>2.87</v>
      </c>
      <c r="N38" s="32">
        <v>0.89</v>
      </c>
      <c r="O38" s="33">
        <f t="shared" si="4"/>
        <v>143231.64000000001</v>
      </c>
      <c r="P38" s="34">
        <f t="shared" si="5"/>
        <v>1.7354564640021324E-2</v>
      </c>
      <c r="Q38" s="3"/>
      <c r="R38" s="4"/>
    </row>
    <row r="39" spans="1:18" x14ac:dyDescent="0.3">
      <c r="A39" s="14">
        <f t="shared" si="7"/>
        <v>14</v>
      </c>
      <c r="B39" s="14">
        <v>306</v>
      </c>
      <c r="C39" s="1" t="s">
        <v>73</v>
      </c>
      <c r="D39" s="29">
        <v>9500</v>
      </c>
      <c r="E39" s="30" t="s">
        <v>49</v>
      </c>
      <c r="F39" s="31">
        <v>18</v>
      </c>
      <c r="G39" s="31">
        <v>42</v>
      </c>
      <c r="H39" s="32">
        <v>12.56</v>
      </c>
      <c r="I39" s="32">
        <v>2.85</v>
      </c>
      <c r="J39" s="32">
        <v>1.69</v>
      </c>
      <c r="K39" s="33">
        <f t="shared" si="6"/>
        <v>4180.32</v>
      </c>
      <c r="L39" s="32">
        <v>12.93</v>
      </c>
      <c r="M39" s="32">
        <v>2.85</v>
      </c>
      <c r="N39" s="32">
        <v>1.78</v>
      </c>
      <c r="O39" s="33">
        <f t="shared" si="4"/>
        <v>4305.5999999999995</v>
      </c>
      <c r="P39" s="34">
        <f t="shared" si="5"/>
        <v>2.9968997588701286E-2</v>
      </c>
      <c r="Q39" s="3"/>
      <c r="R39" s="4"/>
    </row>
    <row r="40" spans="1:18" x14ac:dyDescent="0.3">
      <c r="A40" s="14">
        <f t="shared" si="7"/>
        <v>15</v>
      </c>
      <c r="B40" s="14">
        <v>310</v>
      </c>
      <c r="C40" s="1" t="s">
        <v>66</v>
      </c>
      <c r="D40" s="29">
        <v>4000</v>
      </c>
      <c r="E40" s="30" t="s">
        <v>49</v>
      </c>
      <c r="F40" s="31">
        <v>12888</v>
      </c>
      <c r="G40" s="31">
        <v>21</v>
      </c>
      <c r="H40" s="32">
        <v>3.61</v>
      </c>
      <c r="I40" s="32">
        <v>2.87</v>
      </c>
      <c r="J40" s="32">
        <v>0.84</v>
      </c>
      <c r="K40" s="33">
        <f t="shared" si="6"/>
        <v>1002382.5600000002</v>
      </c>
      <c r="L40" s="32">
        <v>4.8899999999999997</v>
      </c>
      <c r="M40" s="32">
        <v>2.87</v>
      </c>
      <c r="N40" s="32">
        <v>0.89</v>
      </c>
      <c r="O40" s="33">
        <f t="shared" si="4"/>
        <v>1200354.8399999999</v>
      </c>
      <c r="P40" s="34">
        <f t="shared" si="5"/>
        <v>0.19750172030127863</v>
      </c>
      <c r="Q40" s="3"/>
      <c r="R40" s="4"/>
    </row>
    <row r="41" spans="1:18" x14ac:dyDescent="0.3">
      <c r="A41" s="14">
        <f t="shared" si="7"/>
        <v>16</v>
      </c>
      <c r="B41" s="14">
        <v>313</v>
      </c>
      <c r="C41" s="1" t="s">
        <v>67</v>
      </c>
      <c r="D41" s="29">
        <v>6500</v>
      </c>
      <c r="E41" s="30" t="s">
        <v>49</v>
      </c>
      <c r="F41" s="31">
        <v>55</v>
      </c>
      <c r="G41" s="31">
        <v>29</v>
      </c>
      <c r="H41" s="32">
        <v>5.22</v>
      </c>
      <c r="I41" s="32">
        <v>2.89</v>
      </c>
      <c r="J41" s="32">
        <v>1.17</v>
      </c>
      <c r="K41" s="33">
        <f t="shared" si="6"/>
        <v>5759.7599999999993</v>
      </c>
      <c r="L41" s="32">
        <v>5.35</v>
      </c>
      <c r="M41" s="32">
        <v>2.89</v>
      </c>
      <c r="N41" s="32">
        <v>1.23</v>
      </c>
      <c r="O41" s="33">
        <f t="shared" si="4"/>
        <v>5866.44</v>
      </c>
      <c r="P41" s="34">
        <f t="shared" si="5"/>
        <v>1.852160506687784E-2</v>
      </c>
      <c r="Q41" s="3"/>
      <c r="R41" s="4"/>
    </row>
    <row r="42" spans="1:18" x14ac:dyDescent="0.3">
      <c r="A42" s="14">
        <f t="shared" si="7"/>
        <v>17</v>
      </c>
      <c r="B42" s="14">
        <v>314</v>
      </c>
      <c r="C42" s="1" t="s">
        <v>74</v>
      </c>
      <c r="D42" s="29">
        <v>9500</v>
      </c>
      <c r="E42" s="30" t="s">
        <v>49</v>
      </c>
      <c r="F42" s="31">
        <v>1998</v>
      </c>
      <c r="G42" s="31">
        <v>42</v>
      </c>
      <c r="H42" s="32">
        <v>4.4800000000000004</v>
      </c>
      <c r="I42" s="32">
        <v>2.87</v>
      </c>
      <c r="J42" s="32">
        <v>1.69</v>
      </c>
      <c r="K42" s="33">
        <f t="shared" si="6"/>
        <v>177075.36000000002</v>
      </c>
      <c r="L42" s="32">
        <v>4.71</v>
      </c>
      <c r="M42" s="32">
        <v>2.87</v>
      </c>
      <c r="N42" s="32">
        <v>1.78</v>
      </c>
      <c r="O42" s="33">
        <f t="shared" si="4"/>
        <v>182635.2</v>
      </c>
      <c r="P42" s="34">
        <f t="shared" si="5"/>
        <v>3.1398157259146589E-2</v>
      </c>
      <c r="Q42" s="3"/>
      <c r="R42" s="4"/>
    </row>
    <row r="43" spans="1:18" x14ac:dyDescent="0.3">
      <c r="A43" s="14">
        <f t="shared" si="7"/>
        <v>18</v>
      </c>
      <c r="B43" s="14">
        <v>315</v>
      </c>
      <c r="C43" s="1" t="s">
        <v>75</v>
      </c>
      <c r="D43" s="29">
        <v>4000</v>
      </c>
      <c r="E43" s="30" t="s">
        <v>49</v>
      </c>
      <c r="F43" s="31">
        <v>14822</v>
      </c>
      <c r="G43" s="31">
        <v>21</v>
      </c>
      <c r="H43" s="32">
        <v>6.09</v>
      </c>
      <c r="I43" s="32">
        <v>2.87</v>
      </c>
      <c r="J43" s="32">
        <v>0.84</v>
      </c>
      <c r="K43" s="33">
        <f t="shared" si="6"/>
        <v>1593873.1200000003</v>
      </c>
      <c r="L43" s="32">
        <v>9.94</v>
      </c>
      <c r="M43" s="32">
        <v>2.87</v>
      </c>
      <c r="N43" s="32">
        <v>0.89</v>
      </c>
      <c r="O43" s="33">
        <f t="shared" si="4"/>
        <v>2278662.1199999996</v>
      </c>
      <c r="P43" s="34">
        <f t="shared" si="5"/>
        <v>0.42963833909188404</v>
      </c>
      <c r="Q43" s="3"/>
      <c r="R43" s="4"/>
    </row>
    <row r="44" spans="1:18" x14ac:dyDescent="0.3">
      <c r="A44" s="14">
        <f t="shared" si="7"/>
        <v>19</v>
      </c>
      <c r="B44" s="14">
        <v>316</v>
      </c>
      <c r="C44" s="1" t="s">
        <v>76</v>
      </c>
      <c r="D44" s="29">
        <v>4000</v>
      </c>
      <c r="E44" s="30" t="s">
        <v>49</v>
      </c>
      <c r="F44" s="31">
        <v>80</v>
      </c>
      <c r="G44" s="31">
        <v>34</v>
      </c>
      <c r="H44" s="32">
        <v>8.69</v>
      </c>
      <c r="I44" s="32">
        <v>2.89</v>
      </c>
      <c r="J44" s="32">
        <v>1.37</v>
      </c>
      <c r="K44" s="33">
        <f t="shared" si="6"/>
        <v>11675.759999999998</v>
      </c>
      <c r="L44" s="32">
        <v>10.91</v>
      </c>
      <c r="M44" s="32">
        <v>2.89</v>
      </c>
      <c r="N44" s="32">
        <v>1.44</v>
      </c>
      <c r="O44" s="33">
        <f t="shared" si="4"/>
        <v>13835.52</v>
      </c>
      <c r="P44" s="34">
        <f t="shared" si="5"/>
        <v>0.18497810849143886</v>
      </c>
      <c r="Q44" s="3"/>
      <c r="R44" s="4"/>
    </row>
    <row r="45" spans="1:18" x14ac:dyDescent="0.3">
      <c r="A45" s="14">
        <f t="shared" si="7"/>
        <v>20</v>
      </c>
      <c r="B45" s="14">
        <v>318</v>
      </c>
      <c r="C45" s="1" t="s">
        <v>68</v>
      </c>
      <c r="D45" s="29">
        <v>9500</v>
      </c>
      <c r="E45" s="30" t="s">
        <v>49</v>
      </c>
      <c r="F45" s="31">
        <v>244</v>
      </c>
      <c r="G45" s="31">
        <v>42</v>
      </c>
      <c r="H45" s="32">
        <v>5.69</v>
      </c>
      <c r="I45" s="32">
        <v>2.87</v>
      </c>
      <c r="J45" s="32">
        <v>1.69</v>
      </c>
      <c r="K45" s="33">
        <f t="shared" si="6"/>
        <v>25915.440000000002</v>
      </c>
      <c r="L45" s="32">
        <v>5.85</v>
      </c>
      <c r="M45" s="32">
        <v>2.87</v>
      </c>
      <c r="N45" s="32">
        <v>1.78</v>
      </c>
      <c r="O45" s="33">
        <f t="shared" si="4"/>
        <v>26429.279999999995</v>
      </c>
      <c r="P45" s="34">
        <f t="shared" si="5"/>
        <v>1.9827562256322595E-2</v>
      </c>
      <c r="Q45" s="3"/>
      <c r="R45" s="4"/>
    </row>
    <row r="46" spans="1:18" x14ac:dyDescent="0.3">
      <c r="A46" s="14">
        <f t="shared" si="7"/>
        <v>21</v>
      </c>
      <c r="B46" s="14">
        <v>320</v>
      </c>
      <c r="C46" s="1" t="s">
        <v>77</v>
      </c>
      <c r="D46" s="29">
        <v>9500</v>
      </c>
      <c r="E46" s="30" t="s">
        <v>49</v>
      </c>
      <c r="F46" s="31">
        <v>57444</v>
      </c>
      <c r="G46" s="31">
        <v>42</v>
      </c>
      <c r="H46" s="32">
        <v>4.49</v>
      </c>
      <c r="I46" s="32">
        <v>2.87</v>
      </c>
      <c r="J46" s="32">
        <v>1.69</v>
      </c>
      <c r="K46" s="33">
        <f t="shared" si="6"/>
        <v>5074305.84</v>
      </c>
      <c r="L46" s="32">
        <v>4.62</v>
      </c>
      <c r="M46" s="32">
        <v>2.87</v>
      </c>
      <c r="N46" s="32">
        <v>1.78</v>
      </c>
      <c r="O46" s="33">
        <f t="shared" si="4"/>
        <v>5163963.84</v>
      </c>
      <c r="P46" s="34">
        <f t="shared" si="5"/>
        <v>1.7669017758693079E-2</v>
      </c>
      <c r="Q46" s="3"/>
      <c r="R46" s="4"/>
    </row>
    <row r="47" spans="1:18" x14ac:dyDescent="0.3">
      <c r="A47" s="14">
        <f t="shared" si="7"/>
        <v>22</v>
      </c>
      <c r="B47" s="14">
        <v>321</v>
      </c>
      <c r="C47" s="1" t="s">
        <v>78</v>
      </c>
      <c r="D47" s="29">
        <v>9500</v>
      </c>
      <c r="E47" s="30" t="s">
        <v>49</v>
      </c>
      <c r="F47" s="31">
        <v>4602</v>
      </c>
      <c r="G47" s="31">
        <v>49</v>
      </c>
      <c r="H47" s="32">
        <v>15.39</v>
      </c>
      <c r="I47" s="32">
        <v>2.87</v>
      </c>
      <c r="J47" s="32">
        <v>1.97</v>
      </c>
      <c r="K47" s="33">
        <f t="shared" si="6"/>
        <v>1009548.6</v>
      </c>
      <c r="L47" s="32">
        <v>16.170000000000002</v>
      </c>
      <c r="M47" s="32">
        <v>2.87</v>
      </c>
      <c r="N47" s="32">
        <v>2.08</v>
      </c>
      <c r="O47" s="33">
        <f t="shared" si="4"/>
        <v>1052688.0000000002</v>
      </c>
      <c r="P47" s="34">
        <f t="shared" si="5"/>
        <v>4.2731375190852877E-2</v>
      </c>
      <c r="Q47" s="3"/>
      <c r="R47" s="4"/>
    </row>
    <row r="48" spans="1:18" x14ac:dyDescent="0.3">
      <c r="A48" s="14">
        <f t="shared" si="7"/>
        <v>23</v>
      </c>
      <c r="B48" s="14">
        <v>322</v>
      </c>
      <c r="C48" s="1" t="s">
        <v>79</v>
      </c>
      <c r="D48" s="29">
        <v>9500</v>
      </c>
      <c r="E48" s="30" t="s">
        <v>49</v>
      </c>
      <c r="F48" s="31">
        <v>2955</v>
      </c>
      <c r="G48" s="31">
        <v>49</v>
      </c>
      <c r="H48" s="32">
        <v>17.66</v>
      </c>
      <c r="I48" s="32">
        <v>2.87</v>
      </c>
      <c r="J48" s="32">
        <v>1.97</v>
      </c>
      <c r="K48" s="33">
        <f t="shared" si="6"/>
        <v>729152.16</v>
      </c>
      <c r="L48" s="32">
        <v>18.190000000000001</v>
      </c>
      <c r="M48" s="32">
        <v>2.87</v>
      </c>
      <c r="N48" s="32">
        <v>2.08</v>
      </c>
      <c r="O48" s="33">
        <f t="shared" si="4"/>
        <v>748010.64000000013</v>
      </c>
      <c r="P48" s="34">
        <f t="shared" si="5"/>
        <v>2.5863572837801229E-2</v>
      </c>
      <c r="Q48" s="3"/>
      <c r="R48" s="4"/>
    </row>
    <row r="49" spans="1:18" x14ac:dyDescent="0.3">
      <c r="A49" s="14">
        <f t="shared" si="7"/>
        <v>24</v>
      </c>
      <c r="B49" s="14">
        <v>323</v>
      </c>
      <c r="C49" s="1" t="s">
        <v>80</v>
      </c>
      <c r="D49" s="29">
        <v>9500</v>
      </c>
      <c r="E49" s="30" t="s">
        <v>49</v>
      </c>
      <c r="F49" s="31">
        <v>25</v>
      </c>
      <c r="G49" s="31">
        <v>42</v>
      </c>
      <c r="H49" s="32">
        <v>5.0599999999999996</v>
      </c>
      <c r="I49" s="32">
        <v>2.87</v>
      </c>
      <c r="J49" s="32">
        <v>1.69</v>
      </c>
      <c r="K49" s="33">
        <f t="shared" si="6"/>
        <v>3230.76</v>
      </c>
      <c r="L49" s="32">
        <v>5.15</v>
      </c>
      <c r="M49" s="32">
        <v>2.87</v>
      </c>
      <c r="N49" s="32">
        <v>1.78</v>
      </c>
      <c r="O49" s="33">
        <f t="shared" si="4"/>
        <v>3303.12</v>
      </c>
      <c r="P49" s="34">
        <f t="shared" si="5"/>
        <v>2.2397206849162323E-2</v>
      </c>
      <c r="Q49" s="3"/>
      <c r="R49" s="4"/>
    </row>
    <row r="50" spans="1:18" x14ac:dyDescent="0.3">
      <c r="A50" s="14">
        <f t="shared" si="7"/>
        <v>25</v>
      </c>
      <c r="B50" s="14">
        <v>325</v>
      </c>
      <c r="C50" s="1" t="s">
        <v>77</v>
      </c>
      <c r="D50" s="29">
        <v>16000</v>
      </c>
      <c r="E50" s="30" t="s">
        <v>49</v>
      </c>
      <c r="F50" s="31">
        <v>13002</v>
      </c>
      <c r="G50" s="31">
        <v>65</v>
      </c>
      <c r="H50" s="32">
        <v>5.07</v>
      </c>
      <c r="I50" s="32">
        <v>2.92</v>
      </c>
      <c r="J50" s="32">
        <v>2.61</v>
      </c>
      <c r="K50" s="33">
        <f t="shared" si="6"/>
        <v>1248667.56</v>
      </c>
      <c r="L50" s="32">
        <v>5.21</v>
      </c>
      <c r="M50" s="32">
        <v>2.92</v>
      </c>
      <c r="N50" s="32">
        <v>2.76</v>
      </c>
      <c r="O50" s="33">
        <f t="shared" si="4"/>
        <v>1270627.9199999997</v>
      </c>
      <c r="P50" s="34">
        <f t="shared" si="5"/>
        <v>1.758703493506281E-2</v>
      </c>
      <c r="Q50" s="3"/>
      <c r="R50" s="4"/>
    </row>
    <row r="51" spans="1:18" x14ac:dyDescent="0.3">
      <c r="A51" s="14">
        <f t="shared" si="7"/>
        <v>26</v>
      </c>
      <c r="B51" s="14">
        <v>326</v>
      </c>
      <c r="C51" s="1" t="s">
        <v>81</v>
      </c>
      <c r="D51" s="29">
        <v>9500</v>
      </c>
      <c r="E51" s="30" t="s">
        <v>49</v>
      </c>
      <c r="F51" s="31">
        <v>1320</v>
      </c>
      <c r="G51" s="31">
        <v>49</v>
      </c>
      <c r="H51" s="32">
        <v>20.99</v>
      </c>
      <c r="I51" s="32">
        <v>2.87</v>
      </c>
      <c r="J51" s="32">
        <v>1.97</v>
      </c>
      <c r="K51" s="33">
        <f t="shared" si="6"/>
        <v>379100.76</v>
      </c>
      <c r="L51" s="32">
        <v>21.62</v>
      </c>
      <c r="M51" s="32">
        <v>2.87</v>
      </c>
      <c r="N51" s="32">
        <v>2.08</v>
      </c>
      <c r="O51" s="33">
        <f t="shared" si="4"/>
        <v>389144.64</v>
      </c>
      <c r="P51" s="34">
        <f t="shared" si="5"/>
        <v>2.6493959020287915E-2</v>
      </c>
      <c r="Q51" s="3"/>
      <c r="R51" s="4"/>
    </row>
    <row r="52" spans="1:18" x14ac:dyDescent="0.3">
      <c r="A52" s="14">
        <f t="shared" si="7"/>
        <v>27</v>
      </c>
      <c r="B52" s="14">
        <v>330</v>
      </c>
      <c r="C52" s="1" t="s">
        <v>77</v>
      </c>
      <c r="D52" s="29">
        <v>22000</v>
      </c>
      <c r="E52" s="30" t="s">
        <v>49</v>
      </c>
      <c r="F52" s="31">
        <v>2700</v>
      </c>
      <c r="G52" s="31">
        <v>87</v>
      </c>
      <c r="H52" s="32">
        <v>5.05</v>
      </c>
      <c r="I52" s="32">
        <v>2.9</v>
      </c>
      <c r="J52" s="32">
        <v>3.5</v>
      </c>
      <c r="K52" s="33">
        <f t="shared" si="6"/>
        <v>261233.99999999994</v>
      </c>
      <c r="L52" s="32">
        <v>5.18</v>
      </c>
      <c r="M52" s="32">
        <v>2.9</v>
      </c>
      <c r="N52" s="32">
        <v>3.69</v>
      </c>
      <c r="O52" s="33">
        <f t="shared" si="4"/>
        <v>265644.36</v>
      </c>
      <c r="P52" s="34">
        <f t="shared" si="5"/>
        <v>1.6882794735754325E-2</v>
      </c>
      <c r="Q52" s="3"/>
      <c r="R52" s="4"/>
    </row>
    <row r="53" spans="1:18" x14ac:dyDescent="0.3">
      <c r="A53" s="14">
        <f t="shared" si="7"/>
        <v>28</v>
      </c>
      <c r="B53" s="14">
        <v>335</v>
      </c>
      <c r="C53" s="1" t="s">
        <v>66</v>
      </c>
      <c r="D53" s="29">
        <v>27500</v>
      </c>
      <c r="E53" s="30" t="s">
        <v>49</v>
      </c>
      <c r="F53" s="31">
        <v>5877</v>
      </c>
      <c r="G53" s="31">
        <v>104</v>
      </c>
      <c r="H53" s="32">
        <v>6.25</v>
      </c>
      <c r="I53" s="32">
        <v>2.87</v>
      </c>
      <c r="J53" s="32">
        <v>4.18</v>
      </c>
      <c r="K53" s="33">
        <f t="shared" si="6"/>
        <v>648395.52000000014</v>
      </c>
      <c r="L53" s="32">
        <v>6.41</v>
      </c>
      <c r="M53" s="32">
        <v>2.87</v>
      </c>
      <c r="N53" s="32">
        <v>4.41</v>
      </c>
      <c r="O53" s="33">
        <f t="shared" si="4"/>
        <v>659966.40000000014</v>
      </c>
      <c r="P53" s="34">
        <f t="shared" si="5"/>
        <v>1.784540399045324E-2</v>
      </c>
      <c r="Q53" s="3"/>
      <c r="R53" s="4"/>
    </row>
    <row r="54" spans="1:18" x14ac:dyDescent="0.3">
      <c r="A54" s="14">
        <f t="shared" si="7"/>
        <v>29</v>
      </c>
      <c r="B54" s="14">
        <v>336</v>
      </c>
      <c r="C54" s="1" t="s">
        <v>82</v>
      </c>
      <c r="D54" s="29">
        <v>27500</v>
      </c>
      <c r="E54" s="30" t="s">
        <v>49</v>
      </c>
      <c r="F54" s="31">
        <v>78</v>
      </c>
      <c r="G54" s="31">
        <v>104</v>
      </c>
      <c r="H54" s="32">
        <v>8.39</v>
      </c>
      <c r="I54" s="32">
        <v>2.87</v>
      </c>
      <c r="J54" s="32">
        <v>4.18</v>
      </c>
      <c r="K54" s="33">
        <f t="shared" si="6"/>
        <v>15756</v>
      </c>
      <c r="L54" s="32">
        <v>8.61</v>
      </c>
      <c r="M54" s="32">
        <v>2.87</v>
      </c>
      <c r="N54" s="32">
        <v>4.41</v>
      </c>
      <c r="O54" s="33">
        <f t="shared" si="4"/>
        <v>16248.960000000001</v>
      </c>
      <c r="P54" s="34">
        <f t="shared" si="5"/>
        <v>3.128712871287135E-2</v>
      </c>
      <c r="Q54" s="27"/>
      <c r="R54" s="4"/>
    </row>
    <row r="55" spans="1:18" x14ac:dyDescent="0.3">
      <c r="A55" s="14">
        <f t="shared" si="7"/>
        <v>30</v>
      </c>
      <c r="B55" s="14">
        <v>337</v>
      </c>
      <c r="C55" s="1" t="s">
        <v>83</v>
      </c>
      <c r="D55" s="29">
        <v>27500</v>
      </c>
      <c r="E55" s="30" t="s">
        <v>49</v>
      </c>
      <c r="F55" s="31">
        <v>30</v>
      </c>
      <c r="G55" s="31">
        <v>104</v>
      </c>
      <c r="H55" s="32">
        <v>6.35</v>
      </c>
      <c r="I55" s="32">
        <v>2.89</v>
      </c>
      <c r="J55" s="32">
        <v>4.18</v>
      </c>
      <c r="K55" s="33">
        <f t="shared" si="6"/>
        <v>8543.0399999999991</v>
      </c>
      <c r="L55" s="32">
        <v>6.67</v>
      </c>
      <c r="M55" s="32">
        <v>2.89</v>
      </c>
      <c r="N55" s="32">
        <v>4.41</v>
      </c>
      <c r="O55" s="33">
        <f t="shared" si="4"/>
        <v>8945.2800000000007</v>
      </c>
      <c r="P55" s="34">
        <f t="shared" si="5"/>
        <v>4.7083942015957045E-2</v>
      </c>
      <c r="Q55" s="27"/>
      <c r="R55" s="4"/>
    </row>
    <row r="56" spans="1:18" x14ac:dyDescent="0.3">
      <c r="A56" s="14">
        <f t="shared" si="7"/>
        <v>31</v>
      </c>
      <c r="B56" s="14">
        <v>338</v>
      </c>
      <c r="C56" s="1" t="s">
        <v>84</v>
      </c>
      <c r="D56" s="29">
        <v>27500</v>
      </c>
      <c r="E56" s="30" t="s">
        <v>49</v>
      </c>
      <c r="F56" s="31">
        <v>465</v>
      </c>
      <c r="G56" s="31">
        <v>104</v>
      </c>
      <c r="H56" s="32">
        <v>10.79</v>
      </c>
      <c r="I56" s="32">
        <v>2.87</v>
      </c>
      <c r="J56" s="32">
        <v>4.18</v>
      </c>
      <c r="K56" s="33">
        <f t="shared" si="6"/>
        <v>81439.439999999988</v>
      </c>
      <c r="L56" s="32">
        <v>11.1</v>
      </c>
      <c r="M56" s="32">
        <v>2.87</v>
      </c>
      <c r="N56" s="32">
        <v>4.41</v>
      </c>
      <c r="O56" s="33">
        <f t="shared" si="4"/>
        <v>83456.28</v>
      </c>
      <c r="P56" s="34">
        <f t="shared" si="5"/>
        <v>2.476490506319802E-2</v>
      </c>
      <c r="Q56" s="27"/>
      <c r="R56" s="4"/>
    </row>
    <row r="57" spans="1:18" x14ac:dyDescent="0.3">
      <c r="A57" s="14">
        <f t="shared" si="7"/>
        <v>32</v>
      </c>
      <c r="B57" s="14">
        <v>340</v>
      </c>
      <c r="C57" s="1" t="s">
        <v>77</v>
      </c>
      <c r="D57" s="29">
        <v>50000</v>
      </c>
      <c r="E57" s="30" t="s">
        <v>49</v>
      </c>
      <c r="F57" s="31">
        <v>3541</v>
      </c>
      <c r="G57" s="31">
        <v>169</v>
      </c>
      <c r="H57" s="32">
        <v>6.63</v>
      </c>
      <c r="I57" s="32">
        <v>2.89</v>
      </c>
      <c r="J57" s="32">
        <v>6.8</v>
      </c>
      <c r="K57" s="33">
        <f t="shared" si="6"/>
        <v>418314.23999999999</v>
      </c>
      <c r="L57" s="32">
        <v>6.96</v>
      </c>
      <c r="M57" s="32">
        <v>2.89</v>
      </c>
      <c r="N57" s="32">
        <v>7.16</v>
      </c>
      <c r="O57" s="33">
        <f t="shared" si="4"/>
        <v>433066.67999999993</v>
      </c>
      <c r="P57" s="34">
        <f t="shared" si="5"/>
        <v>3.5266406422119277E-2</v>
      </c>
      <c r="Q57" s="27"/>
      <c r="R57" s="4"/>
    </row>
    <row r="58" spans="1:18" x14ac:dyDescent="0.3">
      <c r="A58" s="14">
        <f t="shared" si="7"/>
        <v>33</v>
      </c>
      <c r="B58" s="14">
        <v>342</v>
      </c>
      <c r="C58" s="1" t="s">
        <v>85</v>
      </c>
      <c r="D58" s="29">
        <v>50000</v>
      </c>
      <c r="E58" s="30" t="s">
        <v>49</v>
      </c>
      <c r="F58" s="31">
        <v>163</v>
      </c>
      <c r="G58" s="31">
        <v>168</v>
      </c>
      <c r="H58" s="32">
        <v>9.89</v>
      </c>
      <c r="I58" s="32">
        <v>2.89</v>
      </c>
      <c r="J58" s="32">
        <v>6.76</v>
      </c>
      <c r="K58" s="33">
        <f t="shared" si="6"/>
        <v>38625.840000000004</v>
      </c>
      <c r="L58" s="32">
        <v>10.16</v>
      </c>
      <c r="M58" s="32">
        <v>2.89</v>
      </c>
      <c r="N58" s="32">
        <v>7.12</v>
      </c>
      <c r="O58" s="33">
        <f t="shared" si="4"/>
        <v>39879.72</v>
      </c>
      <c r="P58" s="34">
        <f t="shared" si="5"/>
        <v>3.2462206647156343E-2</v>
      </c>
      <c r="Q58" s="27"/>
      <c r="R58" s="4"/>
    </row>
    <row r="59" spans="1:18" x14ac:dyDescent="0.3">
      <c r="A59" s="14">
        <f t="shared" si="7"/>
        <v>34</v>
      </c>
      <c r="B59" s="14">
        <v>343</v>
      </c>
      <c r="C59" s="1" t="s">
        <v>85</v>
      </c>
      <c r="D59" s="29">
        <v>27500</v>
      </c>
      <c r="E59" s="30" t="s">
        <v>49</v>
      </c>
      <c r="F59" s="31">
        <v>175</v>
      </c>
      <c r="G59" s="31">
        <v>108</v>
      </c>
      <c r="H59" s="32">
        <v>9.39</v>
      </c>
      <c r="I59" s="32">
        <v>2.87</v>
      </c>
      <c r="J59" s="32">
        <v>4.34</v>
      </c>
      <c r="K59" s="33">
        <f t="shared" si="6"/>
        <v>31370.640000000007</v>
      </c>
      <c r="L59" s="32">
        <v>9.8699999999999992</v>
      </c>
      <c r="M59" s="32">
        <v>2.87</v>
      </c>
      <c r="N59" s="32">
        <v>4.58</v>
      </c>
      <c r="O59" s="33">
        <f t="shared" si="4"/>
        <v>32689.679999999993</v>
      </c>
      <c r="P59" s="34">
        <f t="shared" si="5"/>
        <v>4.2046958557427773E-2</v>
      </c>
      <c r="Q59" s="27"/>
      <c r="R59" s="4"/>
    </row>
    <row r="60" spans="1:18" x14ac:dyDescent="0.3">
      <c r="A60" s="14">
        <f t="shared" si="7"/>
        <v>35</v>
      </c>
      <c r="B60" s="14">
        <v>345</v>
      </c>
      <c r="C60" s="1" t="s">
        <v>86</v>
      </c>
      <c r="D60" s="29">
        <v>27500</v>
      </c>
      <c r="E60" s="30" t="s">
        <v>49</v>
      </c>
      <c r="F60" s="31">
        <v>3720</v>
      </c>
      <c r="G60" s="31">
        <v>103</v>
      </c>
      <c r="H60" s="32">
        <v>7.01</v>
      </c>
      <c r="I60" s="32">
        <v>2.87</v>
      </c>
      <c r="J60" s="32">
        <v>4.1399999999999997</v>
      </c>
      <c r="K60" s="33">
        <f t="shared" si="6"/>
        <v>446160.23999999993</v>
      </c>
      <c r="L60" s="32">
        <v>7.22</v>
      </c>
      <c r="M60" s="32">
        <v>2.87</v>
      </c>
      <c r="N60" s="32">
        <v>4.37</v>
      </c>
      <c r="O60" s="33">
        <f t="shared" si="4"/>
        <v>455818.92000000004</v>
      </c>
      <c r="P60" s="34">
        <f t="shared" si="5"/>
        <v>2.164845527248262E-2</v>
      </c>
      <c r="Q60" s="27"/>
      <c r="R60" s="4"/>
    </row>
    <row r="61" spans="1:18" x14ac:dyDescent="0.3">
      <c r="A61" s="14">
        <f t="shared" si="7"/>
        <v>36</v>
      </c>
      <c r="B61" s="14">
        <v>347</v>
      </c>
      <c r="C61" s="1" t="s">
        <v>87</v>
      </c>
      <c r="D61" s="29">
        <v>9500</v>
      </c>
      <c r="E61" s="30" t="s">
        <v>49</v>
      </c>
      <c r="F61" s="31">
        <v>920</v>
      </c>
      <c r="G61" s="31">
        <v>49</v>
      </c>
      <c r="H61" s="32">
        <v>23.89</v>
      </c>
      <c r="I61" s="32">
        <v>2.87</v>
      </c>
      <c r="J61" s="32">
        <v>1.97</v>
      </c>
      <c r="K61" s="33">
        <f t="shared" si="6"/>
        <v>296588.76</v>
      </c>
      <c r="L61" s="32">
        <v>25.9</v>
      </c>
      <c r="M61" s="32">
        <v>2.87</v>
      </c>
      <c r="N61" s="32">
        <v>2.08</v>
      </c>
      <c r="O61" s="33">
        <f t="shared" si="4"/>
        <v>318843.83999999997</v>
      </c>
      <c r="P61" s="34">
        <f t="shared" si="5"/>
        <v>7.5036828772607422E-2</v>
      </c>
      <c r="Q61" s="27"/>
      <c r="R61" s="4"/>
    </row>
    <row r="62" spans="1:18" x14ac:dyDescent="0.3">
      <c r="A62" s="14">
        <f t="shared" si="7"/>
        <v>37</v>
      </c>
      <c r="B62" s="14">
        <v>348</v>
      </c>
      <c r="C62" s="1" t="s">
        <v>87</v>
      </c>
      <c r="D62" s="29">
        <v>27500</v>
      </c>
      <c r="E62" s="30" t="s">
        <v>49</v>
      </c>
      <c r="F62" s="31">
        <v>468</v>
      </c>
      <c r="G62" s="31">
        <v>104</v>
      </c>
      <c r="H62" s="32">
        <v>24.39</v>
      </c>
      <c r="I62" s="32">
        <v>2.87</v>
      </c>
      <c r="J62" s="32">
        <v>4.18</v>
      </c>
      <c r="K62" s="33">
        <f t="shared" si="6"/>
        <v>158308.79999999999</v>
      </c>
      <c r="L62" s="32">
        <v>25.12</v>
      </c>
      <c r="M62" s="32">
        <v>2.87</v>
      </c>
      <c r="N62" s="32">
        <v>4.41</v>
      </c>
      <c r="O62" s="33">
        <f t="shared" si="4"/>
        <v>162695.52000000002</v>
      </c>
      <c r="P62" s="34">
        <f t="shared" si="5"/>
        <v>2.7709893575088882E-2</v>
      </c>
      <c r="Q62" s="27"/>
      <c r="R62" s="4"/>
    </row>
    <row r="63" spans="1:18" x14ac:dyDescent="0.3">
      <c r="A63" s="14">
        <f t="shared" si="7"/>
        <v>38</v>
      </c>
      <c r="B63" s="14">
        <v>350</v>
      </c>
      <c r="C63" s="1" t="s">
        <v>86</v>
      </c>
      <c r="D63" s="29">
        <v>50000</v>
      </c>
      <c r="E63" s="30" t="s">
        <v>49</v>
      </c>
      <c r="F63" s="31">
        <v>7786</v>
      </c>
      <c r="G63" s="31">
        <v>170</v>
      </c>
      <c r="H63" s="32">
        <v>7.25</v>
      </c>
      <c r="I63" s="32">
        <v>2.89</v>
      </c>
      <c r="J63" s="32">
        <v>6.84</v>
      </c>
      <c r="K63" s="33">
        <f t="shared" si="6"/>
        <v>961354.08000000007</v>
      </c>
      <c r="L63" s="32">
        <v>7.47</v>
      </c>
      <c r="M63" s="32">
        <v>2.89</v>
      </c>
      <c r="N63" s="32">
        <v>7.21</v>
      </c>
      <c r="O63" s="33">
        <f t="shared" si="4"/>
        <v>982663.91999999993</v>
      </c>
      <c r="P63" s="34">
        <f t="shared" si="5"/>
        <v>2.2166484174072316E-2</v>
      </c>
      <c r="Q63" s="27"/>
      <c r="R63" s="4"/>
    </row>
    <row r="64" spans="1:18" x14ac:dyDescent="0.3">
      <c r="A64" s="14">
        <f t="shared" si="7"/>
        <v>39</v>
      </c>
      <c r="B64" s="14">
        <v>351</v>
      </c>
      <c r="C64" s="1" t="s">
        <v>88</v>
      </c>
      <c r="D64" s="29">
        <v>9500</v>
      </c>
      <c r="E64" s="30" t="s">
        <v>49</v>
      </c>
      <c r="F64" s="31">
        <v>1855</v>
      </c>
      <c r="G64" s="31">
        <v>42</v>
      </c>
      <c r="H64" s="32">
        <v>6.93</v>
      </c>
      <c r="I64" s="32">
        <v>2.87</v>
      </c>
      <c r="J64" s="32">
        <v>1.69</v>
      </c>
      <c r="K64" s="33">
        <f t="shared" si="6"/>
        <v>218999.76</v>
      </c>
      <c r="L64" s="32">
        <v>7.28</v>
      </c>
      <c r="M64" s="32">
        <v>2.87</v>
      </c>
      <c r="N64" s="32">
        <v>1.78</v>
      </c>
      <c r="O64" s="33">
        <f t="shared" si="4"/>
        <v>226836.12</v>
      </c>
      <c r="P64" s="34">
        <f t="shared" si="5"/>
        <v>3.5782504967128669E-2</v>
      </c>
      <c r="Q64" s="27"/>
      <c r="R64" s="4"/>
    </row>
    <row r="65" spans="1:18" x14ac:dyDescent="0.3">
      <c r="A65" s="14">
        <f t="shared" si="7"/>
        <v>40</v>
      </c>
      <c r="B65" s="14">
        <v>352</v>
      </c>
      <c r="C65" s="1" t="s">
        <v>88</v>
      </c>
      <c r="D65" s="29">
        <v>16000</v>
      </c>
      <c r="E65" s="30" t="s">
        <v>49</v>
      </c>
      <c r="F65" s="31">
        <v>800</v>
      </c>
      <c r="G65" s="31">
        <v>65</v>
      </c>
      <c r="H65" s="32">
        <v>6.95</v>
      </c>
      <c r="I65" s="32">
        <v>2.92</v>
      </c>
      <c r="J65" s="32">
        <v>2.61</v>
      </c>
      <c r="K65" s="33">
        <f t="shared" si="6"/>
        <v>96787.800000000017</v>
      </c>
      <c r="L65" s="32">
        <v>7.3</v>
      </c>
      <c r="M65" s="32">
        <v>2.92</v>
      </c>
      <c r="N65" s="32">
        <v>2.76</v>
      </c>
      <c r="O65" s="33">
        <f t="shared" si="4"/>
        <v>100264.79999999999</v>
      </c>
      <c r="P65" s="34">
        <f t="shared" si="5"/>
        <v>3.592394909275725E-2</v>
      </c>
      <c r="Q65" s="27"/>
      <c r="R65" s="4"/>
    </row>
    <row r="66" spans="1:18" x14ac:dyDescent="0.3">
      <c r="A66" s="14">
        <f t="shared" si="7"/>
        <v>41</v>
      </c>
      <c r="B66" s="14">
        <v>354</v>
      </c>
      <c r="C66" s="1" t="s">
        <v>88</v>
      </c>
      <c r="D66" s="29">
        <v>27500</v>
      </c>
      <c r="E66" s="30" t="s">
        <v>49</v>
      </c>
      <c r="F66" s="31">
        <v>1102</v>
      </c>
      <c r="G66" s="31">
        <v>108</v>
      </c>
      <c r="H66" s="32">
        <v>7.74</v>
      </c>
      <c r="I66" s="32">
        <v>2.87</v>
      </c>
      <c r="J66" s="32">
        <v>4.34</v>
      </c>
      <c r="K66" s="33">
        <f t="shared" si="6"/>
        <v>145931.27999999997</v>
      </c>
      <c r="L66" s="32">
        <v>7.95</v>
      </c>
      <c r="M66" s="32">
        <v>2.87</v>
      </c>
      <c r="N66" s="32">
        <v>4.58</v>
      </c>
      <c r="O66" s="33">
        <f t="shared" si="4"/>
        <v>149019.35999999999</v>
      </c>
      <c r="P66" s="34">
        <f t="shared" si="5"/>
        <v>2.1161193131452125E-2</v>
      </c>
      <c r="Q66" s="27"/>
      <c r="R66" s="4"/>
    </row>
    <row r="67" spans="1:18" x14ac:dyDescent="0.3">
      <c r="A67" s="14">
        <f t="shared" si="7"/>
        <v>42</v>
      </c>
      <c r="B67" s="14">
        <v>356</v>
      </c>
      <c r="C67" s="1" t="s">
        <v>88</v>
      </c>
      <c r="D67" s="29">
        <v>50000</v>
      </c>
      <c r="E67" s="30" t="s">
        <v>49</v>
      </c>
      <c r="F67" s="31">
        <v>350</v>
      </c>
      <c r="G67" s="31">
        <v>168</v>
      </c>
      <c r="H67" s="32">
        <v>8.39</v>
      </c>
      <c r="I67" s="32">
        <v>2.89</v>
      </c>
      <c r="J67" s="32">
        <v>6.76</v>
      </c>
      <c r="K67" s="33">
        <f t="shared" si="6"/>
        <v>61004.160000000003</v>
      </c>
      <c r="L67" s="32">
        <v>8.82</v>
      </c>
      <c r="M67" s="32">
        <v>2.89</v>
      </c>
      <c r="N67" s="32">
        <v>7.12</v>
      </c>
      <c r="O67" s="33">
        <f t="shared" si="4"/>
        <v>63535.92</v>
      </c>
      <c r="P67" s="34">
        <f t="shared" si="5"/>
        <v>4.1501432033487461E-2</v>
      </c>
      <c r="Q67" s="27"/>
      <c r="R67" s="4"/>
    </row>
    <row r="68" spans="1:18" x14ac:dyDescent="0.3">
      <c r="A68" s="14">
        <f t="shared" si="7"/>
        <v>43</v>
      </c>
      <c r="B68" s="14">
        <v>357</v>
      </c>
      <c r="C68" s="1" t="s">
        <v>89</v>
      </c>
      <c r="D68" s="29">
        <v>27500</v>
      </c>
      <c r="E68" s="30" t="s">
        <v>49</v>
      </c>
      <c r="F68" s="31">
        <v>35</v>
      </c>
      <c r="G68" s="31">
        <v>108</v>
      </c>
      <c r="H68" s="32">
        <v>9.57</v>
      </c>
      <c r="I68" s="32">
        <v>2.87</v>
      </c>
      <c r="J68" s="32">
        <v>4.34</v>
      </c>
      <c r="K68" s="33">
        <f t="shared" si="6"/>
        <v>10849.439999999999</v>
      </c>
      <c r="L68" s="32">
        <v>9.6999999999999993</v>
      </c>
      <c r="M68" s="32">
        <v>2.87</v>
      </c>
      <c r="N68" s="32">
        <v>4.58</v>
      </c>
      <c r="O68" s="33">
        <f t="shared" si="4"/>
        <v>11215.08</v>
      </c>
      <c r="P68" s="34">
        <f t="shared" si="5"/>
        <v>3.370127859133755E-2</v>
      </c>
      <c r="Q68" s="27"/>
      <c r="R68" s="4"/>
    </row>
    <row r="69" spans="1:18" x14ac:dyDescent="0.3">
      <c r="A69" s="14">
        <f t="shared" si="7"/>
        <v>44</v>
      </c>
      <c r="B69" s="14">
        <v>358</v>
      </c>
      <c r="C69" s="1" t="s">
        <v>89</v>
      </c>
      <c r="D69" s="29">
        <v>50000</v>
      </c>
      <c r="E69" s="30" t="s">
        <v>49</v>
      </c>
      <c r="F69" s="31">
        <v>24</v>
      </c>
      <c r="G69" s="31">
        <v>168</v>
      </c>
      <c r="H69" s="32">
        <v>9.83</v>
      </c>
      <c r="I69" s="32">
        <v>2.89</v>
      </c>
      <c r="J69" s="32">
        <v>6.76</v>
      </c>
      <c r="K69" s="33">
        <f t="shared" si="6"/>
        <v>17291.52</v>
      </c>
      <c r="L69" s="32">
        <v>10.33</v>
      </c>
      <c r="M69" s="32">
        <v>2.89</v>
      </c>
      <c r="N69" s="32">
        <v>7.12</v>
      </c>
      <c r="O69" s="33">
        <f t="shared" si="4"/>
        <v>18161.280000000002</v>
      </c>
      <c r="P69" s="34">
        <f t="shared" si="5"/>
        <v>5.0299800133244622E-2</v>
      </c>
      <c r="Q69" s="27"/>
      <c r="R69" s="4"/>
    </row>
    <row r="70" spans="1:18" x14ac:dyDescent="0.3">
      <c r="A70" s="14">
        <f t="shared" si="7"/>
        <v>45</v>
      </c>
      <c r="B70" s="14">
        <v>359</v>
      </c>
      <c r="C70" s="1" t="s">
        <v>90</v>
      </c>
      <c r="D70" s="29">
        <v>9500</v>
      </c>
      <c r="E70" s="30" t="s">
        <v>49</v>
      </c>
      <c r="F70" s="31">
        <v>1</v>
      </c>
      <c r="G70" s="31">
        <v>42</v>
      </c>
      <c r="H70" s="32">
        <v>6.87</v>
      </c>
      <c r="I70" s="32">
        <v>2.87</v>
      </c>
      <c r="J70" s="32">
        <v>1.69</v>
      </c>
      <c r="K70" s="33">
        <f t="shared" si="6"/>
        <v>968.64</v>
      </c>
      <c r="L70" s="32">
        <v>7.21</v>
      </c>
      <c r="M70" s="32">
        <v>2.87</v>
      </c>
      <c r="N70" s="32">
        <v>1.78</v>
      </c>
      <c r="O70" s="33">
        <f t="shared" si="4"/>
        <v>1018.0800000000002</v>
      </c>
      <c r="P70" s="34">
        <f t="shared" si="5"/>
        <v>5.1040634291377777E-2</v>
      </c>
      <c r="Q70" s="27"/>
      <c r="R70" s="4"/>
    </row>
    <row r="71" spans="1:18" x14ac:dyDescent="0.3">
      <c r="A71" s="14">
        <f t="shared" si="7"/>
        <v>46</v>
      </c>
      <c r="B71" s="14">
        <v>360</v>
      </c>
      <c r="C71" s="1" t="s">
        <v>91</v>
      </c>
      <c r="D71" s="29">
        <v>9500</v>
      </c>
      <c r="E71" s="30" t="s">
        <v>49</v>
      </c>
      <c r="F71" s="31">
        <v>140</v>
      </c>
      <c r="G71" s="31">
        <v>47</v>
      </c>
      <c r="H71" s="32">
        <v>14.88</v>
      </c>
      <c r="I71" s="32">
        <v>2.87</v>
      </c>
      <c r="J71" s="32">
        <v>1.89</v>
      </c>
      <c r="K71" s="33">
        <f t="shared" si="6"/>
        <v>30885.96</v>
      </c>
      <c r="L71" s="32">
        <v>15.33</v>
      </c>
      <c r="M71" s="32">
        <v>2.87</v>
      </c>
      <c r="N71" s="32">
        <v>1.99</v>
      </c>
      <c r="O71" s="33">
        <f t="shared" si="4"/>
        <v>31698.36</v>
      </c>
      <c r="P71" s="34">
        <f t="shared" si="5"/>
        <v>2.6303213498949086E-2</v>
      </c>
      <c r="Q71" s="27"/>
      <c r="R71" s="4"/>
    </row>
    <row r="72" spans="1:18" x14ac:dyDescent="0.3">
      <c r="A72" s="14">
        <f t="shared" si="7"/>
        <v>47</v>
      </c>
      <c r="B72" s="14">
        <v>365</v>
      </c>
      <c r="C72" s="1" t="s">
        <v>91</v>
      </c>
      <c r="D72" s="29">
        <v>27500</v>
      </c>
      <c r="E72" s="30" t="s">
        <v>49</v>
      </c>
      <c r="F72" s="31">
        <v>1255</v>
      </c>
      <c r="G72" s="31">
        <v>108</v>
      </c>
      <c r="H72" s="32">
        <v>14.88</v>
      </c>
      <c r="I72" s="32">
        <v>2.87</v>
      </c>
      <c r="J72" s="32">
        <v>4.34</v>
      </c>
      <c r="K72" s="33">
        <f t="shared" si="6"/>
        <v>272939.64</v>
      </c>
      <c r="L72" s="32">
        <v>15.33</v>
      </c>
      <c r="M72" s="32">
        <v>2.87</v>
      </c>
      <c r="N72" s="32">
        <v>4.58</v>
      </c>
      <c r="O72" s="33">
        <f t="shared" si="4"/>
        <v>280027.68</v>
      </c>
      <c r="P72" s="34">
        <f t="shared" si="5"/>
        <v>2.5969258257979598E-2</v>
      </c>
      <c r="Q72" s="3"/>
      <c r="R72" s="4"/>
    </row>
    <row r="73" spans="1:18" x14ac:dyDescent="0.3">
      <c r="A73" s="14">
        <f t="shared" si="7"/>
        <v>48</v>
      </c>
      <c r="B73" s="14">
        <v>366</v>
      </c>
      <c r="C73" s="1" t="s">
        <v>91</v>
      </c>
      <c r="D73" s="29">
        <v>50000</v>
      </c>
      <c r="E73" s="30" t="s">
        <v>49</v>
      </c>
      <c r="F73" s="31">
        <v>788</v>
      </c>
      <c r="G73" s="31">
        <v>168</v>
      </c>
      <c r="H73" s="32">
        <v>14.88</v>
      </c>
      <c r="I73" s="32">
        <v>2.89</v>
      </c>
      <c r="J73" s="32">
        <v>6.76</v>
      </c>
      <c r="K73" s="33">
        <f t="shared" si="6"/>
        <v>181661.28</v>
      </c>
      <c r="L73" s="32">
        <v>15.33</v>
      </c>
      <c r="M73" s="32">
        <v>2.89</v>
      </c>
      <c r="N73" s="32">
        <v>7.12</v>
      </c>
      <c r="O73" s="33">
        <f t="shared" si="4"/>
        <v>186642.24</v>
      </c>
      <c r="P73" s="34">
        <f t="shared" si="5"/>
        <v>2.7418941449713401E-2</v>
      </c>
      <c r="Q73" s="3"/>
      <c r="R73" s="4"/>
    </row>
    <row r="74" spans="1:18" x14ac:dyDescent="0.3">
      <c r="A74" s="14">
        <f t="shared" si="7"/>
        <v>49</v>
      </c>
      <c r="B74" s="14">
        <v>370</v>
      </c>
      <c r="C74" s="1" t="s">
        <v>92</v>
      </c>
      <c r="D74" s="29">
        <v>27500</v>
      </c>
      <c r="E74" s="30" t="s">
        <v>49</v>
      </c>
      <c r="F74" s="31">
        <v>224</v>
      </c>
      <c r="G74" s="31">
        <v>108</v>
      </c>
      <c r="H74" s="32">
        <v>17.920000000000002</v>
      </c>
      <c r="I74" s="32">
        <v>2.87</v>
      </c>
      <c r="J74" s="32">
        <v>4.34</v>
      </c>
      <c r="K74" s="33">
        <f t="shared" si="6"/>
        <v>61508.160000000011</v>
      </c>
      <c r="L74" s="32">
        <v>18.86</v>
      </c>
      <c r="M74" s="32">
        <v>2.87</v>
      </c>
      <c r="N74" s="32">
        <v>4.58</v>
      </c>
      <c r="O74" s="33">
        <f t="shared" si="4"/>
        <v>64345.920000000006</v>
      </c>
      <c r="P74" s="34">
        <f t="shared" si="5"/>
        <v>4.6136317522748105E-2</v>
      </c>
      <c r="Q74" s="3"/>
      <c r="R74" s="4"/>
    </row>
    <row r="75" spans="1:18" x14ac:dyDescent="0.3">
      <c r="A75" s="14">
        <f t="shared" si="7"/>
        <v>50</v>
      </c>
      <c r="B75" s="14">
        <v>375</v>
      </c>
      <c r="C75" s="1" t="s">
        <v>92</v>
      </c>
      <c r="D75" s="29">
        <v>50000</v>
      </c>
      <c r="E75" s="30" t="s">
        <v>49</v>
      </c>
      <c r="F75" s="31">
        <v>189</v>
      </c>
      <c r="G75" s="31">
        <v>168</v>
      </c>
      <c r="H75" s="32">
        <v>17.920000000000002</v>
      </c>
      <c r="I75" s="32">
        <v>2.89</v>
      </c>
      <c r="J75" s="32">
        <v>6.76</v>
      </c>
      <c r="K75" s="33">
        <f t="shared" si="6"/>
        <v>60825.240000000005</v>
      </c>
      <c r="L75" s="32">
        <v>18.86</v>
      </c>
      <c r="M75" s="32">
        <v>2.89</v>
      </c>
      <c r="N75" s="32">
        <v>7.12</v>
      </c>
      <c r="O75" s="33">
        <f t="shared" si="4"/>
        <v>63682.92</v>
      </c>
      <c r="P75" s="34">
        <f t="shared" si="5"/>
        <v>4.6981812155611598E-2</v>
      </c>
      <c r="Q75" s="3"/>
      <c r="R75" s="4"/>
    </row>
    <row r="76" spans="1:18" x14ac:dyDescent="0.3">
      <c r="A76" s="14">
        <f t="shared" si="7"/>
        <v>51</v>
      </c>
      <c r="B76" s="14">
        <v>380</v>
      </c>
      <c r="C76" s="1" t="s">
        <v>93</v>
      </c>
      <c r="D76" s="29">
        <v>9500</v>
      </c>
      <c r="E76" s="30" t="s">
        <v>49</v>
      </c>
      <c r="F76" s="31">
        <v>27810</v>
      </c>
      <c r="G76" s="31">
        <v>49</v>
      </c>
      <c r="H76" s="32">
        <v>12.18</v>
      </c>
      <c r="I76" s="32">
        <v>2.87</v>
      </c>
      <c r="J76" s="32">
        <v>1.97</v>
      </c>
      <c r="K76" s="33">
        <f t="shared" si="6"/>
        <v>5023644.3600000003</v>
      </c>
      <c r="L76" s="32">
        <v>12.33</v>
      </c>
      <c r="M76" s="32">
        <v>2.87</v>
      </c>
      <c r="N76" s="32">
        <v>2.08</v>
      </c>
      <c r="O76" s="33">
        <f t="shared" si="4"/>
        <v>5073767.04</v>
      </c>
      <c r="P76" s="34">
        <f t="shared" si="5"/>
        <v>9.9773543682936377E-3</v>
      </c>
      <c r="Q76" s="3"/>
      <c r="R76" s="4"/>
    </row>
    <row r="77" spans="1:18" x14ac:dyDescent="0.3">
      <c r="A77" s="14">
        <f t="shared" si="7"/>
        <v>52</v>
      </c>
      <c r="B77" s="14">
        <v>383</v>
      </c>
      <c r="C77" s="1" t="s">
        <v>94</v>
      </c>
      <c r="D77" s="29">
        <v>9500</v>
      </c>
      <c r="E77" s="30" t="s">
        <v>49</v>
      </c>
      <c r="F77" s="31">
        <v>2988</v>
      </c>
      <c r="G77" s="31">
        <v>49</v>
      </c>
      <c r="H77" s="32">
        <v>15.77</v>
      </c>
      <c r="I77" s="32">
        <v>2.87</v>
      </c>
      <c r="J77" s="32">
        <v>1.97</v>
      </c>
      <c r="K77" s="33">
        <f t="shared" si="6"/>
        <v>669514.19999999995</v>
      </c>
      <c r="L77" s="32">
        <v>16.239999999999998</v>
      </c>
      <c r="M77" s="32">
        <v>2.87</v>
      </c>
      <c r="N77" s="32">
        <v>2.08</v>
      </c>
      <c r="O77" s="33">
        <f t="shared" si="4"/>
        <v>686431.20000000007</v>
      </c>
      <c r="P77" s="34">
        <f t="shared" si="5"/>
        <v>2.526757460857457E-2</v>
      </c>
      <c r="Q77" s="3"/>
      <c r="R77" s="4"/>
    </row>
    <row r="78" spans="1:18" x14ac:dyDescent="0.3">
      <c r="A78" s="14">
        <f t="shared" si="7"/>
        <v>53</v>
      </c>
      <c r="B78" s="14">
        <v>385</v>
      </c>
      <c r="C78" s="1" t="s">
        <v>95</v>
      </c>
      <c r="D78" s="29">
        <v>9500</v>
      </c>
      <c r="E78" s="30" t="s">
        <v>49</v>
      </c>
      <c r="F78" s="31">
        <v>7766</v>
      </c>
      <c r="G78" s="31">
        <v>49</v>
      </c>
      <c r="H78" s="32">
        <v>7.87</v>
      </c>
      <c r="I78" s="32">
        <v>2.87</v>
      </c>
      <c r="J78" s="32">
        <v>1.97</v>
      </c>
      <c r="K78" s="33">
        <f t="shared" si="6"/>
        <v>1002040.44</v>
      </c>
      <c r="L78" s="32">
        <v>8.11</v>
      </c>
      <c r="M78" s="32">
        <v>2.87</v>
      </c>
      <c r="N78" s="32">
        <v>2.08</v>
      </c>
      <c r="O78" s="33">
        <f t="shared" si="4"/>
        <v>1024471.2000000002</v>
      </c>
      <c r="P78" s="34">
        <f t="shared" si="5"/>
        <v>2.2385084578023861E-2</v>
      </c>
      <c r="Q78" s="3"/>
      <c r="R78" s="4"/>
    </row>
    <row r="79" spans="1:18" x14ac:dyDescent="0.3">
      <c r="A79" s="14">
        <f t="shared" si="7"/>
        <v>54</v>
      </c>
      <c r="B79" s="14">
        <v>392</v>
      </c>
      <c r="C79" s="1" t="s">
        <v>96</v>
      </c>
      <c r="D79" s="29">
        <v>27500</v>
      </c>
      <c r="E79" s="30" t="s">
        <v>49</v>
      </c>
      <c r="F79" s="31">
        <v>11</v>
      </c>
      <c r="G79" s="31">
        <v>104</v>
      </c>
      <c r="H79" s="32">
        <v>13.14</v>
      </c>
      <c r="I79" s="32">
        <v>2.87</v>
      </c>
      <c r="J79" s="32">
        <v>4.18</v>
      </c>
      <c r="K79" s="33">
        <f t="shared" si="6"/>
        <v>7329.9599999999991</v>
      </c>
      <c r="L79" s="32">
        <v>15.09</v>
      </c>
      <c r="M79" s="32">
        <v>2.87</v>
      </c>
      <c r="N79" s="32">
        <v>4.41</v>
      </c>
      <c r="O79" s="33">
        <f t="shared" si="4"/>
        <v>7874.4000000000005</v>
      </c>
      <c r="P79" s="34">
        <f t="shared" si="5"/>
        <v>7.4275985134980474E-2</v>
      </c>
      <c r="Q79" s="3"/>
      <c r="R79" s="4"/>
    </row>
    <row r="80" spans="1:18" x14ac:dyDescent="0.3">
      <c r="A80" s="14">
        <f t="shared" si="7"/>
        <v>55</v>
      </c>
      <c r="B80" s="14">
        <v>393</v>
      </c>
      <c r="C80" s="1" t="s">
        <v>96</v>
      </c>
      <c r="D80" s="29">
        <v>4000</v>
      </c>
      <c r="E80" s="30" t="s">
        <v>49</v>
      </c>
      <c r="F80" s="31">
        <v>1</v>
      </c>
      <c r="G80" s="31">
        <v>21</v>
      </c>
      <c r="H80" s="32">
        <v>10.23</v>
      </c>
      <c r="I80" s="32">
        <v>2.87</v>
      </c>
      <c r="J80" s="32">
        <v>0.84</v>
      </c>
      <c r="K80" s="33">
        <f t="shared" si="6"/>
        <v>368.88</v>
      </c>
      <c r="L80" s="32">
        <v>12.4</v>
      </c>
      <c r="M80" s="32">
        <v>2.87</v>
      </c>
      <c r="N80" s="32">
        <v>0.89</v>
      </c>
      <c r="O80" s="33">
        <f t="shared" si="4"/>
        <v>407.52000000000004</v>
      </c>
      <c r="P80" s="34">
        <f t="shared" si="5"/>
        <v>0.10474951203643473</v>
      </c>
      <c r="Q80" s="3"/>
      <c r="R80" s="4"/>
    </row>
    <row r="81" spans="1:18" x14ac:dyDescent="0.3">
      <c r="A81" s="3"/>
      <c r="B81" s="1"/>
      <c r="C81" s="1"/>
      <c r="D81" s="29"/>
      <c r="E81" s="30"/>
      <c r="F81" s="31">
        <v>0</v>
      </c>
      <c r="G81" s="29"/>
      <c r="H81" s="38"/>
      <c r="I81" s="38"/>
      <c r="J81" s="38"/>
      <c r="K81" s="35"/>
      <c r="L81" s="27"/>
      <c r="M81" s="4"/>
      <c r="N81" s="4"/>
      <c r="O81" s="39"/>
      <c r="P81" s="40"/>
      <c r="Q81" s="3"/>
      <c r="R81" s="4"/>
    </row>
    <row r="82" spans="1:18" x14ac:dyDescent="0.3">
      <c r="A82" s="3"/>
      <c r="B82" s="36" t="s">
        <v>52</v>
      </c>
      <c r="C82" s="1"/>
      <c r="D82" s="29"/>
      <c r="E82" s="30"/>
      <c r="F82" s="31">
        <v>0</v>
      </c>
      <c r="G82" s="29"/>
      <c r="H82" s="38"/>
      <c r="I82" s="38"/>
      <c r="J82" s="38"/>
      <c r="K82" s="35"/>
      <c r="L82" s="27"/>
      <c r="M82" s="4"/>
      <c r="N82" s="4"/>
      <c r="O82" s="39"/>
      <c r="P82" s="40"/>
      <c r="Q82" s="3"/>
      <c r="R82" s="4"/>
    </row>
    <row r="83" spans="1:18" x14ac:dyDescent="0.3">
      <c r="A83" s="3"/>
      <c r="B83" s="1"/>
      <c r="C83" s="1"/>
      <c r="D83" s="29"/>
      <c r="E83" s="30"/>
      <c r="F83" s="31">
        <v>0</v>
      </c>
      <c r="G83" s="29"/>
      <c r="H83" s="38"/>
      <c r="I83" s="38"/>
      <c r="J83" s="38"/>
      <c r="K83" s="35"/>
      <c r="L83" s="27"/>
      <c r="M83" s="4"/>
      <c r="N83" s="4"/>
      <c r="O83" s="39"/>
      <c r="P83" s="40"/>
      <c r="Q83" s="3"/>
      <c r="R83" s="4"/>
    </row>
    <row r="84" spans="1:18" x14ac:dyDescent="0.3">
      <c r="A84" s="14">
        <f>A80+1</f>
        <v>56</v>
      </c>
      <c r="B84" s="14">
        <v>175</v>
      </c>
      <c r="C84" s="1" t="s">
        <v>97</v>
      </c>
      <c r="D84" s="29">
        <v>3500</v>
      </c>
      <c r="E84" s="30" t="s">
        <v>49</v>
      </c>
      <c r="F84" s="31">
        <v>2</v>
      </c>
      <c r="G84" s="31">
        <v>126</v>
      </c>
      <c r="H84" s="32">
        <v>6.61</v>
      </c>
      <c r="I84" s="32">
        <v>4.76</v>
      </c>
      <c r="J84" s="32">
        <v>5.07</v>
      </c>
      <c r="K84" s="33">
        <f t="shared" ref="K84:K105" si="8">(SUM(H84:I84)*$F84*12)+(J84*$G84*12)</f>
        <v>7938.72</v>
      </c>
      <c r="L84" s="32">
        <v>19.03</v>
      </c>
      <c r="M84" s="32">
        <v>4.76</v>
      </c>
      <c r="N84" s="32">
        <v>5.34</v>
      </c>
      <c r="O84" s="33">
        <f t="shared" ref="O84:O105" si="9">(SUM(L84:M84)*$F84*12)+(N84*$G84*12)</f>
        <v>8645.0400000000009</v>
      </c>
      <c r="P84" s="34">
        <f t="shared" ref="P84:P105" si="10">(O84-K84)/K84</f>
        <v>8.8971521857427974E-2</v>
      </c>
      <c r="Q84" s="3"/>
      <c r="R84" s="4"/>
    </row>
    <row r="85" spans="1:18" x14ac:dyDescent="0.3">
      <c r="A85" s="14">
        <f>A84+1</f>
        <v>57</v>
      </c>
      <c r="B85" s="14">
        <v>307</v>
      </c>
      <c r="C85" s="1" t="s">
        <v>98</v>
      </c>
      <c r="D85" s="29">
        <v>11600</v>
      </c>
      <c r="E85" s="30" t="s">
        <v>49</v>
      </c>
      <c r="F85" s="31">
        <v>122</v>
      </c>
      <c r="G85" s="31">
        <v>65</v>
      </c>
      <c r="H85" s="32">
        <v>18.78</v>
      </c>
      <c r="I85" s="32">
        <v>4.76</v>
      </c>
      <c r="J85" s="32">
        <v>2.61</v>
      </c>
      <c r="K85" s="33">
        <f t="shared" si="8"/>
        <v>36498.36</v>
      </c>
      <c r="L85" s="32">
        <v>19.84</v>
      </c>
      <c r="M85" s="32">
        <v>4.76</v>
      </c>
      <c r="N85" s="32">
        <v>2.76</v>
      </c>
      <c r="O85" s="33">
        <f t="shared" si="9"/>
        <v>38167.200000000004</v>
      </c>
      <c r="P85" s="34">
        <f t="shared" si="10"/>
        <v>4.572369827027855E-2</v>
      </c>
      <c r="Q85" s="27"/>
      <c r="R85" s="4"/>
    </row>
    <row r="86" spans="1:18" x14ac:dyDescent="0.3">
      <c r="A86" s="14">
        <f t="shared" ref="A86:A105" si="11">A85+1</f>
        <v>58</v>
      </c>
      <c r="B86" s="14">
        <v>308</v>
      </c>
      <c r="C86" s="1" t="s">
        <v>99</v>
      </c>
      <c r="D86" s="29">
        <v>11600</v>
      </c>
      <c r="E86" s="30" t="s">
        <v>49</v>
      </c>
      <c r="F86" s="31">
        <v>74</v>
      </c>
      <c r="G86" s="31">
        <v>65</v>
      </c>
      <c r="H86" s="32">
        <v>19.420000000000002</v>
      </c>
      <c r="I86" s="32">
        <v>4.76</v>
      </c>
      <c r="J86" s="32">
        <v>2.61</v>
      </c>
      <c r="K86" s="33">
        <f t="shared" si="8"/>
        <v>23507.64</v>
      </c>
      <c r="L86" s="32">
        <v>14.07</v>
      </c>
      <c r="M86" s="32">
        <v>4.37</v>
      </c>
      <c r="N86" s="32">
        <v>2.76</v>
      </c>
      <c r="O86" s="33">
        <f t="shared" si="9"/>
        <v>18527.52</v>
      </c>
      <c r="P86" s="34">
        <f t="shared" si="10"/>
        <v>-0.21185112584674595</v>
      </c>
      <c r="Q86" s="3"/>
      <c r="R86" s="4"/>
    </row>
    <row r="87" spans="1:18" x14ac:dyDescent="0.3">
      <c r="A87" s="14">
        <f t="shared" si="11"/>
        <v>59</v>
      </c>
      <c r="B87" s="14">
        <v>309</v>
      </c>
      <c r="C87" s="1" t="s">
        <v>100</v>
      </c>
      <c r="D87" s="29">
        <v>36000</v>
      </c>
      <c r="E87" s="30" t="s">
        <v>49</v>
      </c>
      <c r="F87" s="31">
        <v>388</v>
      </c>
      <c r="G87" s="31">
        <v>126</v>
      </c>
      <c r="H87" s="32">
        <v>13.46</v>
      </c>
      <c r="I87" s="32">
        <v>4.37</v>
      </c>
      <c r="J87" s="32">
        <v>5.07</v>
      </c>
      <c r="K87" s="33">
        <f t="shared" si="8"/>
        <v>90682.32</v>
      </c>
      <c r="L87" s="32">
        <v>14.63</v>
      </c>
      <c r="M87" s="32">
        <v>4.37</v>
      </c>
      <c r="N87" s="32">
        <v>5.34</v>
      </c>
      <c r="O87" s="33">
        <f t="shared" si="9"/>
        <v>96538.08</v>
      </c>
      <c r="P87" s="34">
        <f t="shared" si="10"/>
        <v>6.4574439648213619E-2</v>
      </c>
      <c r="Q87" s="3"/>
      <c r="R87" s="4"/>
    </row>
    <row r="88" spans="1:18" x14ac:dyDescent="0.3">
      <c r="A88" s="14">
        <f t="shared" si="11"/>
        <v>60</v>
      </c>
      <c r="B88" s="14">
        <v>311</v>
      </c>
      <c r="C88" s="1" t="s">
        <v>101</v>
      </c>
      <c r="D88" s="29">
        <v>36000</v>
      </c>
      <c r="E88" s="30" t="s">
        <v>49</v>
      </c>
      <c r="F88" s="31">
        <v>45</v>
      </c>
      <c r="G88" s="31">
        <v>126</v>
      </c>
      <c r="H88" s="32">
        <v>14.58</v>
      </c>
      <c r="I88" s="32">
        <v>4.37</v>
      </c>
      <c r="J88" s="32">
        <v>5.07</v>
      </c>
      <c r="K88" s="33">
        <f t="shared" si="8"/>
        <v>17898.84</v>
      </c>
      <c r="L88" s="32">
        <v>10.63</v>
      </c>
      <c r="M88" s="32">
        <v>4.37</v>
      </c>
      <c r="N88" s="32">
        <v>5.34</v>
      </c>
      <c r="O88" s="33">
        <f t="shared" si="9"/>
        <v>16174.08</v>
      </c>
      <c r="P88" s="34">
        <f t="shared" si="10"/>
        <v>-9.6361551921800528E-2</v>
      </c>
      <c r="Q88" s="3"/>
      <c r="R88" s="4"/>
    </row>
    <row r="89" spans="1:18" x14ac:dyDescent="0.3">
      <c r="A89" s="14">
        <f t="shared" si="11"/>
        <v>61</v>
      </c>
      <c r="B89" s="14">
        <v>312</v>
      </c>
      <c r="C89" s="1" t="s">
        <v>102</v>
      </c>
      <c r="D89" s="29">
        <v>36000</v>
      </c>
      <c r="E89" s="30" t="s">
        <v>49</v>
      </c>
      <c r="F89" s="31">
        <v>185</v>
      </c>
      <c r="G89" s="31">
        <v>126</v>
      </c>
      <c r="H89" s="32">
        <v>10.49</v>
      </c>
      <c r="I89" s="32">
        <v>4.37</v>
      </c>
      <c r="J89" s="32">
        <v>5.07</v>
      </c>
      <c r="K89" s="33">
        <f t="shared" si="8"/>
        <v>40655.039999999994</v>
      </c>
      <c r="L89" s="32">
        <v>16.88</v>
      </c>
      <c r="M89" s="32">
        <v>4.76</v>
      </c>
      <c r="N89" s="32">
        <v>5.34</v>
      </c>
      <c r="O89" s="33">
        <f t="shared" si="9"/>
        <v>56114.880000000005</v>
      </c>
      <c r="P89" s="34">
        <f t="shared" si="10"/>
        <v>0.38026871945028251</v>
      </c>
      <c r="Q89" s="3"/>
      <c r="R89" s="4"/>
    </row>
    <row r="90" spans="1:18" x14ac:dyDescent="0.3">
      <c r="A90" s="14">
        <f t="shared" si="11"/>
        <v>62</v>
      </c>
      <c r="B90" s="14">
        <v>319</v>
      </c>
      <c r="C90" s="1" t="s">
        <v>103</v>
      </c>
      <c r="D90" s="29">
        <v>11600</v>
      </c>
      <c r="E90" s="30" t="s">
        <v>49</v>
      </c>
      <c r="F90" s="31">
        <v>55</v>
      </c>
      <c r="G90" s="31">
        <v>65</v>
      </c>
      <c r="H90" s="32">
        <v>16.13</v>
      </c>
      <c r="I90" s="32">
        <v>4.76</v>
      </c>
      <c r="J90" s="32">
        <v>2.61</v>
      </c>
      <c r="K90" s="33">
        <f t="shared" si="8"/>
        <v>15823.2</v>
      </c>
      <c r="L90" s="32">
        <v>23.33</v>
      </c>
      <c r="M90" s="32">
        <v>4.76</v>
      </c>
      <c r="N90" s="32">
        <v>2.76</v>
      </c>
      <c r="O90" s="33">
        <f t="shared" si="9"/>
        <v>20692.199999999997</v>
      </c>
      <c r="P90" s="34">
        <f t="shared" si="10"/>
        <v>0.30771272561807955</v>
      </c>
      <c r="Q90" s="3"/>
      <c r="R90" s="4"/>
    </row>
    <row r="91" spans="1:18" x14ac:dyDescent="0.3">
      <c r="A91" s="14">
        <f t="shared" si="11"/>
        <v>63</v>
      </c>
      <c r="B91" s="14">
        <v>327</v>
      </c>
      <c r="C91" s="1" t="s">
        <v>104</v>
      </c>
      <c r="D91" s="29">
        <v>12000</v>
      </c>
      <c r="E91" s="30" t="s">
        <v>49</v>
      </c>
      <c r="F91" s="31">
        <v>900</v>
      </c>
      <c r="G91" s="31">
        <v>74</v>
      </c>
      <c r="H91" s="32">
        <v>21.67</v>
      </c>
      <c r="I91" s="32">
        <v>4.76</v>
      </c>
      <c r="J91" s="32">
        <v>2.98</v>
      </c>
      <c r="K91" s="33">
        <f t="shared" si="8"/>
        <v>288090.23999999999</v>
      </c>
      <c r="L91" s="32">
        <v>38.06</v>
      </c>
      <c r="M91" s="32">
        <v>4.76</v>
      </c>
      <c r="N91" s="32">
        <v>3.14</v>
      </c>
      <c r="O91" s="33">
        <f t="shared" si="9"/>
        <v>465244.32</v>
      </c>
      <c r="P91" s="34">
        <f t="shared" si="10"/>
        <v>0.61492565662759013</v>
      </c>
      <c r="Q91" s="3"/>
      <c r="R91" s="4"/>
    </row>
    <row r="92" spans="1:18" x14ac:dyDescent="0.3">
      <c r="A92" s="14">
        <f t="shared" si="11"/>
        <v>64</v>
      </c>
      <c r="B92" s="14">
        <v>332</v>
      </c>
      <c r="C92" s="1" t="s">
        <v>105</v>
      </c>
      <c r="D92" s="29">
        <v>11600</v>
      </c>
      <c r="E92" s="30" t="s">
        <v>49</v>
      </c>
      <c r="F92" s="31">
        <v>5</v>
      </c>
      <c r="G92" s="31">
        <v>130</v>
      </c>
      <c r="H92" s="32">
        <v>37.549999999999997</v>
      </c>
      <c r="I92" s="32">
        <v>4.76</v>
      </c>
      <c r="J92" s="32">
        <v>5.23</v>
      </c>
      <c r="K92" s="33">
        <f t="shared" si="8"/>
        <v>10697.400000000001</v>
      </c>
      <c r="L92" s="32">
        <v>17.809999999999999</v>
      </c>
      <c r="M92" s="32">
        <v>4.76</v>
      </c>
      <c r="N92" s="32">
        <v>5.51</v>
      </c>
      <c r="O92" s="33">
        <f t="shared" si="9"/>
        <v>9949.7999999999993</v>
      </c>
      <c r="P92" s="34">
        <f t="shared" si="10"/>
        <v>-6.988614055751885E-2</v>
      </c>
      <c r="Q92" s="3"/>
      <c r="R92" s="4"/>
    </row>
    <row r="93" spans="1:18" x14ac:dyDescent="0.3">
      <c r="A93" s="14">
        <f t="shared" si="11"/>
        <v>65</v>
      </c>
      <c r="B93" s="14">
        <v>333</v>
      </c>
      <c r="C93" s="1" t="s">
        <v>106</v>
      </c>
      <c r="D93" s="29">
        <v>11600</v>
      </c>
      <c r="E93" s="30" t="s">
        <v>49</v>
      </c>
      <c r="F93" s="31">
        <v>6</v>
      </c>
      <c r="G93" s="31">
        <v>65</v>
      </c>
      <c r="H93" s="32">
        <v>15.6</v>
      </c>
      <c r="I93" s="32">
        <v>4.76</v>
      </c>
      <c r="J93" s="32">
        <v>2.61</v>
      </c>
      <c r="K93" s="33">
        <f t="shared" si="8"/>
        <v>3501.7200000000003</v>
      </c>
      <c r="L93" s="32">
        <v>27.56</v>
      </c>
      <c r="M93" s="32">
        <v>4.76</v>
      </c>
      <c r="N93" s="32">
        <v>2.76</v>
      </c>
      <c r="O93" s="33">
        <f t="shared" si="9"/>
        <v>4479.84</v>
      </c>
      <c r="P93" s="34">
        <f t="shared" si="10"/>
        <v>0.27932558856790374</v>
      </c>
      <c r="Q93" s="3"/>
      <c r="R93" s="4"/>
    </row>
    <row r="94" spans="1:18" x14ac:dyDescent="0.3">
      <c r="A94" s="14">
        <f t="shared" si="11"/>
        <v>66</v>
      </c>
      <c r="B94" s="14">
        <v>349</v>
      </c>
      <c r="C94" s="1" t="s">
        <v>107</v>
      </c>
      <c r="D94" s="29">
        <v>12000</v>
      </c>
      <c r="E94" s="30" t="s">
        <v>49</v>
      </c>
      <c r="F94" s="31">
        <v>178</v>
      </c>
      <c r="G94" s="31">
        <v>74</v>
      </c>
      <c r="H94" s="32">
        <v>23.04</v>
      </c>
      <c r="I94" s="32">
        <v>4.76</v>
      </c>
      <c r="J94" s="32">
        <v>2.98</v>
      </c>
      <c r="K94" s="33">
        <f t="shared" si="8"/>
        <v>62027.039999999994</v>
      </c>
      <c r="L94" s="32">
        <v>17.899999999999999</v>
      </c>
      <c r="M94" s="32">
        <v>4.37</v>
      </c>
      <c r="N94" s="32">
        <v>3.14</v>
      </c>
      <c r="O94" s="33">
        <f t="shared" si="9"/>
        <v>50357.04</v>
      </c>
      <c r="P94" s="34">
        <f t="shared" si="10"/>
        <v>-0.18814375149934601</v>
      </c>
      <c r="Q94" s="3"/>
      <c r="R94" s="4"/>
    </row>
    <row r="95" spans="1:18" x14ac:dyDescent="0.3">
      <c r="A95" s="14">
        <f t="shared" si="11"/>
        <v>67</v>
      </c>
      <c r="B95" s="14">
        <v>371</v>
      </c>
      <c r="C95" s="1" t="s">
        <v>108</v>
      </c>
      <c r="D95" s="29">
        <v>38000</v>
      </c>
      <c r="E95" s="30" t="s">
        <v>49</v>
      </c>
      <c r="F95" s="31">
        <v>1000</v>
      </c>
      <c r="G95" s="31">
        <v>159</v>
      </c>
      <c r="H95" s="32">
        <v>17.100000000000001</v>
      </c>
      <c r="I95" s="32">
        <v>4.37</v>
      </c>
      <c r="J95" s="32">
        <v>6.39</v>
      </c>
      <c r="K95" s="33">
        <f t="shared" si="8"/>
        <v>269832.12000000005</v>
      </c>
      <c r="L95" s="32">
        <v>20.190000000000001</v>
      </c>
      <c r="M95" s="32">
        <v>4.37</v>
      </c>
      <c r="N95" s="32">
        <v>6.74</v>
      </c>
      <c r="O95" s="33">
        <f t="shared" si="9"/>
        <v>307579.92000000004</v>
      </c>
      <c r="P95" s="34">
        <f t="shared" si="10"/>
        <v>0.13989364942913388</v>
      </c>
      <c r="Q95" s="3"/>
      <c r="R95" s="4"/>
    </row>
    <row r="96" spans="1:18" x14ac:dyDescent="0.3">
      <c r="A96" s="14">
        <f t="shared" si="11"/>
        <v>68</v>
      </c>
      <c r="B96" s="14">
        <v>372</v>
      </c>
      <c r="C96" s="1" t="s">
        <v>109</v>
      </c>
      <c r="D96" s="29">
        <v>38000</v>
      </c>
      <c r="E96" s="30" t="s">
        <v>49</v>
      </c>
      <c r="F96" s="31">
        <v>62</v>
      </c>
      <c r="G96" s="31">
        <v>159</v>
      </c>
      <c r="H96" s="32">
        <v>19.29</v>
      </c>
      <c r="I96" s="32">
        <v>4.37</v>
      </c>
      <c r="J96" s="32">
        <v>6.39</v>
      </c>
      <c r="K96" s="33">
        <f t="shared" si="8"/>
        <v>29795.16</v>
      </c>
      <c r="L96" s="32">
        <v>18.78</v>
      </c>
      <c r="M96" s="32">
        <v>5.09</v>
      </c>
      <c r="N96" s="32">
        <v>6.74</v>
      </c>
      <c r="O96" s="33">
        <f t="shared" si="9"/>
        <v>30619.200000000001</v>
      </c>
      <c r="P96" s="34">
        <f t="shared" si="10"/>
        <v>2.7656840909731677E-2</v>
      </c>
      <c r="Q96" s="3"/>
      <c r="R96" s="4"/>
    </row>
    <row r="97" spans="1:18" x14ac:dyDescent="0.3">
      <c r="A97" s="14">
        <f t="shared" si="11"/>
        <v>69</v>
      </c>
      <c r="B97" s="14">
        <v>373</v>
      </c>
      <c r="C97" s="1" t="s">
        <v>108</v>
      </c>
      <c r="D97" s="29">
        <v>110000</v>
      </c>
      <c r="E97" s="30" t="s">
        <v>49</v>
      </c>
      <c r="F97" s="31">
        <v>145</v>
      </c>
      <c r="G97" s="31">
        <v>378</v>
      </c>
      <c r="H97" s="32">
        <v>17.940000000000001</v>
      </c>
      <c r="I97" s="32">
        <v>5.09</v>
      </c>
      <c r="J97" s="32">
        <v>15.2</v>
      </c>
      <c r="K97" s="33">
        <f t="shared" si="8"/>
        <v>109019.4</v>
      </c>
      <c r="L97" s="32">
        <v>17.27</v>
      </c>
      <c r="M97" s="32">
        <v>5.09</v>
      </c>
      <c r="N97" s="32">
        <v>16.02</v>
      </c>
      <c r="O97" s="33">
        <f t="shared" si="9"/>
        <v>111573.12</v>
      </c>
      <c r="P97" s="34">
        <f t="shared" si="10"/>
        <v>2.3424454730075577E-2</v>
      </c>
      <c r="Q97" s="3"/>
      <c r="R97" s="4"/>
    </row>
    <row r="98" spans="1:18" x14ac:dyDescent="0.3">
      <c r="A98" s="14">
        <f t="shared" si="11"/>
        <v>70</v>
      </c>
      <c r="B98" s="14">
        <v>386</v>
      </c>
      <c r="C98" s="1" t="s">
        <v>110</v>
      </c>
      <c r="D98" s="29">
        <v>110000</v>
      </c>
      <c r="E98" s="30" t="s">
        <v>49</v>
      </c>
      <c r="F98" s="31">
        <v>844</v>
      </c>
      <c r="G98" s="31">
        <v>378</v>
      </c>
      <c r="H98" s="32">
        <v>15.47</v>
      </c>
      <c r="I98" s="32">
        <v>5.09</v>
      </c>
      <c r="J98" s="32">
        <v>15.2</v>
      </c>
      <c r="K98" s="33">
        <f t="shared" si="8"/>
        <v>277178.88000000006</v>
      </c>
      <c r="L98" s="32">
        <v>19.239999999999998</v>
      </c>
      <c r="M98" s="32">
        <v>5.09</v>
      </c>
      <c r="N98" s="32">
        <v>16.02</v>
      </c>
      <c r="O98" s="33">
        <f t="shared" si="9"/>
        <v>319080.95999999996</v>
      </c>
      <c r="P98" s="34">
        <f t="shared" si="10"/>
        <v>0.15117342273697004</v>
      </c>
      <c r="Q98" s="3"/>
      <c r="R98" s="4"/>
    </row>
    <row r="99" spans="1:18" x14ac:dyDescent="0.3">
      <c r="A99" s="14">
        <f t="shared" si="11"/>
        <v>71</v>
      </c>
      <c r="B99" s="14">
        <v>389</v>
      </c>
      <c r="C99" s="1" t="s">
        <v>111</v>
      </c>
      <c r="D99" s="29">
        <v>110000</v>
      </c>
      <c r="E99" s="30" t="s">
        <v>49</v>
      </c>
      <c r="F99" s="31">
        <v>100</v>
      </c>
      <c r="G99" s="31">
        <v>378</v>
      </c>
      <c r="H99" s="32">
        <v>17.23</v>
      </c>
      <c r="I99" s="32">
        <v>5.09</v>
      </c>
      <c r="J99" s="32">
        <v>15.2</v>
      </c>
      <c r="K99" s="33">
        <f t="shared" si="8"/>
        <v>95731.199999999997</v>
      </c>
      <c r="L99" s="32">
        <v>19.22</v>
      </c>
      <c r="M99" s="32">
        <v>4.37</v>
      </c>
      <c r="N99" s="32">
        <v>16.02</v>
      </c>
      <c r="O99" s="33">
        <f t="shared" si="9"/>
        <v>100974.72</v>
      </c>
      <c r="P99" s="34">
        <f t="shared" si="10"/>
        <v>5.4773365423184964E-2</v>
      </c>
      <c r="Q99" s="3"/>
      <c r="R99" s="4"/>
    </row>
    <row r="100" spans="1:18" x14ac:dyDescent="0.3">
      <c r="A100" s="14">
        <f t="shared" si="11"/>
        <v>72</v>
      </c>
      <c r="B100" s="14">
        <v>390</v>
      </c>
      <c r="C100" s="1" t="s">
        <v>112</v>
      </c>
      <c r="D100" s="29">
        <v>38000</v>
      </c>
      <c r="E100" s="30" t="s">
        <v>49</v>
      </c>
      <c r="F100" s="31">
        <v>1088</v>
      </c>
      <c r="G100" s="31">
        <v>159</v>
      </c>
      <c r="H100" s="32">
        <v>18.39</v>
      </c>
      <c r="I100" s="32">
        <v>4.37</v>
      </c>
      <c r="J100" s="32">
        <v>6.39</v>
      </c>
      <c r="K100" s="33">
        <f t="shared" si="8"/>
        <v>309346.68</v>
      </c>
      <c r="L100" s="32">
        <v>16.3</v>
      </c>
      <c r="M100" s="32">
        <v>4.76</v>
      </c>
      <c r="N100" s="32">
        <v>6.74</v>
      </c>
      <c r="O100" s="33">
        <f t="shared" si="9"/>
        <v>287819.28000000003</v>
      </c>
      <c r="P100" s="34">
        <f t="shared" si="10"/>
        <v>-6.9589885367445883E-2</v>
      </c>
      <c r="Q100" s="3"/>
      <c r="R100" s="4"/>
    </row>
    <row r="101" spans="1:18" x14ac:dyDescent="0.3">
      <c r="A101" s="14">
        <f t="shared" si="11"/>
        <v>73</v>
      </c>
      <c r="B101" s="14">
        <v>391</v>
      </c>
      <c r="C101" s="1" t="s">
        <v>113</v>
      </c>
      <c r="D101" s="29">
        <v>12000</v>
      </c>
      <c r="E101" s="30" t="s">
        <v>49</v>
      </c>
      <c r="F101" s="31">
        <v>120</v>
      </c>
      <c r="G101" s="31">
        <v>74</v>
      </c>
      <c r="H101" s="32">
        <v>16.079999999999998</v>
      </c>
      <c r="I101" s="32">
        <v>4.76</v>
      </c>
      <c r="J101" s="32">
        <v>2.98</v>
      </c>
      <c r="K101" s="33">
        <f t="shared" si="8"/>
        <v>32655.84</v>
      </c>
      <c r="L101" s="32">
        <v>41.2</v>
      </c>
      <c r="M101" s="32">
        <v>4.76</v>
      </c>
      <c r="N101" s="32">
        <v>3.14</v>
      </c>
      <c r="O101" s="33">
        <f t="shared" si="9"/>
        <v>68970.720000000001</v>
      </c>
      <c r="P101" s="34">
        <f t="shared" si="10"/>
        <v>1.112048564667147</v>
      </c>
      <c r="Q101" s="3"/>
      <c r="R101" s="4"/>
    </row>
    <row r="102" spans="1:18" x14ac:dyDescent="0.3">
      <c r="A102" s="14">
        <f t="shared" si="11"/>
        <v>74</v>
      </c>
      <c r="B102" s="14">
        <v>396</v>
      </c>
      <c r="C102" s="1" t="s">
        <v>114</v>
      </c>
      <c r="D102" s="29">
        <v>24000</v>
      </c>
      <c r="E102" s="30" t="s">
        <v>49</v>
      </c>
      <c r="F102" s="31">
        <v>40</v>
      </c>
      <c r="G102" s="31">
        <v>148</v>
      </c>
      <c r="H102" s="32">
        <v>37.44</v>
      </c>
      <c r="I102" s="32">
        <v>4.76</v>
      </c>
      <c r="J102" s="32">
        <v>5.95</v>
      </c>
      <c r="K102" s="33">
        <f t="shared" si="8"/>
        <v>30823.199999999997</v>
      </c>
      <c r="L102" s="32">
        <v>18.86</v>
      </c>
      <c r="M102" s="32">
        <v>4.76</v>
      </c>
      <c r="N102" s="32">
        <v>6.27</v>
      </c>
      <c r="O102" s="33">
        <f t="shared" si="9"/>
        <v>22473.119999999995</v>
      </c>
      <c r="P102" s="34">
        <f t="shared" si="10"/>
        <v>-0.27090243712528234</v>
      </c>
      <c r="Q102" s="3"/>
      <c r="R102" s="4"/>
    </row>
    <row r="103" spans="1:18" x14ac:dyDescent="0.3">
      <c r="A103" s="14">
        <f t="shared" si="11"/>
        <v>75</v>
      </c>
      <c r="B103" s="14">
        <v>397</v>
      </c>
      <c r="C103" s="1" t="s">
        <v>115</v>
      </c>
      <c r="D103" s="29">
        <v>12000</v>
      </c>
      <c r="E103" s="30" t="s">
        <v>49</v>
      </c>
      <c r="F103" s="31">
        <v>363</v>
      </c>
      <c r="G103" s="31">
        <v>74</v>
      </c>
      <c r="H103" s="32">
        <v>16.98</v>
      </c>
      <c r="I103" s="32">
        <v>4.76</v>
      </c>
      <c r="J103" s="32">
        <v>2.98</v>
      </c>
      <c r="K103" s="33">
        <f t="shared" si="8"/>
        <v>97345.680000000008</v>
      </c>
      <c r="L103" s="32">
        <v>22.79</v>
      </c>
      <c r="M103" s="32">
        <v>5.09</v>
      </c>
      <c r="N103" s="32">
        <v>3.14</v>
      </c>
      <c r="O103" s="33">
        <f t="shared" si="9"/>
        <v>124233.60000000001</v>
      </c>
      <c r="P103" s="34">
        <f t="shared" si="10"/>
        <v>0.27621071628448224</v>
      </c>
      <c r="Q103" s="3"/>
      <c r="R103" s="4"/>
    </row>
    <row r="104" spans="1:18" x14ac:dyDescent="0.3">
      <c r="A104" s="14">
        <f t="shared" si="11"/>
        <v>76</v>
      </c>
      <c r="B104" s="14">
        <v>398</v>
      </c>
      <c r="C104" s="1" t="s">
        <v>112</v>
      </c>
      <c r="D104" s="29">
        <v>110000</v>
      </c>
      <c r="E104" s="30" t="s">
        <v>49</v>
      </c>
      <c r="F104" s="31">
        <v>452</v>
      </c>
      <c r="G104" s="31">
        <v>378</v>
      </c>
      <c r="H104" s="32">
        <v>22.5</v>
      </c>
      <c r="I104" s="32">
        <v>5.09</v>
      </c>
      <c r="J104" s="32">
        <v>15.2</v>
      </c>
      <c r="K104" s="33">
        <f t="shared" si="8"/>
        <v>218595.36</v>
      </c>
      <c r="L104" s="32">
        <v>13.49</v>
      </c>
      <c r="M104" s="32">
        <v>4.37</v>
      </c>
      <c r="N104" s="32">
        <v>16.02</v>
      </c>
      <c r="O104" s="33">
        <f t="shared" si="9"/>
        <v>169539.36</v>
      </c>
      <c r="P104" s="34">
        <f t="shared" si="10"/>
        <v>-0.22441464448284723</v>
      </c>
      <c r="Q104" s="3"/>
      <c r="R104" s="4"/>
    </row>
    <row r="105" spans="1:18" x14ac:dyDescent="0.3">
      <c r="A105" s="14">
        <f t="shared" si="11"/>
        <v>77</v>
      </c>
      <c r="B105" s="14">
        <v>399</v>
      </c>
      <c r="C105" s="1" t="s">
        <v>110</v>
      </c>
      <c r="D105" s="29">
        <v>38000</v>
      </c>
      <c r="E105" s="30" t="s">
        <v>49</v>
      </c>
      <c r="F105" s="31">
        <v>801</v>
      </c>
      <c r="G105" s="31">
        <v>159</v>
      </c>
      <c r="H105" s="32">
        <v>13.01</v>
      </c>
      <c r="I105" s="32">
        <v>4.37</v>
      </c>
      <c r="J105" s="32">
        <v>6.39</v>
      </c>
      <c r="K105" s="33">
        <f t="shared" si="8"/>
        <v>179248.68</v>
      </c>
      <c r="L105" s="32">
        <v>0</v>
      </c>
      <c r="M105" s="32">
        <v>0</v>
      </c>
      <c r="N105" s="32">
        <v>6.74</v>
      </c>
      <c r="O105" s="33">
        <f t="shared" si="9"/>
        <v>12859.920000000002</v>
      </c>
      <c r="P105" s="34">
        <f t="shared" si="10"/>
        <v>-0.92825654280968761</v>
      </c>
      <c r="Q105" s="3"/>
      <c r="R105" s="4"/>
    </row>
    <row r="106" spans="1:18" x14ac:dyDescent="0.3">
      <c r="A106" s="3"/>
      <c r="B106" s="1"/>
      <c r="C106" s="1"/>
      <c r="D106" s="29"/>
      <c r="E106" s="29"/>
      <c r="F106" s="29"/>
      <c r="G106" s="29"/>
      <c r="H106" s="38"/>
      <c r="I106" s="38"/>
      <c r="J106" s="38"/>
      <c r="K106" s="3"/>
      <c r="L106" s="4"/>
      <c r="M106" s="4"/>
      <c r="N106" s="4"/>
      <c r="O106" s="25"/>
      <c r="P106" s="3"/>
      <c r="Q106" s="3"/>
      <c r="R106" s="4"/>
    </row>
    <row r="107" spans="1:18" x14ac:dyDescent="0.3">
      <c r="A107" s="3"/>
      <c r="B107" s="36" t="s">
        <v>53</v>
      </c>
      <c r="C107" s="1"/>
      <c r="D107" s="29"/>
      <c r="E107" s="30"/>
      <c r="F107" s="29"/>
      <c r="G107" s="29"/>
      <c r="H107" s="38"/>
      <c r="I107" s="38"/>
      <c r="J107" s="38"/>
      <c r="K107" s="35"/>
      <c r="L107" s="27"/>
      <c r="M107" s="4"/>
      <c r="N107" s="4"/>
      <c r="O107" s="39"/>
      <c r="P107" s="40"/>
      <c r="Q107" s="3"/>
      <c r="R107" s="4"/>
    </row>
    <row r="108" spans="1:18" x14ac:dyDescent="0.3">
      <c r="A108" s="3"/>
      <c r="B108" s="1"/>
      <c r="C108" s="1"/>
      <c r="D108" s="29"/>
      <c r="E108" s="30"/>
      <c r="F108" s="29"/>
      <c r="G108" s="29"/>
      <c r="H108" s="38"/>
      <c r="I108" s="38"/>
      <c r="J108" s="38"/>
      <c r="K108" s="35"/>
      <c r="L108" s="27"/>
      <c r="M108" s="4"/>
      <c r="N108" s="4"/>
      <c r="O108" s="39"/>
      <c r="P108" s="40"/>
      <c r="Q108" s="3"/>
      <c r="R108" s="4"/>
    </row>
    <row r="109" spans="1:18" x14ac:dyDescent="0.3">
      <c r="A109" s="14">
        <f>A105+1</f>
        <v>78</v>
      </c>
      <c r="B109" s="14">
        <v>104</v>
      </c>
      <c r="C109" s="1" t="s">
        <v>116</v>
      </c>
      <c r="D109" s="29">
        <v>6354</v>
      </c>
      <c r="E109" s="30" t="s">
        <v>49</v>
      </c>
      <c r="F109" s="31">
        <v>1438</v>
      </c>
      <c r="G109" s="31">
        <v>17</v>
      </c>
      <c r="H109" s="32">
        <v>17.59</v>
      </c>
      <c r="I109" s="32">
        <v>2.04</v>
      </c>
      <c r="J109" s="32">
        <v>0.68</v>
      </c>
      <c r="K109" s="33">
        <f t="shared" ref="K109:K172" si="12">(SUM(H109:I109)*$F109*12)+(J109*$G109*12)</f>
        <v>338873.99999999994</v>
      </c>
      <c r="L109" s="32">
        <v>17.79</v>
      </c>
      <c r="M109" s="32">
        <v>2.04</v>
      </c>
      <c r="N109" s="32">
        <v>0.72</v>
      </c>
      <c r="O109" s="33">
        <f t="shared" ref="O109:O172" si="13">(SUM(L109:M109)*$F109*12)+(N109*$G109*12)</f>
        <v>342333.36</v>
      </c>
      <c r="P109" s="34">
        <f t="shared" ref="P109:P172" si="14">(O109-K109)/K109</f>
        <v>1.0208396041006524E-2</v>
      </c>
      <c r="Q109" s="3"/>
      <c r="R109" s="4"/>
    </row>
    <row r="110" spans="1:18" x14ac:dyDescent="0.3">
      <c r="A110" s="14">
        <f>A109+1</f>
        <v>79</v>
      </c>
      <c r="B110" s="14">
        <v>106</v>
      </c>
      <c r="C110" s="1" t="s">
        <v>117</v>
      </c>
      <c r="D110" s="29">
        <v>5500</v>
      </c>
      <c r="E110" s="30" t="s">
        <v>49</v>
      </c>
      <c r="F110" s="31">
        <v>7138</v>
      </c>
      <c r="G110" s="31">
        <v>25</v>
      </c>
      <c r="H110" s="32">
        <v>17.59</v>
      </c>
      <c r="I110" s="32">
        <v>2.04</v>
      </c>
      <c r="J110" s="32">
        <v>1.01</v>
      </c>
      <c r="K110" s="33">
        <f t="shared" si="12"/>
        <v>1681730.28</v>
      </c>
      <c r="L110" s="32">
        <v>17.79</v>
      </c>
      <c r="M110" s="32">
        <v>2.04</v>
      </c>
      <c r="N110" s="32">
        <v>1.06</v>
      </c>
      <c r="O110" s="33">
        <f t="shared" si="13"/>
        <v>1698876.4799999997</v>
      </c>
      <c r="P110" s="34">
        <f t="shared" si="14"/>
        <v>1.0195570718985757E-2</v>
      </c>
      <c r="Q110" s="27"/>
      <c r="R110" s="4"/>
    </row>
    <row r="111" spans="1:18" x14ac:dyDescent="0.3">
      <c r="A111" s="14">
        <f t="shared" ref="A111:A174" si="15">A110+1</f>
        <v>80</v>
      </c>
      <c r="B111" s="14">
        <v>107</v>
      </c>
      <c r="C111" s="1" t="s">
        <v>118</v>
      </c>
      <c r="D111" s="29">
        <v>3908</v>
      </c>
      <c r="E111" s="30" t="s">
        <v>49</v>
      </c>
      <c r="F111" s="31">
        <v>6154</v>
      </c>
      <c r="G111" s="31">
        <v>17</v>
      </c>
      <c r="H111" s="32">
        <v>7.57</v>
      </c>
      <c r="I111" s="32">
        <v>2.04</v>
      </c>
      <c r="J111" s="32">
        <v>0.68</v>
      </c>
      <c r="K111" s="33">
        <f t="shared" si="12"/>
        <v>709817.99999999988</v>
      </c>
      <c r="L111" s="32">
        <v>8.0299999999999994</v>
      </c>
      <c r="M111" s="32">
        <v>2.04</v>
      </c>
      <c r="N111" s="32">
        <v>0.72</v>
      </c>
      <c r="O111" s="33">
        <f t="shared" si="13"/>
        <v>743796.24</v>
      </c>
      <c r="P111" s="34">
        <f t="shared" si="14"/>
        <v>4.786894668774265E-2</v>
      </c>
      <c r="Q111" s="3"/>
      <c r="R111" s="4"/>
    </row>
    <row r="112" spans="1:18" x14ac:dyDescent="0.3">
      <c r="A112" s="14">
        <f t="shared" si="15"/>
        <v>81</v>
      </c>
      <c r="B112" s="14">
        <v>108</v>
      </c>
      <c r="C112" s="1" t="s">
        <v>119</v>
      </c>
      <c r="D112" s="29">
        <v>3230</v>
      </c>
      <c r="E112" s="30" t="s">
        <v>49</v>
      </c>
      <c r="F112" s="31">
        <v>5062</v>
      </c>
      <c r="G112" s="31">
        <v>17</v>
      </c>
      <c r="H112" s="32">
        <v>7.28</v>
      </c>
      <c r="I112" s="32">
        <v>2.04</v>
      </c>
      <c r="J112" s="32">
        <v>0.68</v>
      </c>
      <c r="K112" s="33">
        <f t="shared" si="12"/>
        <v>566272.80000000005</v>
      </c>
      <c r="L112" s="32">
        <v>7.72</v>
      </c>
      <c r="M112" s="32">
        <v>2.04</v>
      </c>
      <c r="N112" s="32">
        <v>0.72</v>
      </c>
      <c r="O112" s="33">
        <f t="shared" si="13"/>
        <v>593008.31999999995</v>
      </c>
      <c r="P112" s="34">
        <f t="shared" si="14"/>
        <v>4.7213145325009254E-2</v>
      </c>
      <c r="Q112" s="3"/>
      <c r="R112" s="4"/>
    </row>
    <row r="113" spans="1:18" x14ac:dyDescent="0.3">
      <c r="A113" s="14">
        <f t="shared" si="15"/>
        <v>82</v>
      </c>
      <c r="B113" s="14">
        <v>109</v>
      </c>
      <c r="C113" s="1" t="s">
        <v>120</v>
      </c>
      <c r="D113" s="29">
        <v>4332</v>
      </c>
      <c r="E113" s="30" t="s">
        <v>49</v>
      </c>
      <c r="F113" s="31">
        <v>3370</v>
      </c>
      <c r="G113" s="31">
        <v>25</v>
      </c>
      <c r="H113" s="32">
        <v>17.13</v>
      </c>
      <c r="I113" s="32">
        <v>2.04</v>
      </c>
      <c r="J113" s="32">
        <v>1.01</v>
      </c>
      <c r="K113" s="33">
        <f t="shared" si="12"/>
        <v>775537.79999999993</v>
      </c>
      <c r="L113" s="32">
        <v>18.2</v>
      </c>
      <c r="M113" s="32">
        <v>2.04</v>
      </c>
      <c r="N113" s="32">
        <v>1.06</v>
      </c>
      <c r="O113" s="33">
        <f t="shared" si="13"/>
        <v>818823.59999999986</v>
      </c>
      <c r="P113" s="34">
        <f t="shared" si="14"/>
        <v>5.5813913905937186E-2</v>
      </c>
      <c r="Q113" s="3"/>
      <c r="R113" s="4"/>
    </row>
    <row r="114" spans="1:18" x14ac:dyDescent="0.3">
      <c r="A114" s="14">
        <f t="shared" si="15"/>
        <v>83</v>
      </c>
      <c r="B114" s="14">
        <v>111</v>
      </c>
      <c r="C114" s="1" t="s">
        <v>121</v>
      </c>
      <c r="D114" s="29">
        <v>2889</v>
      </c>
      <c r="E114" s="30" t="s">
        <v>49</v>
      </c>
      <c r="F114" s="31">
        <v>3624</v>
      </c>
      <c r="G114" s="31">
        <v>18</v>
      </c>
      <c r="H114" s="32">
        <v>16.010000000000002</v>
      </c>
      <c r="I114" s="32">
        <v>2.04</v>
      </c>
      <c r="J114" s="32">
        <v>0.72</v>
      </c>
      <c r="K114" s="33">
        <f t="shared" si="12"/>
        <v>785113.92</v>
      </c>
      <c r="L114" s="32">
        <v>16.52</v>
      </c>
      <c r="M114" s="32">
        <v>2.04</v>
      </c>
      <c r="N114" s="32">
        <v>0.76</v>
      </c>
      <c r="O114" s="33">
        <f t="shared" si="13"/>
        <v>807301.44000000006</v>
      </c>
      <c r="P114" s="34">
        <f t="shared" si="14"/>
        <v>2.826025553081522E-2</v>
      </c>
      <c r="Q114" s="3"/>
      <c r="R114" s="4"/>
    </row>
    <row r="115" spans="1:18" x14ac:dyDescent="0.3">
      <c r="A115" s="14">
        <f t="shared" si="15"/>
        <v>84</v>
      </c>
      <c r="B115" s="14">
        <v>116</v>
      </c>
      <c r="C115" s="1" t="s">
        <v>122</v>
      </c>
      <c r="D115" s="29">
        <v>14403</v>
      </c>
      <c r="E115" s="30" t="s">
        <v>49</v>
      </c>
      <c r="F115" s="31">
        <v>83</v>
      </c>
      <c r="G115" s="31">
        <v>50</v>
      </c>
      <c r="H115" s="32">
        <v>19.78</v>
      </c>
      <c r="I115" s="32">
        <v>2.04</v>
      </c>
      <c r="J115" s="32">
        <v>2.0099999999999998</v>
      </c>
      <c r="K115" s="33">
        <f t="shared" si="12"/>
        <v>22938.720000000001</v>
      </c>
      <c r="L115" s="32">
        <v>20</v>
      </c>
      <c r="M115" s="32">
        <v>2.04</v>
      </c>
      <c r="N115" s="32">
        <v>2.12</v>
      </c>
      <c r="O115" s="33">
        <f t="shared" si="13"/>
        <v>23223.84</v>
      </c>
      <c r="P115" s="34">
        <f t="shared" si="14"/>
        <v>1.2429638619766009E-2</v>
      </c>
      <c r="Q115" s="3"/>
      <c r="R115" s="4"/>
    </row>
    <row r="116" spans="1:18" x14ac:dyDescent="0.3">
      <c r="A116" s="14">
        <f t="shared" si="15"/>
        <v>85</v>
      </c>
      <c r="B116" s="14">
        <v>117</v>
      </c>
      <c r="C116" s="1" t="s">
        <v>123</v>
      </c>
      <c r="D116" s="29">
        <v>13508</v>
      </c>
      <c r="E116" s="30" t="s">
        <v>49</v>
      </c>
      <c r="F116" s="31">
        <v>230</v>
      </c>
      <c r="G116" s="31">
        <v>50</v>
      </c>
      <c r="H116" s="32">
        <v>19.78</v>
      </c>
      <c r="I116" s="32">
        <v>2.04</v>
      </c>
      <c r="J116" s="32">
        <v>2.0099999999999998</v>
      </c>
      <c r="K116" s="33">
        <f t="shared" si="12"/>
        <v>61429.200000000004</v>
      </c>
      <c r="L116" s="32">
        <v>20</v>
      </c>
      <c r="M116" s="32">
        <v>2.04</v>
      </c>
      <c r="N116" s="32">
        <v>2.12</v>
      </c>
      <c r="O116" s="33">
        <f t="shared" si="13"/>
        <v>62102.399999999994</v>
      </c>
      <c r="P116" s="34">
        <f t="shared" si="14"/>
        <v>1.0958957629270604E-2</v>
      </c>
      <c r="Q116" s="3"/>
      <c r="R116" s="4"/>
    </row>
    <row r="117" spans="1:18" x14ac:dyDescent="0.3">
      <c r="A117" s="14">
        <f t="shared" si="15"/>
        <v>86</v>
      </c>
      <c r="B117" s="14">
        <v>118</v>
      </c>
      <c r="C117" s="1" t="s">
        <v>124</v>
      </c>
      <c r="D117" s="29">
        <v>20333</v>
      </c>
      <c r="E117" s="30" t="s">
        <v>49</v>
      </c>
      <c r="F117" s="31">
        <v>434</v>
      </c>
      <c r="G117" s="31">
        <v>80</v>
      </c>
      <c r="H117" s="32">
        <v>24.16</v>
      </c>
      <c r="I117" s="32">
        <v>2.04</v>
      </c>
      <c r="J117" s="32">
        <v>3.22</v>
      </c>
      <c r="K117" s="33">
        <f t="shared" si="12"/>
        <v>139540.79999999999</v>
      </c>
      <c r="L117" s="32">
        <v>24.44</v>
      </c>
      <c r="M117" s="32">
        <v>2.04</v>
      </c>
      <c r="N117" s="32">
        <v>3.39</v>
      </c>
      <c r="O117" s="33">
        <f t="shared" si="13"/>
        <v>141162.23999999999</v>
      </c>
      <c r="P117" s="34">
        <f t="shared" si="14"/>
        <v>1.1619827319321678E-2</v>
      </c>
      <c r="Q117" s="3"/>
      <c r="R117" s="4"/>
    </row>
    <row r="118" spans="1:18" x14ac:dyDescent="0.3">
      <c r="A118" s="14">
        <f t="shared" si="15"/>
        <v>87</v>
      </c>
      <c r="B118" s="14">
        <v>119</v>
      </c>
      <c r="C118" s="1" t="s">
        <v>125</v>
      </c>
      <c r="D118" s="29">
        <v>20333</v>
      </c>
      <c r="E118" s="30" t="s">
        <v>49</v>
      </c>
      <c r="F118" s="31">
        <v>193</v>
      </c>
      <c r="G118" s="31">
        <v>80</v>
      </c>
      <c r="H118" s="32">
        <v>24.81</v>
      </c>
      <c r="I118" s="32">
        <v>2.04</v>
      </c>
      <c r="J118" s="32">
        <v>3.22</v>
      </c>
      <c r="K118" s="33">
        <f t="shared" si="12"/>
        <v>65275.799999999988</v>
      </c>
      <c r="L118" s="32">
        <v>25.1</v>
      </c>
      <c r="M118" s="32">
        <v>2.04</v>
      </c>
      <c r="N118" s="32">
        <v>3.39</v>
      </c>
      <c r="O118" s="33">
        <f t="shared" si="13"/>
        <v>66110.64</v>
      </c>
      <c r="P118" s="34">
        <f t="shared" si="14"/>
        <v>1.2789425790262413E-2</v>
      </c>
      <c r="Q118" s="3"/>
      <c r="R118" s="4"/>
    </row>
    <row r="119" spans="1:18" x14ac:dyDescent="0.3">
      <c r="A119" s="14">
        <f t="shared" si="15"/>
        <v>88</v>
      </c>
      <c r="B119" s="14">
        <v>120</v>
      </c>
      <c r="C119" s="1" t="s">
        <v>126</v>
      </c>
      <c r="D119" s="29">
        <v>4861</v>
      </c>
      <c r="E119" s="30" t="s">
        <v>49</v>
      </c>
      <c r="F119" s="31">
        <v>1284</v>
      </c>
      <c r="G119" s="31">
        <v>18</v>
      </c>
      <c r="H119" s="32">
        <v>14.84</v>
      </c>
      <c r="I119" s="32">
        <v>2.04</v>
      </c>
      <c r="J119" s="32">
        <v>0.72</v>
      </c>
      <c r="K119" s="33">
        <f t="shared" si="12"/>
        <v>260242.55999999997</v>
      </c>
      <c r="L119" s="32">
        <v>15.15</v>
      </c>
      <c r="M119" s="32">
        <v>2.04</v>
      </c>
      <c r="N119" s="32">
        <v>0.76</v>
      </c>
      <c r="O119" s="33">
        <f t="shared" si="13"/>
        <v>265027.68</v>
      </c>
      <c r="P119" s="34">
        <f t="shared" si="14"/>
        <v>1.8387153892122893E-2</v>
      </c>
      <c r="Q119" s="3"/>
      <c r="R119" s="4"/>
    </row>
    <row r="120" spans="1:18" x14ac:dyDescent="0.3">
      <c r="A120" s="14">
        <f t="shared" si="15"/>
        <v>89</v>
      </c>
      <c r="B120" s="14">
        <v>121</v>
      </c>
      <c r="C120" s="1" t="s">
        <v>127</v>
      </c>
      <c r="D120" s="29">
        <v>21164</v>
      </c>
      <c r="E120" s="30" t="s">
        <v>49</v>
      </c>
      <c r="F120" s="31">
        <v>1814</v>
      </c>
      <c r="G120" s="31">
        <v>75</v>
      </c>
      <c r="H120" s="32">
        <v>15.34</v>
      </c>
      <c r="I120" s="32">
        <v>2.04</v>
      </c>
      <c r="J120" s="32">
        <v>3.02</v>
      </c>
      <c r="K120" s="33">
        <f t="shared" si="12"/>
        <v>381045.83999999997</v>
      </c>
      <c r="L120" s="32">
        <v>15.54</v>
      </c>
      <c r="M120" s="32">
        <v>2.04</v>
      </c>
      <c r="N120" s="32">
        <v>3.18</v>
      </c>
      <c r="O120" s="33">
        <f t="shared" si="13"/>
        <v>385543.43999999994</v>
      </c>
      <c r="P120" s="34">
        <f t="shared" si="14"/>
        <v>1.1803304295357159E-2</v>
      </c>
      <c r="Q120" s="3"/>
      <c r="R120" s="4"/>
    </row>
    <row r="121" spans="1:18" x14ac:dyDescent="0.3">
      <c r="A121" s="14">
        <f t="shared" si="15"/>
        <v>90</v>
      </c>
      <c r="B121" s="14">
        <v>122</v>
      </c>
      <c r="C121" s="1" t="s">
        <v>128</v>
      </c>
      <c r="D121" s="29">
        <v>20555</v>
      </c>
      <c r="E121" s="30" t="s">
        <v>49</v>
      </c>
      <c r="F121" s="31">
        <v>2024</v>
      </c>
      <c r="G121" s="31">
        <v>75</v>
      </c>
      <c r="H121" s="32">
        <v>15.34</v>
      </c>
      <c r="I121" s="32">
        <v>2.04</v>
      </c>
      <c r="J121" s="32">
        <v>3.02</v>
      </c>
      <c r="K121" s="33">
        <f t="shared" si="12"/>
        <v>424843.43999999994</v>
      </c>
      <c r="L121" s="32">
        <v>15.54</v>
      </c>
      <c r="M121" s="32">
        <v>2.04</v>
      </c>
      <c r="N121" s="32">
        <v>3.18</v>
      </c>
      <c r="O121" s="33">
        <f t="shared" si="13"/>
        <v>429845.04</v>
      </c>
      <c r="P121" s="34">
        <f t="shared" si="14"/>
        <v>1.177280741347927E-2</v>
      </c>
      <c r="Q121" s="3"/>
      <c r="R121" s="4"/>
    </row>
    <row r="122" spans="1:18" x14ac:dyDescent="0.3">
      <c r="A122" s="14">
        <f t="shared" si="15"/>
        <v>91</v>
      </c>
      <c r="B122" s="14">
        <v>123</v>
      </c>
      <c r="C122" s="1" t="s">
        <v>129</v>
      </c>
      <c r="D122" s="29">
        <v>21803</v>
      </c>
      <c r="E122" s="30" t="s">
        <v>49</v>
      </c>
      <c r="F122" s="31">
        <v>1175</v>
      </c>
      <c r="G122" s="31">
        <v>75</v>
      </c>
      <c r="H122" s="32">
        <v>15.34</v>
      </c>
      <c r="I122" s="32">
        <v>2.04</v>
      </c>
      <c r="J122" s="32">
        <v>3.02</v>
      </c>
      <c r="K122" s="33">
        <f t="shared" si="12"/>
        <v>247776</v>
      </c>
      <c r="L122" s="32">
        <v>15.54</v>
      </c>
      <c r="M122" s="32">
        <v>2.04</v>
      </c>
      <c r="N122" s="32">
        <v>3.18</v>
      </c>
      <c r="O122" s="33">
        <f t="shared" si="13"/>
        <v>250739.99999999994</v>
      </c>
      <c r="P122" s="34">
        <f t="shared" si="14"/>
        <v>1.1962417667570474E-2</v>
      </c>
      <c r="Q122" s="3"/>
      <c r="R122" s="4"/>
    </row>
    <row r="123" spans="1:18" x14ac:dyDescent="0.3">
      <c r="A123" s="14">
        <f t="shared" si="15"/>
        <v>92</v>
      </c>
      <c r="B123" s="14">
        <v>124</v>
      </c>
      <c r="C123" s="1" t="s">
        <v>125</v>
      </c>
      <c r="D123" s="29">
        <v>21164</v>
      </c>
      <c r="E123" s="30" t="s">
        <v>49</v>
      </c>
      <c r="F123" s="31">
        <v>1153</v>
      </c>
      <c r="G123" s="31">
        <v>75</v>
      </c>
      <c r="H123" s="32">
        <v>15.34</v>
      </c>
      <c r="I123" s="32">
        <v>2.04</v>
      </c>
      <c r="J123" s="32">
        <v>3.02</v>
      </c>
      <c r="K123" s="33">
        <f t="shared" si="12"/>
        <v>243187.68</v>
      </c>
      <c r="L123" s="32">
        <v>15.54</v>
      </c>
      <c r="M123" s="32">
        <v>2.04</v>
      </c>
      <c r="N123" s="32">
        <v>3.18</v>
      </c>
      <c r="O123" s="33">
        <f t="shared" si="13"/>
        <v>246098.87999999998</v>
      </c>
      <c r="P123" s="34">
        <f t="shared" si="14"/>
        <v>1.1971001162558821E-2</v>
      </c>
      <c r="Q123" s="3"/>
      <c r="R123" s="4"/>
    </row>
    <row r="124" spans="1:18" x14ac:dyDescent="0.3">
      <c r="A124" s="14">
        <f t="shared" si="15"/>
        <v>93</v>
      </c>
      <c r="B124" s="14">
        <v>126</v>
      </c>
      <c r="C124" s="1" t="s">
        <v>130</v>
      </c>
      <c r="D124" s="29">
        <v>20555</v>
      </c>
      <c r="E124" s="30" t="s">
        <v>49</v>
      </c>
      <c r="F124" s="31">
        <v>2324</v>
      </c>
      <c r="G124" s="31">
        <v>75</v>
      </c>
      <c r="H124" s="32">
        <v>15.34</v>
      </c>
      <c r="I124" s="32">
        <v>2.04</v>
      </c>
      <c r="J124" s="32">
        <v>3.02</v>
      </c>
      <c r="K124" s="33">
        <f t="shared" si="12"/>
        <v>487411.43999999994</v>
      </c>
      <c r="L124" s="32">
        <v>15.54</v>
      </c>
      <c r="M124" s="32">
        <v>2.04</v>
      </c>
      <c r="N124" s="32">
        <v>3.18</v>
      </c>
      <c r="O124" s="33">
        <f t="shared" si="13"/>
        <v>493133.04</v>
      </c>
      <c r="P124" s="34">
        <f t="shared" si="14"/>
        <v>1.1738747863611973E-2</v>
      </c>
      <c r="Q124" s="3"/>
      <c r="R124" s="4"/>
    </row>
    <row r="125" spans="1:18" x14ac:dyDescent="0.3">
      <c r="A125" s="14">
        <f t="shared" si="15"/>
        <v>94</v>
      </c>
      <c r="B125" s="14">
        <v>127</v>
      </c>
      <c r="C125" s="1" t="s">
        <v>131</v>
      </c>
      <c r="D125" s="29">
        <v>21803</v>
      </c>
      <c r="E125" s="30" t="s">
        <v>49</v>
      </c>
      <c r="F125" s="31">
        <v>1462</v>
      </c>
      <c r="G125" s="31">
        <v>75</v>
      </c>
      <c r="H125" s="32">
        <v>15.34</v>
      </c>
      <c r="I125" s="32">
        <v>2.04</v>
      </c>
      <c r="J125" s="32">
        <v>3.02</v>
      </c>
      <c r="K125" s="33">
        <f t="shared" si="12"/>
        <v>307632.71999999997</v>
      </c>
      <c r="L125" s="32">
        <v>15.54</v>
      </c>
      <c r="M125" s="32">
        <v>2.04</v>
      </c>
      <c r="N125" s="32">
        <v>3.18</v>
      </c>
      <c r="O125" s="33">
        <f t="shared" si="13"/>
        <v>311285.52</v>
      </c>
      <c r="P125" s="34">
        <f t="shared" si="14"/>
        <v>1.1873899499377201E-2</v>
      </c>
      <c r="Q125" s="3"/>
      <c r="R125" s="4"/>
    </row>
    <row r="126" spans="1:18" x14ac:dyDescent="0.3">
      <c r="A126" s="14">
        <f t="shared" si="15"/>
        <v>95</v>
      </c>
      <c r="B126" s="14">
        <v>130</v>
      </c>
      <c r="C126" s="1" t="s">
        <v>132</v>
      </c>
      <c r="D126" s="29">
        <v>4430</v>
      </c>
      <c r="E126" s="30" t="s">
        <v>49</v>
      </c>
      <c r="F126" s="31">
        <v>432</v>
      </c>
      <c r="G126" s="31">
        <v>17</v>
      </c>
      <c r="H126" s="32">
        <v>17.309999999999999</v>
      </c>
      <c r="I126" s="32">
        <v>2.04</v>
      </c>
      <c r="J126" s="32">
        <v>0.68</v>
      </c>
      <c r="K126" s="33">
        <f t="shared" si="12"/>
        <v>100449.12</v>
      </c>
      <c r="L126" s="32">
        <v>18</v>
      </c>
      <c r="M126" s="32">
        <v>2.04</v>
      </c>
      <c r="N126" s="32">
        <v>0.72</v>
      </c>
      <c r="O126" s="33">
        <f t="shared" si="13"/>
        <v>104034.23999999999</v>
      </c>
      <c r="P126" s="34">
        <f t="shared" si="14"/>
        <v>3.5690905007430586E-2</v>
      </c>
      <c r="Q126" s="3"/>
      <c r="R126" s="4"/>
    </row>
    <row r="127" spans="1:18" x14ac:dyDescent="0.3">
      <c r="A127" s="14">
        <f t="shared" si="15"/>
        <v>96</v>
      </c>
      <c r="B127" s="14">
        <v>131</v>
      </c>
      <c r="C127" s="1" t="s">
        <v>133</v>
      </c>
      <c r="D127" s="29">
        <v>4600</v>
      </c>
      <c r="E127" s="30" t="s">
        <v>49</v>
      </c>
      <c r="F127" s="31">
        <v>89</v>
      </c>
      <c r="G127" s="31">
        <v>23</v>
      </c>
      <c r="H127" s="32">
        <v>8.9</v>
      </c>
      <c r="I127" s="32">
        <v>2.04</v>
      </c>
      <c r="J127" s="32">
        <v>0.93</v>
      </c>
      <c r="K127" s="33">
        <f t="shared" si="12"/>
        <v>11940.600000000002</v>
      </c>
      <c r="L127" s="32">
        <v>9.01</v>
      </c>
      <c r="M127" s="32">
        <v>2.04</v>
      </c>
      <c r="N127" s="32">
        <v>0.97</v>
      </c>
      <c r="O127" s="33">
        <f t="shared" si="13"/>
        <v>12069.12</v>
      </c>
      <c r="P127" s="34">
        <f t="shared" si="14"/>
        <v>1.0763278227224645E-2</v>
      </c>
      <c r="Q127" s="3"/>
      <c r="R127" s="4"/>
    </row>
    <row r="128" spans="1:18" x14ac:dyDescent="0.3">
      <c r="A128" s="14">
        <f t="shared" si="15"/>
        <v>97</v>
      </c>
      <c r="B128" s="14">
        <v>132</v>
      </c>
      <c r="C128" s="1" t="s">
        <v>133</v>
      </c>
      <c r="D128" s="29">
        <v>9200</v>
      </c>
      <c r="E128" s="30" t="s">
        <v>49</v>
      </c>
      <c r="F128" s="31">
        <v>187</v>
      </c>
      <c r="G128" s="31">
        <v>46</v>
      </c>
      <c r="H128" s="32">
        <v>10.38</v>
      </c>
      <c r="I128" s="32">
        <v>2.04</v>
      </c>
      <c r="J128" s="32">
        <v>1.85</v>
      </c>
      <c r="K128" s="33">
        <f t="shared" si="12"/>
        <v>28891.680000000004</v>
      </c>
      <c r="L128" s="32">
        <v>10.5</v>
      </c>
      <c r="M128" s="32">
        <v>2.04</v>
      </c>
      <c r="N128" s="32">
        <v>1.95</v>
      </c>
      <c r="O128" s="33">
        <f t="shared" si="13"/>
        <v>29216.160000000003</v>
      </c>
      <c r="P128" s="34">
        <f t="shared" si="14"/>
        <v>1.1230914920835324E-2</v>
      </c>
      <c r="Q128" s="3"/>
      <c r="R128" s="4"/>
    </row>
    <row r="129" spans="1:18" x14ac:dyDescent="0.3">
      <c r="A129" s="14">
        <f t="shared" si="15"/>
        <v>98</v>
      </c>
      <c r="B129" s="14">
        <v>133</v>
      </c>
      <c r="C129" s="1" t="s">
        <v>134</v>
      </c>
      <c r="D129" s="29">
        <v>4521</v>
      </c>
      <c r="E129" s="30" t="s">
        <v>49</v>
      </c>
      <c r="F129" s="31">
        <v>12936</v>
      </c>
      <c r="G129" s="31">
        <v>17</v>
      </c>
      <c r="H129" s="32">
        <v>4.8</v>
      </c>
      <c r="I129" s="32">
        <v>2.04</v>
      </c>
      <c r="J129" s="32">
        <v>0.68</v>
      </c>
      <c r="K129" s="33">
        <f t="shared" si="12"/>
        <v>1061925.6000000001</v>
      </c>
      <c r="L129" s="32">
        <v>4.8600000000000003</v>
      </c>
      <c r="M129" s="32">
        <v>2.04</v>
      </c>
      <c r="N129" s="32">
        <v>0.72</v>
      </c>
      <c r="O129" s="33">
        <f t="shared" si="13"/>
        <v>1071247.68</v>
      </c>
      <c r="P129" s="34">
        <f t="shared" si="14"/>
        <v>8.778468096069858E-3</v>
      </c>
      <c r="Q129" s="3"/>
      <c r="R129" s="4"/>
    </row>
    <row r="130" spans="1:18" x14ac:dyDescent="0.3">
      <c r="A130" s="14">
        <f t="shared" si="15"/>
        <v>99</v>
      </c>
      <c r="B130" s="14">
        <v>134</v>
      </c>
      <c r="C130" s="1" t="s">
        <v>135</v>
      </c>
      <c r="D130" s="29">
        <v>4521</v>
      </c>
      <c r="E130" s="30" t="s">
        <v>49</v>
      </c>
      <c r="F130" s="31">
        <v>2633</v>
      </c>
      <c r="G130" s="31">
        <v>17</v>
      </c>
      <c r="H130" s="32">
        <v>6.08</v>
      </c>
      <c r="I130" s="32">
        <v>2.04</v>
      </c>
      <c r="J130" s="32">
        <v>0.68</v>
      </c>
      <c r="K130" s="33">
        <f t="shared" si="12"/>
        <v>256698.24000000002</v>
      </c>
      <c r="L130" s="32">
        <v>6.15</v>
      </c>
      <c r="M130" s="32">
        <v>2.04</v>
      </c>
      <c r="N130" s="32">
        <v>0.72</v>
      </c>
      <c r="O130" s="33">
        <f t="shared" si="13"/>
        <v>258918.12000000005</v>
      </c>
      <c r="P130" s="34">
        <f t="shared" si="14"/>
        <v>8.6478193227972015E-3</v>
      </c>
      <c r="Q130" s="3"/>
      <c r="R130" s="4"/>
    </row>
    <row r="131" spans="1:18" x14ac:dyDescent="0.3">
      <c r="A131" s="14">
        <f t="shared" si="15"/>
        <v>100</v>
      </c>
      <c r="B131" s="14">
        <v>136</v>
      </c>
      <c r="C131" s="1" t="s">
        <v>66</v>
      </c>
      <c r="D131" s="29">
        <v>9233</v>
      </c>
      <c r="E131" s="30" t="s">
        <v>49</v>
      </c>
      <c r="F131" s="31">
        <v>18603</v>
      </c>
      <c r="G131" s="31">
        <v>38</v>
      </c>
      <c r="H131" s="32">
        <v>5.25</v>
      </c>
      <c r="I131" s="32">
        <v>2.04</v>
      </c>
      <c r="J131" s="32">
        <v>1.53</v>
      </c>
      <c r="K131" s="33">
        <f t="shared" si="12"/>
        <v>1628088.1199999999</v>
      </c>
      <c r="L131" s="32">
        <v>5.34</v>
      </c>
      <c r="M131" s="32">
        <v>2.04</v>
      </c>
      <c r="N131" s="32">
        <v>1.61</v>
      </c>
      <c r="O131" s="33">
        <f t="shared" si="13"/>
        <v>1648215.8399999996</v>
      </c>
      <c r="P131" s="34">
        <f t="shared" si="14"/>
        <v>1.2362795203001506E-2</v>
      </c>
      <c r="Q131" s="3"/>
      <c r="R131" s="4"/>
    </row>
    <row r="132" spans="1:18" x14ac:dyDescent="0.3">
      <c r="A132" s="14">
        <f t="shared" si="15"/>
        <v>101</v>
      </c>
      <c r="B132" s="14">
        <v>137</v>
      </c>
      <c r="C132" s="1" t="s">
        <v>88</v>
      </c>
      <c r="D132" s="29">
        <v>9233</v>
      </c>
      <c r="E132" s="30" t="s">
        <v>49</v>
      </c>
      <c r="F132" s="31">
        <v>3480</v>
      </c>
      <c r="G132" s="31">
        <v>38</v>
      </c>
      <c r="H132" s="32">
        <v>6.47</v>
      </c>
      <c r="I132" s="32">
        <v>2.04</v>
      </c>
      <c r="J132" s="32">
        <v>1.53</v>
      </c>
      <c r="K132" s="33">
        <f t="shared" si="12"/>
        <v>356075.27999999997</v>
      </c>
      <c r="L132" s="32">
        <v>6.53</v>
      </c>
      <c r="M132" s="32">
        <v>2.04</v>
      </c>
      <c r="N132" s="32">
        <v>1.61</v>
      </c>
      <c r="O132" s="33">
        <f t="shared" si="13"/>
        <v>358617.36</v>
      </c>
      <c r="P132" s="34">
        <f t="shared" si="14"/>
        <v>7.1391645047643197E-3</v>
      </c>
      <c r="Q132" s="3"/>
      <c r="R132" s="4"/>
    </row>
    <row r="133" spans="1:18" x14ac:dyDescent="0.3">
      <c r="A133" s="14">
        <f t="shared" si="15"/>
        <v>102</v>
      </c>
      <c r="B133" s="14">
        <v>138</v>
      </c>
      <c r="C133" s="1" t="s">
        <v>66</v>
      </c>
      <c r="D133" s="29">
        <v>18642</v>
      </c>
      <c r="E133" s="30" t="s">
        <v>49</v>
      </c>
      <c r="F133" s="31">
        <v>10210</v>
      </c>
      <c r="G133" s="31">
        <v>76</v>
      </c>
      <c r="H133" s="32">
        <v>7.08</v>
      </c>
      <c r="I133" s="32">
        <v>2.04</v>
      </c>
      <c r="J133" s="32">
        <v>3.06</v>
      </c>
      <c r="K133" s="33">
        <f t="shared" si="12"/>
        <v>1120173.1200000001</v>
      </c>
      <c r="L133" s="32">
        <v>7.2</v>
      </c>
      <c r="M133" s="32">
        <v>2.04</v>
      </c>
      <c r="N133" s="32">
        <v>3.22</v>
      </c>
      <c r="O133" s="33">
        <f t="shared" si="13"/>
        <v>1135021.44</v>
      </c>
      <c r="P133" s="34">
        <f t="shared" si="14"/>
        <v>1.325537966845681E-2</v>
      </c>
      <c r="Q133" s="3"/>
      <c r="R133" s="4"/>
    </row>
    <row r="134" spans="1:18" x14ac:dyDescent="0.3">
      <c r="A134" s="14">
        <f t="shared" si="15"/>
        <v>103</v>
      </c>
      <c r="B134" s="14">
        <v>139</v>
      </c>
      <c r="C134" s="1" t="s">
        <v>88</v>
      </c>
      <c r="D134" s="29">
        <v>18642</v>
      </c>
      <c r="E134" s="30" t="s">
        <v>49</v>
      </c>
      <c r="F134" s="31">
        <v>4919</v>
      </c>
      <c r="G134" s="31">
        <v>76</v>
      </c>
      <c r="H134" s="32">
        <v>8.25</v>
      </c>
      <c r="I134" s="32">
        <v>2.04</v>
      </c>
      <c r="J134" s="32">
        <v>3.06</v>
      </c>
      <c r="K134" s="33">
        <f t="shared" si="12"/>
        <v>610188.83999999985</v>
      </c>
      <c r="L134" s="32">
        <v>8.39</v>
      </c>
      <c r="M134" s="32">
        <v>2.04</v>
      </c>
      <c r="N134" s="32">
        <v>3.22</v>
      </c>
      <c r="O134" s="33">
        <f t="shared" si="13"/>
        <v>618598.68000000005</v>
      </c>
      <c r="P134" s="34">
        <f t="shared" si="14"/>
        <v>1.3782356294815556E-2</v>
      </c>
      <c r="Q134" s="3"/>
      <c r="R134" s="4"/>
    </row>
    <row r="135" spans="1:18" x14ac:dyDescent="0.3">
      <c r="A135" s="14">
        <f t="shared" si="15"/>
        <v>104</v>
      </c>
      <c r="B135" s="14">
        <v>141</v>
      </c>
      <c r="C135" s="1" t="s">
        <v>66</v>
      </c>
      <c r="D135" s="29">
        <v>24191</v>
      </c>
      <c r="E135" s="30" t="s">
        <v>49</v>
      </c>
      <c r="F135" s="31">
        <v>4765</v>
      </c>
      <c r="G135" s="31">
        <v>99</v>
      </c>
      <c r="H135" s="32">
        <v>8.3000000000000007</v>
      </c>
      <c r="I135" s="32">
        <v>2.04</v>
      </c>
      <c r="J135" s="32">
        <v>3.98</v>
      </c>
      <c r="K135" s="33">
        <f t="shared" si="12"/>
        <v>595969.43999999994</v>
      </c>
      <c r="L135" s="32">
        <v>8.4499999999999993</v>
      </c>
      <c r="M135" s="32">
        <v>2.04</v>
      </c>
      <c r="N135" s="32">
        <v>4.2</v>
      </c>
      <c r="O135" s="33">
        <f t="shared" si="13"/>
        <v>604807.79999999993</v>
      </c>
      <c r="P135" s="34">
        <f t="shared" si="14"/>
        <v>1.483022350944704E-2</v>
      </c>
      <c r="Q135" s="3"/>
      <c r="R135" s="4"/>
    </row>
    <row r="136" spans="1:18" x14ac:dyDescent="0.3">
      <c r="A136" s="14">
        <f t="shared" si="15"/>
        <v>105</v>
      </c>
      <c r="B136" s="14">
        <v>142</v>
      </c>
      <c r="C136" s="1" t="s">
        <v>88</v>
      </c>
      <c r="D136" s="29">
        <v>24191</v>
      </c>
      <c r="E136" s="30" t="s">
        <v>49</v>
      </c>
      <c r="F136" s="31">
        <v>2759</v>
      </c>
      <c r="G136" s="31">
        <v>99</v>
      </c>
      <c r="H136" s="32">
        <v>8.3000000000000007</v>
      </c>
      <c r="I136" s="32">
        <v>2.04</v>
      </c>
      <c r="J136" s="32">
        <v>3.98</v>
      </c>
      <c r="K136" s="33">
        <f t="shared" si="12"/>
        <v>347064.96</v>
      </c>
      <c r="L136" s="32">
        <v>8.4499999999999993</v>
      </c>
      <c r="M136" s="32">
        <v>2.04</v>
      </c>
      <c r="N136" s="32">
        <v>4.2</v>
      </c>
      <c r="O136" s="33">
        <f t="shared" si="13"/>
        <v>352292.5199999999</v>
      </c>
      <c r="P136" s="34">
        <f t="shared" si="14"/>
        <v>1.5062194696923253E-2</v>
      </c>
      <c r="Q136" s="3"/>
      <c r="R136" s="4"/>
    </row>
    <row r="137" spans="1:18" x14ac:dyDescent="0.3">
      <c r="A137" s="14">
        <f t="shared" si="15"/>
        <v>106</v>
      </c>
      <c r="B137" s="14">
        <v>143</v>
      </c>
      <c r="C137" s="1" t="s">
        <v>136</v>
      </c>
      <c r="D137" s="29">
        <v>26799</v>
      </c>
      <c r="E137" s="30" t="s">
        <v>49</v>
      </c>
      <c r="F137" s="31">
        <v>337</v>
      </c>
      <c r="G137" s="31">
        <v>76</v>
      </c>
      <c r="H137" s="32">
        <v>7.08</v>
      </c>
      <c r="I137" s="32">
        <v>2.04</v>
      </c>
      <c r="J137" s="32">
        <v>3.06</v>
      </c>
      <c r="K137" s="33">
        <f t="shared" si="12"/>
        <v>39672.000000000007</v>
      </c>
      <c r="L137" s="32">
        <v>7.2</v>
      </c>
      <c r="M137" s="32">
        <v>2.04</v>
      </c>
      <c r="N137" s="32">
        <v>3.22</v>
      </c>
      <c r="O137" s="33">
        <f t="shared" si="13"/>
        <v>40303.199999999997</v>
      </c>
      <c r="P137" s="34">
        <f t="shared" si="14"/>
        <v>1.5910465819721459E-2</v>
      </c>
      <c r="Q137" s="3"/>
      <c r="R137" s="4"/>
    </row>
    <row r="138" spans="1:18" x14ac:dyDescent="0.3">
      <c r="A138" s="14">
        <f t="shared" si="15"/>
        <v>107</v>
      </c>
      <c r="B138" s="14">
        <v>144</v>
      </c>
      <c r="C138" s="1" t="s">
        <v>137</v>
      </c>
      <c r="D138" s="29">
        <v>26799</v>
      </c>
      <c r="E138" s="30" t="s">
        <v>49</v>
      </c>
      <c r="F138" s="31">
        <v>865</v>
      </c>
      <c r="G138" s="31">
        <v>76</v>
      </c>
      <c r="H138" s="32">
        <v>8.25</v>
      </c>
      <c r="I138" s="32">
        <v>2.04</v>
      </c>
      <c r="J138" s="32">
        <v>3.06</v>
      </c>
      <c r="K138" s="33">
        <f t="shared" si="12"/>
        <v>109600.91999999998</v>
      </c>
      <c r="L138" s="32">
        <v>8.39</v>
      </c>
      <c r="M138" s="32">
        <v>2.04</v>
      </c>
      <c r="N138" s="32">
        <v>3.22</v>
      </c>
      <c r="O138" s="33">
        <f t="shared" si="13"/>
        <v>111200.04</v>
      </c>
      <c r="P138" s="34">
        <f t="shared" si="14"/>
        <v>1.4590388474841362E-2</v>
      </c>
      <c r="Q138" s="3"/>
      <c r="R138" s="4"/>
    </row>
    <row r="139" spans="1:18" x14ac:dyDescent="0.3">
      <c r="A139" s="14">
        <f t="shared" si="15"/>
        <v>108</v>
      </c>
      <c r="B139" s="14">
        <v>147</v>
      </c>
      <c r="C139" s="1" t="s">
        <v>66</v>
      </c>
      <c r="D139" s="29">
        <v>12642</v>
      </c>
      <c r="E139" s="30" t="s">
        <v>49</v>
      </c>
      <c r="F139" s="31">
        <v>10215</v>
      </c>
      <c r="G139" s="31">
        <v>51</v>
      </c>
      <c r="H139" s="32">
        <v>5.31</v>
      </c>
      <c r="I139" s="32">
        <v>2.04</v>
      </c>
      <c r="J139" s="32">
        <v>2.0499999999999998</v>
      </c>
      <c r="K139" s="33">
        <f t="shared" si="12"/>
        <v>902217.6</v>
      </c>
      <c r="L139" s="32">
        <v>5.47</v>
      </c>
      <c r="M139" s="32">
        <v>2.04</v>
      </c>
      <c r="N139" s="32">
        <v>2.16</v>
      </c>
      <c r="O139" s="33">
        <f t="shared" si="13"/>
        <v>921897.72</v>
      </c>
      <c r="P139" s="34">
        <f t="shared" si="14"/>
        <v>2.1813052638299225E-2</v>
      </c>
      <c r="Q139" s="3"/>
      <c r="R139" s="4"/>
    </row>
    <row r="140" spans="1:18" x14ac:dyDescent="0.3">
      <c r="A140" s="14">
        <f t="shared" si="15"/>
        <v>109</v>
      </c>
      <c r="B140" s="14">
        <v>148</v>
      </c>
      <c r="C140" s="1" t="s">
        <v>88</v>
      </c>
      <c r="D140" s="29">
        <v>12642</v>
      </c>
      <c r="E140" s="30" t="s">
        <v>49</v>
      </c>
      <c r="F140" s="31">
        <v>5028</v>
      </c>
      <c r="G140" s="31">
        <v>51</v>
      </c>
      <c r="H140" s="32">
        <v>6.53</v>
      </c>
      <c r="I140" s="32">
        <v>2.04</v>
      </c>
      <c r="J140" s="32">
        <v>2.0499999999999998</v>
      </c>
      <c r="K140" s="33">
        <f t="shared" si="12"/>
        <v>518334.12</v>
      </c>
      <c r="L140" s="32">
        <v>6.67</v>
      </c>
      <c r="M140" s="32">
        <v>2.04</v>
      </c>
      <c r="N140" s="32">
        <v>2.16</v>
      </c>
      <c r="O140" s="33">
        <f t="shared" si="13"/>
        <v>526848.4800000001</v>
      </c>
      <c r="P140" s="34">
        <f t="shared" si="14"/>
        <v>1.6426393076342537E-2</v>
      </c>
      <c r="Q140" s="3"/>
      <c r="R140" s="4"/>
    </row>
    <row r="141" spans="1:18" x14ac:dyDescent="0.3">
      <c r="A141" s="14">
        <f t="shared" si="15"/>
        <v>110</v>
      </c>
      <c r="B141" s="14">
        <v>149</v>
      </c>
      <c r="C141" s="1" t="s">
        <v>126</v>
      </c>
      <c r="D141" s="29">
        <v>4946</v>
      </c>
      <c r="E141" s="30" t="s">
        <v>49</v>
      </c>
      <c r="F141" s="31">
        <v>12862</v>
      </c>
      <c r="G141" s="31">
        <v>17</v>
      </c>
      <c r="H141" s="32">
        <v>14.09</v>
      </c>
      <c r="I141" s="32">
        <v>2.04</v>
      </c>
      <c r="J141" s="32">
        <v>0.68</v>
      </c>
      <c r="K141" s="33">
        <f t="shared" si="12"/>
        <v>2489707.44</v>
      </c>
      <c r="L141" s="32">
        <v>14.59</v>
      </c>
      <c r="M141" s="32">
        <v>2.04</v>
      </c>
      <c r="N141" s="32">
        <v>0.72</v>
      </c>
      <c r="O141" s="33">
        <f t="shared" si="13"/>
        <v>2566887.5999999996</v>
      </c>
      <c r="P141" s="34">
        <f t="shared" si="14"/>
        <v>3.0999690469656019E-2</v>
      </c>
      <c r="Q141" s="3"/>
      <c r="R141" s="4"/>
    </row>
    <row r="142" spans="1:18" x14ac:dyDescent="0.3">
      <c r="A142" s="14">
        <f t="shared" si="15"/>
        <v>111</v>
      </c>
      <c r="B142" s="14">
        <v>151</v>
      </c>
      <c r="C142" s="1" t="s">
        <v>138</v>
      </c>
      <c r="D142" s="29">
        <v>4500</v>
      </c>
      <c r="E142" s="30" t="s">
        <v>49</v>
      </c>
      <c r="F142" s="31">
        <v>23258</v>
      </c>
      <c r="G142" s="31">
        <v>17</v>
      </c>
      <c r="H142" s="32">
        <v>4.08</v>
      </c>
      <c r="I142" s="32">
        <v>2.04</v>
      </c>
      <c r="J142" s="32">
        <v>0.68</v>
      </c>
      <c r="K142" s="33">
        <f t="shared" si="12"/>
        <v>1708206.24</v>
      </c>
      <c r="L142" s="32">
        <v>4.6399999999999997</v>
      </c>
      <c r="M142" s="32">
        <v>2.04</v>
      </c>
      <c r="N142" s="32">
        <v>0.72</v>
      </c>
      <c r="O142" s="33">
        <f t="shared" si="13"/>
        <v>1864508.16</v>
      </c>
      <c r="P142" s="34">
        <f t="shared" si="14"/>
        <v>9.1500614117883058E-2</v>
      </c>
      <c r="Q142" s="3"/>
      <c r="R142" s="4"/>
    </row>
    <row r="143" spans="1:18" x14ac:dyDescent="0.3">
      <c r="A143" s="14">
        <f t="shared" si="15"/>
        <v>112</v>
      </c>
      <c r="B143" s="14">
        <v>152</v>
      </c>
      <c r="C143" s="1" t="s">
        <v>139</v>
      </c>
      <c r="D143" s="29">
        <v>5100</v>
      </c>
      <c r="E143" s="30" t="s">
        <v>49</v>
      </c>
      <c r="F143" s="31">
        <v>1438</v>
      </c>
      <c r="G143" s="31">
        <v>17</v>
      </c>
      <c r="H143" s="32">
        <v>4.71</v>
      </c>
      <c r="I143" s="32">
        <v>2.04</v>
      </c>
      <c r="J143" s="32">
        <v>0.68</v>
      </c>
      <c r="K143" s="33">
        <f t="shared" si="12"/>
        <v>116616.72</v>
      </c>
      <c r="L143" s="32">
        <v>4.76</v>
      </c>
      <c r="M143" s="32">
        <v>2.04</v>
      </c>
      <c r="N143" s="32">
        <v>0.72</v>
      </c>
      <c r="O143" s="33">
        <f t="shared" si="13"/>
        <v>117487.67999999999</v>
      </c>
      <c r="P143" s="34">
        <f t="shared" si="14"/>
        <v>7.4685688295811426E-3</v>
      </c>
      <c r="Q143" s="3"/>
      <c r="R143" s="4"/>
    </row>
    <row r="144" spans="1:18" x14ac:dyDescent="0.3">
      <c r="A144" s="14">
        <f t="shared" si="15"/>
        <v>113</v>
      </c>
      <c r="B144" s="14">
        <v>153</v>
      </c>
      <c r="C144" s="1" t="s">
        <v>140</v>
      </c>
      <c r="D144" s="29">
        <v>5400</v>
      </c>
      <c r="E144" s="30" t="s">
        <v>49</v>
      </c>
      <c r="F144" s="31">
        <v>1676</v>
      </c>
      <c r="G144" s="31">
        <v>17</v>
      </c>
      <c r="H144" s="32">
        <v>5.86</v>
      </c>
      <c r="I144" s="32">
        <v>2.04</v>
      </c>
      <c r="J144" s="32">
        <v>0.68</v>
      </c>
      <c r="K144" s="33">
        <f t="shared" si="12"/>
        <v>159023.52000000002</v>
      </c>
      <c r="L144" s="32">
        <v>5.93</v>
      </c>
      <c r="M144" s="32">
        <v>2.04</v>
      </c>
      <c r="N144" s="32">
        <v>0.72</v>
      </c>
      <c r="O144" s="33">
        <f t="shared" si="13"/>
        <v>160439.51999999999</v>
      </c>
      <c r="P144" s="34">
        <f t="shared" si="14"/>
        <v>8.9043432065896329E-3</v>
      </c>
      <c r="Q144" s="3"/>
      <c r="R144" s="4"/>
    </row>
    <row r="145" spans="1:18" x14ac:dyDescent="0.3">
      <c r="A145" s="14">
        <f t="shared" si="15"/>
        <v>114</v>
      </c>
      <c r="B145" s="14">
        <v>154</v>
      </c>
      <c r="C145" s="1" t="s">
        <v>141</v>
      </c>
      <c r="D145" s="29">
        <v>5100</v>
      </c>
      <c r="E145" s="30" t="s">
        <v>49</v>
      </c>
      <c r="F145" s="31">
        <v>105</v>
      </c>
      <c r="G145" s="31">
        <v>17</v>
      </c>
      <c r="H145" s="32">
        <v>5.99</v>
      </c>
      <c r="I145" s="32">
        <v>2.04</v>
      </c>
      <c r="J145" s="32">
        <v>0.68</v>
      </c>
      <c r="K145" s="33">
        <f t="shared" si="12"/>
        <v>10256.52</v>
      </c>
      <c r="L145" s="32">
        <v>6.06</v>
      </c>
      <c r="M145" s="32">
        <v>2.04</v>
      </c>
      <c r="N145" s="32">
        <v>0.72</v>
      </c>
      <c r="O145" s="33">
        <f t="shared" si="13"/>
        <v>10352.879999999999</v>
      </c>
      <c r="P145" s="34">
        <f t="shared" si="14"/>
        <v>9.3949994735055119E-3</v>
      </c>
      <c r="Q145" s="3"/>
      <c r="R145" s="4"/>
    </row>
    <row r="146" spans="1:18" x14ac:dyDescent="0.3">
      <c r="A146" s="14">
        <f t="shared" si="15"/>
        <v>115</v>
      </c>
      <c r="B146" s="14">
        <v>156</v>
      </c>
      <c r="C146" s="1" t="s">
        <v>142</v>
      </c>
      <c r="D146" s="29">
        <v>39078</v>
      </c>
      <c r="E146" s="30" t="s">
        <v>49</v>
      </c>
      <c r="F146" s="31">
        <v>1477</v>
      </c>
      <c r="G146" s="31">
        <v>147</v>
      </c>
      <c r="H146" s="32">
        <v>21.6</v>
      </c>
      <c r="I146" s="32">
        <v>2.04</v>
      </c>
      <c r="J146" s="32">
        <v>5.91</v>
      </c>
      <c r="K146" s="33">
        <f t="shared" si="12"/>
        <v>429420.6</v>
      </c>
      <c r="L146" s="32">
        <v>21.84</v>
      </c>
      <c r="M146" s="32">
        <v>2.04</v>
      </c>
      <c r="N146" s="32">
        <v>6.23</v>
      </c>
      <c r="O146" s="33">
        <f t="shared" si="13"/>
        <v>434238.83999999997</v>
      </c>
      <c r="P146" s="34">
        <f t="shared" si="14"/>
        <v>1.1220328042017525E-2</v>
      </c>
      <c r="Q146" s="3"/>
      <c r="R146" s="4"/>
    </row>
    <row r="147" spans="1:18" x14ac:dyDescent="0.3">
      <c r="A147" s="14">
        <f t="shared" si="15"/>
        <v>116</v>
      </c>
      <c r="B147" s="14">
        <v>157</v>
      </c>
      <c r="C147" s="1" t="s">
        <v>129</v>
      </c>
      <c r="D147" s="29">
        <v>43317</v>
      </c>
      <c r="E147" s="30" t="s">
        <v>49</v>
      </c>
      <c r="F147" s="31">
        <v>1078</v>
      </c>
      <c r="G147" s="31">
        <v>147</v>
      </c>
      <c r="H147" s="32">
        <v>21.6</v>
      </c>
      <c r="I147" s="32">
        <v>2.04</v>
      </c>
      <c r="J147" s="32">
        <v>5.91</v>
      </c>
      <c r="K147" s="33">
        <f t="shared" si="12"/>
        <v>316232.28000000003</v>
      </c>
      <c r="L147" s="32">
        <v>21.84</v>
      </c>
      <c r="M147" s="32">
        <v>2.04</v>
      </c>
      <c r="N147" s="32">
        <v>6.23</v>
      </c>
      <c r="O147" s="33">
        <f t="shared" si="13"/>
        <v>319901.40000000002</v>
      </c>
      <c r="P147" s="34">
        <f t="shared" si="14"/>
        <v>1.1602610587382146E-2</v>
      </c>
      <c r="Q147" s="3"/>
      <c r="R147" s="4"/>
    </row>
    <row r="148" spans="1:18" x14ac:dyDescent="0.3">
      <c r="A148" s="14">
        <f t="shared" si="15"/>
        <v>117</v>
      </c>
      <c r="B148" s="14">
        <v>158</v>
      </c>
      <c r="C148" s="1" t="s">
        <v>130</v>
      </c>
      <c r="D148" s="29">
        <v>39078</v>
      </c>
      <c r="E148" s="30" t="s">
        <v>49</v>
      </c>
      <c r="F148" s="31">
        <v>635</v>
      </c>
      <c r="G148" s="31">
        <v>147</v>
      </c>
      <c r="H148" s="32">
        <v>21.6</v>
      </c>
      <c r="I148" s="32">
        <v>2.04</v>
      </c>
      <c r="J148" s="32">
        <v>5.91</v>
      </c>
      <c r="K148" s="33">
        <f t="shared" si="12"/>
        <v>190562.03999999998</v>
      </c>
      <c r="L148" s="32">
        <v>21.84</v>
      </c>
      <c r="M148" s="32">
        <v>2.04</v>
      </c>
      <c r="N148" s="32">
        <v>6.23</v>
      </c>
      <c r="O148" s="33">
        <f t="shared" si="13"/>
        <v>192955.31999999998</v>
      </c>
      <c r="P148" s="34">
        <f t="shared" si="14"/>
        <v>1.2559059506289915E-2</v>
      </c>
      <c r="Q148" s="3"/>
      <c r="R148" s="4"/>
    </row>
    <row r="149" spans="1:18" x14ac:dyDescent="0.3">
      <c r="A149" s="14">
        <f t="shared" si="15"/>
        <v>118</v>
      </c>
      <c r="B149" s="14">
        <v>159</v>
      </c>
      <c r="C149" s="1" t="s">
        <v>131</v>
      </c>
      <c r="D149" s="29">
        <v>43317</v>
      </c>
      <c r="E149" s="30" t="s">
        <v>49</v>
      </c>
      <c r="F149" s="31">
        <v>609</v>
      </c>
      <c r="G149" s="31">
        <v>147</v>
      </c>
      <c r="H149" s="32">
        <v>22.17</v>
      </c>
      <c r="I149" s="32">
        <v>2.04</v>
      </c>
      <c r="J149" s="32">
        <v>5.91</v>
      </c>
      <c r="K149" s="33">
        <f t="shared" si="12"/>
        <v>187351.92</v>
      </c>
      <c r="L149" s="32">
        <v>22.42</v>
      </c>
      <c r="M149" s="32">
        <v>2.04</v>
      </c>
      <c r="N149" s="32">
        <v>6.23</v>
      </c>
      <c r="O149" s="33">
        <f t="shared" si="13"/>
        <v>189743.40000000002</v>
      </c>
      <c r="P149" s="34">
        <f t="shared" si="14"/>
        <v>1.2764641002878488E-2</v>
      </c>
      <c r="Q149" s="3"/>
      <c r="R149" s="4"/>
    </row>
    <row r="150" spans="1:18" x14ac:dyDescent="0.3">
      <c r="A150" s="14">
        <f t="shared" si="15"/>
        <v>119</v>
      </c>
      <c r="B150" s="14">
        <v>160</v>
      </c>
      <c r="C150" s="1" t="s">
        <v>143</v>
      </c>
      <c r="D150" s="29">
        <v>4646</v>
      </c>
      <c r="E150" s="30" t="s">
        <v>49</v>
      </c>
      <c r="F150" s="31">
        <v>5629</v>
      </c>
      <c r="G150" s="31">
        <v>17</v>
      </c>
      <c r="H150" s="32">
        <v>17.649999999999999</v>
      </c>
      <c r="I150" s="32">
        <v>2.04</v>
      </c>
      <c r="J150" s="32">
        <v>0.68</v>
      </c>
      <c r="K150" s="33">
        <f t="shared" si="12"/>
        <v>1330158.8399999996</v>
      </c>
      <c r="L150" s="32">
        <v>18.27</v>
      </c>
      <c r="M150" s="32">
        <v>2.04</v>
      </c>
      <c r="N150" s="32">
        <v>0.72</v>
      </c>
      <c r="O150" s="33">
        <f t="shared" si="13"/>
        <v>1372046.7599999998</v>
      </c>
      <c r="P150" s="34">
        <f t="shared" si="14"/>
        <v>3.149091577664527E-2</v>
      </c>
      <c r="Q150" s="3"/>
      <c r="R150" s="4"/>
    </row>
    <row r="151" spans="1:18" x14ac:dyDescent="0.3">
      <c r="A151" s="14">
        <f t="shared" si="15"/>
        <v>120</v>
      </c>
      <c r="B151" s="14">
        <v>161</v>
      </c>
      <c r="C151" s="1" t="s">
        <v>144</v>
      </c>
      <c r="D151" s="29">
        <v>31599</v>
      </c>
      <c r="E151" s="30" t="s">
        <v>49</v>
      </c>
      <c r="F151" s="31">
        <v>620</v>
      </c>
      <c r="G151" s="31">
        <v>99</v>
      </c>
      <c r="H151" s="32">
        <v>8.2899999999999991</v>
      </c>
      <c r="I151" s="32">
        <v>2.04</v>
      </c>
      <c r="J151" s="32">
        <v>3.98</v>
      </c>
      <c r="K151" s="33">
        <f t="shared" si="12"/>
        <v>81583.439999999988</v>
      </c>
      <c r="L151" s="32">
        <v>8.4499999999999993</v>
      </c>
      <c r="M151" s="32">
        <v>2.04</v>
      </c>
      <c r="N151" s="32">
        <v>4.2</v>
      </c>
      <c r="O151" s="33">
        <f t="shared" si="13"/>
        <v>83035.199999999997</v>
      </c>
      <c r="P151" s="34">
        <f t="shared" si="14"/>
        <v>1.7794787765752579E-2</v>
      </c>
      <c r="Q151" s="3"/>
      <c r="R151" s="4"/>
    </row>
    <row r="152" spans="1:18" x14ac:dyDescent="0.3">
      <c r="A152" s="14">
        <f t="shared" si="15"/>
        <v>121</v>
      </c>
      <c r="B152" s="14">
        <v>163</v>
      </c>
      <c r="C152" s="1" t="s">
        <v>145</v>
      </c>
      <c r="D152" s="29">
        <v>3130</v>
      </c>
      <c r="E152" s="30" t="s">
        <v>49</v>
      </c>
      <c r="F152" s="31">
        <v>11</v>
      </c>
      <c r="G152" s="31">
        <v>17</v>
      </c>
      <c r="H152" s="32">
        <v>14.06</v>
      </c>
      <c r="I152" s="32">
        <v>2.04</v>
      </c>
      <c r="J152" s="32">
        <v>0.68</v>
      </c>
      <c r="K152" s="33">
        <f t="shared" si="12"/>
        <v>2263.92</v>
      </c>
      <c r="L152" s="32">
        <v>14.21</v>
      </c>
      <c r="M152" s="32">
        <v>2.04</v>
      </c>
      <c r="N152" s="32">
        <v>0.72</v>
      </c>
      <c r="O152" s="33">
        <f t="shared" si="13"/>
        <v>2291.88</v>
      </c>
      <c r="P152" s="34">
        <f t="shared" si="14"/>
        <v>1.2350259726492117E-2</v>
      </c>
      <c r="Q152" s="3"/>
      <c r="R152" s="4"/>
    </row>
    <row r="153" spans="1:18" x14ac:dyDescent="0.3">
      <c r="A153" s="14">
        <f t="shared" si="15"/>
        <v>122</v>
      </c>
      <c r="B153" s="14">
        <v>164</v>
      </c>
      <c r="C153" s="1" t="s">
        <v>146</v>
      </c>
      <c r="D153" s="29">
        <v>3130</v>
      </c>
      <c r="E153" s="30" t="s">
        <v>49</v>
      </c>
      <c r="F153" s="31">
        <v>276</v>
      </c>
      <c r="G153" s="31">
        <v>17</v>
      </c>
      <c r="H153" s="32">
        <v>14.06</v>
      </c>
      <c r="I153" s="32">
        <v>2.04</v>
      </c>
      <c r="J153" s="32">
        <v>0.68</v>
      </c>
      <c r="K153" s="33">
        <f t="shared" si="12"/>
        <v>53461.920000000006</v>
      </c>
      <c r="L153" s="32">
        <v>14.21</v>
      </c>
      <c r="M153" s="32">
        <v>2.04</v>
      </c>
      <c r="N153" s="32">
        <v>0.72</v>
      </c>
      <c r="O153" s="33">
        <f t="shared" si="13"/>
        <v>53966.879999999997</v>
      </c>
      <c r="P153" s="34">
        <f t="shared" si="14"/>
        <v>9.4452275563614591E-3</v>
      </c>
      <c r="Q153" s="3"/>
      <c r="R153" s="4"/>
    </row>
    <row r="154" spans="1:18" x14ac:dyDescent="0.3">
      <c r="A154" s="14">
        <f t="shared" si="15"/>
        <v>123</v>
      </c>
      <c r="B154" s="14">
        <v>167</v>
      </c>
      <c r="C154" s="1" t="s">
        <v>147</v>
      </c>
      <c r="D154" s="29">
        <v>5186</v>
      </c>
      <c r="E154" s="30" t="s">
        <v>49</v>
      </c>
      <c r="F154" s="31">
        <v>3108</v>
      </c>
      <c r="G154" s="31">
        <v>19</v>
      </c>
      <c r="H154" s="32">
        <v>18.91</v>
      </c>
      <c r="I154" s="32">
        <v>2.04</v>
      </c>
      <c r="J154" s="32">
        <v>0.76</v>
      </c>
      <c r="K154" s="33">
        <f t="shared" si="12"/>
        <v>781524.47999999998</v>
      </c>
      <c r="L154" s="32">
        <v>19.38</v>
      </c>
      <c r="M154" s="32">
        <v>2.04</v>
      </c>
      <c r="N154" s="32">
        <v>0.81</v>
      </c>
      <c r="O154" s="33">
        <f t="shared" si="13"/>
        <v>799065.00000000012</v>
      </c>
      <c r="P154" s="34">
        <f t="shared" si="14"/>
        <v>2.2443980257662737E-2</v>
      </c>
      <c r="Q154" s="3"/>
      <c r="R154" s="4"/>
    </row>
    <row r="155" spans="1:18" x14ac:dyDescent="0.3">
      <c r="A155" s="14">
        <f t="shared" si="15"/>
        <v>124</v>
      </c>
      <c r="B155" s="14">
        <v>168</v>
      </c>
      <c r="C155" s="1" t="s">
        <v>148</v>
      </c>
      <c r="D155" s="29">
        <v>4336</v>
      </c>
      <c r="E155" s="30" t="s">
        <v>49</v>
      </c>
      <c r="F155" s="31">
        <v>4815</v>
      </c>
      <c r="G155" s="31">
        <v>19</v>
      </c>
      <c r="H155" s="32">
        <v>18.91</v>
      </c>
      <c r="I155" s="32">
        <v>2.04</v>
      </c>
      <c r="J155" s="32">
        <v>0.76</v>
      </c>
      <c r="K155" s="33">
        <f t="shared" si="12"/>
        <v>1210664.28</v>
      </c>
      <c r="L155" s="32">
        <v>19.38</v>
      </c>
      <c r="M155" s="32">
        <v>2.04</v>
      </c>
      <c r="N155" s="32">
        <v>0.81</v>
      </c>
      <c r="O155" s="33">
        <f t="shared" si="13"/>
        <v>1237832.2799999998</v>
      </c>
      <c r="P155" s="34">
        <f t="shared" si="14"/>
        <v>2.2440572872935317E-2</v>
      </c>
      <c r="Q155" s="3"/>
      <c r="R155" s="4"/>
    </row>
    <row r="156" spans="1:18" x14ac:dyDescent="0.3">
      <c r="A156" s="14">
        <f t="shared" si="15"/>
        <v>125</v>
      </c>
      <c r="B156" s="14">
        <v>169</v>
      </c>
      <c r="C156" s="1" t="s">
        <v>149</v>
      </c>
      <c r="D156" s="29">
        <v>8472</v>
      </c>
      <c r="E156" s="30" t="s">
        <v>49</v>
      </c>
      <c r="F156" s="31">
        <v>459</v>
      </c>
      <c r="G156" s="31">
        <v>52</v>
      </c>
      <c r="H156" s="32">
        <v>21.37</v>
      </c>
      <c r="I156" s="32">
        <v>2.04</v>
      </c>
      <c r="J156" s="32">
        <v>2.09</v>
      </c>
      <c r="K156" s="33">
        <f t="shared" si="12"/>
        <v>130246.44</v>
      </c>
      <c r="L156" s="32">
        <v>22.11</v>
      </c>
      <c r="M156" s="32">
        <v>2.04</v>
      </c>
      <c r="N156" s="32">
        <v>2.2000000000000002</v>
      </c>
      <c r="O156" s="33">
        <f t="shared" si="13"/>
        <v>134390.99999999997</v>
      </c>
      <c r="P156" s="34">
        <f t="shared" si="14"/>
        <v>3.1820908118486528E-2</v>
      </c>
      <c r="Q156" s="3"/>
      <c r="R156" s="4"/>
    </row>
    <row r="157" spans="1:18" x14ac:dyDescent="0.3">
      <c r="A157" s="14">
        <f t="shared" si="15"/>
        <v>126</v>
      </c>
      <c r="B157" s="14">
        <v>171</v>
      </c>
      <c r="C157" s="1" t="s">
        <v>150</v>
      </c>
      <c r="D157" s="29">
        <v>5742</v>
      </c>
      <c r="E157" s="30" t="s">
        <v>49</v>
      </c>
      <c r="F157" s="31">
        <v>100</v>
      </c>
      <c r="G157" s="31">
        <v>17</v>
      </c>
      <c r="H157" s="32">
        <v>7.07</v>
      </c>
      <c r="I157" s="32">
        <v>2.04</v>
      </c>
      <c r="J157" s="32">
        <v>0.68</v>
      </c>
      <c r="K157" s="33">
        <f t="shared" si="12"/>
        <v>11070.72</v>
      </c>
      <c r="L157" s="32">
        <v>7.13</v>
      </c>
      <c r="M157" s="32">
        <v>2.04</v>
      </c>
      <c r="N157" s="32">
        <v>0.72</v>
      </c>
      <c r="O157" s="33">
        <f t="shared" si="13"/>
        <v>11150.88</v>
      </c>
      <c r="P157" s="34">
        <f t="shared" si="14"/>
        <v>7.2407214706902406E-3</v>
      </c>
      <c r="Q157" s="3"/>
      <c r="R157" s="4"/>
    </row>
    <row r="158" spans="1:18" x14ac:dyDescent="0.3">
      <c r="A158" s="14">
        <f t="shared" si="15"/>
        <v>127</v>
      </c>
      <c r="B158" s="14">
        <v>172</v>
      </c>
      <c r="C158" s="1" t="s">
        <v>150</v>
      </c>
      <c r="D158" s="29">
        <v>12748</v>
      </c>
      <c r="E158" s="30" t="s">
        <v>49</v>
      </c>
      <c r="F158" s="31">
        <v>1300</v>
      </c>
      <c r="G158" s="31">
        <v>38</v>
      </c>
      <c r="H158" s="32">
        <v>6.5</v>
      </c>
      <c r="I158" s="32">
        <v>2.04</v>
      </c>
      <c r="J158" s="32">
        <v>1.53</v>
      </c>
      <c r="K158" s="33">
        <f t="shared" si="12"/>
        <v>133921.67999999996</v>
      </c>
      <c r="L158" s="32">
        <v>6.53</v>
      </c>
      <c r="M158" s="32">
        <v>2.04</v>
      </c>
      <c r="N158" s="32">
        <v>1.61</v>
      </c>
      <c r="O158" s="33">
        <f t="shared" si="13"/>
        <v>134426.16</v>
      </c>
      <c r="P158" s="34">
        <f t="shared" si="14"/>
        <v>3.766977833611703E-3</v>
      </c>
      <c r="Q158" s="3"/>
      <c r="R158" s="4"/>
    </row>
    <row r="159" spans="1:18" x14ac:dyDescent="0.3">
      <c r="A159" s="14">
        <f t="shared" si="15"/>
        <v>128</v>
      </c>
      <c r="B159" s="14">
        <v>173</v>
      </c>
      <c r="C159" s="1" t="s">
        <v>150</v>
      </c>
      <c r="D159" s="29">
        <v>16192</v>
      </c>
      <c r="E159" s="30" t="s">
        <v>49</v>
      </c>
      <c r="F159" s="31">
        <v>1644</v>
      </c>
      <c r="G159" s="31">
        <v>51</v>
      </c>
      <c r="H159" s="32">
        <v>6.56</v>
      </c>
      <c r="I159" s="32">
        <v>2.04</v>
      </c>
      <c r="J159" s="32">
        <v>2.0499999999999998</v>
      </c>
      <c r="K159" s="33">
        <f t="shared" si="12"/>
        <v>170915.4</v>
      </c>
      <c r="L159" s="32">
        <v>6.59</v>
      </c>
      <c r="M159" s="32">
        <v>2.04</v>
      </c>
      <c r="N159" s="32">
        <v>2.16</v>
      </c>
      <c r="O159" s="33">
        <f t="shared" si="13"/>
        <v>171574.55999999997</v>
      </c>
      <c r="P159" s="34">
        <f t="shared" si="14"/>
        <v>3.8566448664074412E-3</v>
      </c>
      <c r="Q159" s="3"/>
      <c r="R159" s="4"/>
    </row>
    <row r="160" spans="1:18" x14ac:dyDescent="0.3">
      <c r="A160" s="14">
        <f t="shared" si="15"/>
        <v>129</v>
      </c>
      <c r="B160" s="14">
        <v>178</v>
      </c>
      <c r="C160" s="1" t="s">
        <v>151</v>
      </c>
      <c r="D160" s="29">
        <v>6034</v>
      </c>
      <c r="E160" s="30" t="s">
        <v>49</v>
      </c>
      <c r="F160" s="31">
        <v>178</v>
      </c>
      <c r="G160" s="31">
        <v>19</v>
      </c>
      <c r="H160" s="32">
        <v>18.39</v>
      </c>
      <c r="I160" s="32">
        <v>2.04</v>
      </c>
      <c r="J160" s="32">
        <v>0.76</v>
      </c>
      <c r="K160" s="33">
        <f t="shared" si="12"/>
        <v>43811.759999999995</v>
      </c>
      <c r="L160" s="32">
        <v>18.559999999999999</v>
      </c>
      <c r="M160" s="32">
        <v>2.04</v>
      </c>
      <c r="N160" s="32">
        <v>0.81</v>
      </c>
      <c r="O160" s="33">
        <f t="shared" si="13"/>
        <v>44186.28</v>
      </c>
      <c r="P160" s="34">
        <f t="shared" si="14"/>
        <v>8.5483897474103784E-3</v>
      </c>
      <c r="Q160" s="3"/>
      <c r="R160" s="4"/>
    </row>
    <row r="161" spans="1:18" x14ac:dyDescent="0.3">
      <c r="A161" s="14">
        <f t="shared" si="15"/>
        <v>130</v>
      </c>
      <c r="B161" s="14">
        <v>179</v>
      </c>
      <c r="C161" s="1" t="s">
        <v>152</v>
      </c>
      <c r="D161" s="29">
        <v>26799</v>
      </c>
      <c r="E161" s="30" t="s">
        <v>49</v>
      </c>
      <c r="F161" s="31">
        <v>167</v>
      </c>
      <c r="G161" s="31">
        <v>76</v>
      </c>
      <c r="H161" s="32">
        <v>7.06</v>
      </c>
      <c r="I161" s="32">
        <v>2.04</v>
      </c>
      <c r="J161" s="32">
        <v>3.06</v>
      </c>
      <c r="K161" s="33">
        <f t="shared" si="12"/>
        <v>21027.120000000003</v>
      </c>
      <c r="L161" s="32">
        <v>7.2</v>
      </c>
      <c r="M161" s="32">
        <v>2.04</v>
      </c>
      <c r="N161" s="32">
        <v>3.22</v>
      </c>
      <c r="O161" s="33">
        <f t="shared" si="13"/>
        <v>21453.599999999999</v>
      </c>
      <c r="P161" s="34">
        <f t="shared" si="14"/>
        <v>2.028237818588546E-2</v>
      </c>
      <c r="Q161" s="3"/>
      <c r="R161" s="4"/>
    </row>
    <row r="162" spans="1:18" x14ac:dyDescent="0.3">
      <c r="A162" s="14">
        <f t="shared" si="15"/>
        <v>131</v>
      </c>
      <c r="B162" s="14">
        <v>180</v>
      </c>
      <c r="C162" s="1" t="s">
        <v>153</v>
      </c>
      <c r="D162" s="29">
        <v>26799</v>
      </c>
      <c r="E162" s="30" t="s">
        <v>49</v>
      </c>
      <c r="F162" s="31">
        <v>310</v>
      </c>
      <c r="G162" s="31">
        <v>76</v>
      </c>
      <c r="H162" s="32">
        <v>8.23</v>
      </c>
      <c r="I162" s="32">
        <v>2.04</v>
      </c>
      <c r="J162" s="32">
        <v>3.06</v>
      </c>
      <c r="K162" s="33">
        <f t="shared" si="12"/>
        <v>40995.119999999995</v>
      </c>
      <c r="L162" s="32">
        <v>8.39</v>
      </c>
      <c r="M162" s="32">
        <v>2.04</v>
      </c>
      <c r="N162" s="32">
        <v>3.22</v>
      </c>
      <c r="O162" s="33">
        <f t="shared" si="13"/>
        <v>41736.239999999998</v>
      </c>
      <c r="P162" s="34">
        <f t="shared" si="14"/>
        <v>1.8078249313576902E-2</v>
      </c>
      <c r="Q162" s="3"/>
      <c r="R162" s="4"/>
    </row>
    <row r="163" spans="1:18" x14ac:dyDescent="0.3">
      <c r="A163" s="14">
        <f t="shared" si="15"/>
        <v>132</v>
      </c>
      <c r="B163" s="14">
        <v>181</v>
      </c>
      <c r="C163" s="1" t="s">
        <v>154</v>
      </c>
      <c r="D163" s="29">
        <v>10820</v>
      </c>
      <c r="E163" s="30" t="s">
        <v>49</v>
      </c>
      <c r="F163" s="31">
        <v>288</v>
      </c>
      <c r="G163" s="31">
        <v>52</v>
      </c>
      <c r="H163" s="32">
        <v>20.82</v>
      </c>
      <c r="I163" s="32">
        <v>2.04</v>
      </c>
      <c r="J163" s="32">
        <v>2.09</v>
      </c>
      <c r="K163" s="33">
        <f t="shared" si="12"/>
        <v>80308.320000000007</v>
      </c>
      <c r="L163" s="32">
        <v>20.99</v>
      </c>
      <c r="M163" s="32">
        <v>2.04</v>
      </c>
      <c r="N163" s="32">
        <v>2.2000000000000002</v>
      </c>
      <c r="O163" s="33">
        <f t="shared" si="13"/>
        <v>80964.479999999996</v>
      </c>
      <c r="P163" s="34">
        <f t="shared" si="14"/>
        <v>8.1705108511794158E-3</v>
      </c>
      <c r="Q163" s="3"/>
      <c r="R163" s="4"/>
    </row>
    <row r="164" spans="1:18" x14ac:dyDescent="0.3">
      <c r="A164" s="14">
        <f t="shared" si="15"/>
        <v>133</v>
      </c>
      <c r="B164" s="14">
        <v>182</v>
      </c>
      <c r="C164" s="1" t="s">
        <v>155</v>
      </c>
      <c r="D164" s="29">
        <v>4655</v>
      </c>
      <c r="E164" s="30" t="s">
        <v>49</v>
      </c>
      <c r="F164" s="31">
        <v>2456</v>
      </c>
      <c r="G164" s="31">
        <v>21</v>
      </c>
      <c r="H164" s="32">
        <v>16.61</v>
      </c>
      <c r="I164" s="32">
        <v>2.04</v>
      </c>
      <c r="J164" s="32">
        <v>0.84</v>
      </c>
      <c r="K164" s="33">
        <f t="shared" si="12"/>
        <v>549864.48</v>
      </c>
      <c r="L164" s="32">
        <v>16.75</v>
      </c>
      <c r="M164" s="32">
        <v>2.04</v>
      </c>
      <c r="N164" s="32">
        <v>0.89</v>
      </c>
      <c r="O164" s="33">
        <f t="shared" si="13"/>
        <v>554003.16</v>
      </c>
      <c r="P164" s="34">
        <f t="shared" si="14"/>
        <v>7.5267273128827149E-3</v>
      </c>
      <c r="Q164" s="3"/>
      <c r="R164" s="4"/>
    </row>
    <row r="165" spans="1:18" x14ac:dyDescent="0.3">
      <c r="A165" s="14">
        <f t="shared" si="15"/>
        <v>134</v>
      </c>
      <c r="B165" s="14">
        <v>183</v>
      </c>
      <c r="C165" s="1" t="s">
        <v>87</v>
      </c>
      <c r="D165" s="29">
        <v>15375</v>
      </c>
      <c r="E165" s="30" t="s">
        <v>49</v>
      </c>
      <c r="F165" s="31">
        <v>403</v>
      </c>
      <c r="G165" s="31">
        <v>52</v>
      </c>
      <c r="H165" s="32">
        <v>23.07</v>
      </c>
      <c r="I165" s="32">
        <v>2.04</v>
      </c>
      <c r="J165" s="32">
        <v>2.09</v>
      </c>
      <c r="K165" s="33">
        <f t="shared" si="12"/>
        <v>122736.12</v>
      </c>
      <c r="L165" s="32">
        <v>23.49</v>
      </c>
      <c r="M165" s="32">
        <v>2.04</v>
      </c>
      <c r="N165" s="32">
        <v>2.2000000000000002</v>
      </c>
      <c r="O165" s="33">
        <f t="shared" si="13"/>
        <v>124835.87999999999</v>
      </c>
      <c r="P165" s="34">
        <f t="shared" si="14"/>
        <v>1.7107922264448273E-2</v>
      </c>
      <c r="Q165" s="3"/>
      <c r="R165" s="4"/>
    </row>
    <row r="166" spans="1:18" x14ac:dyDescent="0.3">
      <c r="A166" s="14">
        <f t="shared" si="15"/>
        <v>135</v>
      </c>
      <c r="B166" s="14">
        <v>184</v>
      </c>
      <c r="C166" s="1" t="s">
        <v>156</v>
      </c>
      <c r="D166" s="29">
        <v>4195</v>
      </c>
      <c r="E166" s="30" t="s">
        <v>49</v>
      </c>
      <c r="F166" s="31">
        <v>21429</v>
      </c>
      <c r="G166" s="31">
        <v>14</v>
      </c>
      <c r="H166" s="32">
        <v>3.87</v>
      </c>
      <c r="I166" s="32">
        <v>2.04</v>
      </c>
      <c r="J166" s="32">
        <v>0.56000000000000005</v>
      </c>
      <c r="K166" s="33">
        <f t="shared" si="12"/>
        <v>1519838.76</v>
      </c>
      <c r="L166" s="32">
        <v>4.25</v>
      </c>
      <c r="M166" s="32">
        <v>2.04</v>
      </c>
      <c r="N166" s="32">
        <v>0.59</v>
      </c>
      <c r="O166" s="33">
        <f t="shared" si="13"/>
        <v>1617560.04</v>
      </c>
      <c r="P166" s="34">
        <f t="shared" si="14"/>
        <v>6.4297136362017795E-2</v>
      </c>
      <c r="Q166" s="3"/>
      <c r="R166" s="4"/>
    </row>
    <row r="167" spans="1:18" x14ac:dyDescent="0.3">
      <c r="A167" s="14">
        <f t="shared" si="15"/>
        <v>136</v>
      </c>
      <c r="B167" s="14">
        <v>185</v>
      </c>
      <c r="C167" s="1" t="s">
        <v>157</v>
      </c>
      <c r="D167" s="29">
        <v>4195</v>
      </c>
      <c r="E167" s="30" t="s">
        <v>49</v>
      </c>
      <c r="F167" s="31">
        <v>871</v>
      </c>
      <c r="G167" s="31">
        <v>14</v>
      </c>
      <c r="H167" s="32">
        <v>5.48</v>
      </c>
      <c r="I167" s="32">
        <v>2.04</v>
      </c>
      <c r="J167" s="32">
        <v>0.56000000000000005</v>
      </c>
      <c r="K167" s="33">
        <f t="shared" si="12"/>
        <v>78693.12000000001</v>
      </c>
      <c r="L167" s="32">
        <v>5.54</v>
      </c>
      <c r="M167" s="32">
        <v>2.04</v>
      </c>
      <c r="N167" s="32">
        <v>0.59</v>
      </c>
      <c r="O167" s="33">
        <f t="shared" si="13"/>
        <v>79325.279999999999</v>
      </c>
      <c r="P167" s="34">
        <f t="shared" si="14"/>
        <v>8.0332308593176749E-3</v>
      </c>
      <c r="Q167" s="3"/>
      <c r="R167" s="4"/>
    </row>
    <row r="168" spans="1:18" x14ac:dyDescent="0.3">
      <c r="A168" s="14">
        <f t="shared" si="15"/>
        <v>137</v>
      </c>
      <c r="B168" s="14">
        <v>186</v>
      </c>
      <c r="C168" s="1" t="s">
        <v>156</v>
      </c>
      <c r="D168" s="29">
        <v>8200</v>
      </c>
      <c r="E168" s="30" t="s">
        <v>49</v>
      </c>
      <c r="F168" s="31">
        <v>3442</v>
      </c>
      <c r="G168" s="31">
        <v>24</v>
      </c>
      <c r="H168" s="32">
        <v>4.84</v>
      </c>
      <c r="I168" s="32">
        <v>2.04</v>
      </c>
      <c r="J168" s="32">
        <v>0.97</v>
      </c>
      <c r="K168" s="33">
        <f t="shared" si="12"/>
        <v>284450.88</v>
      </c>
      <c r="L168" s="32">
        <v>4.8899999999999997</v>
      </c>
      <c r="M168" s="32">
        <v>2.04</v>
      </c>
      <c r="N168" s="32">
        <v>1.02</v>
      </c>
      <c r="O168" s="33">
        <f t="shared" si="13"/>
        <v>286530.48</v>
      </c>
      <c r="P168" s="34">
        <f t="shared" si="14"/>
        <v>7.3109283402462196E-3</v>
      </c>
      <c r="Q168" s="3"/>
      <c r="R168" s="4"/>
    </row>
    <row r="169" spans="1:18" x14ac:dyDescent="0.3">
      <c r="A169" s="14">
        <f t="shared" si="15"/>
        <v>138</v>
      </c>
      <c r="B169" s="14">
        <v>187</v>
      </c>
      <c r="C169" s="1" t="s">
        <v>157</v>
      </c>
      <c r="D169" s="29">
        <v>8200</v>
      </c>
      <c r="E169" s="30" t="s">
        <v>49</v>
      </c>
      <c r="F169" s="31">
        <v>117</v>
      </c>
      <c r="G169" s="31">
        <v>24</v>
      </c>
      <c r="H169" s="32">
        <v>6.12</v>
      </c>
      <c r="I169" s="32">
        <v>2.04</v>
      </c>
      <c r="J169" s="32">
        <v>0.97</v>
      </c>
      <c r="K169" s="33">
        <f t="shared" si="12"/>
        <v>11736</v>
      </c>
      <c r="L169" s="32">
        <v>6.19</v>
      </c>
      <c r="M169" s="32">
        <v>2.04</v>
      </c>
      <c r="N169" s="32">
        <v>1.02</v>
      </c>
      <c r="O169" s="33">
        <f t="shared" si="13"/>
        <v>11848.680000000002</v>
      </c>
      <c r="P169" s="34">
        <f t="shared" si="14"/>
        <v>9.6012269938652098E-3</v>
      </c>
      <c r="Q169" s="3"/>
      <c r="R169" s="4"/>
    </row>
    <row r="170" spans="1:18" x14ac:dyDescent="0.3">
      <c r="A170" s="14">
        <f t="shared" si="15"/>
        <v>139</v>
      </c>
      <c r="B170" s="14">
        <v>191</v>
      </c>
      <c r="C170" s="1" t="s">
        <v>158</v>
      </c>
      <c r="D170" s="29">
        <v>13729</v>
      </c>
      <c r="E170" s="30" t="s">
        <v>49</v>
      </c>
      <c r="F170" s="31">
        <v>5168</v>
      </c>
      <c r="G170" s="31">
        <v>46</v>
      </c>
      <c r="H170" s="32">
        <v>8.0500000000000007</v>
      </c>
      <c r="I170" s="32">
        <v>2.04</v>
      </c>
      <c r="J170" s="32">
        <v>1.85</v>
      </c>
      <c r="K170" s="33">
        <f t="shared" si="12"/>
        <v>626762.64</v>
      </c>
      <c r="L170" s="32">
        <v>8.26</v>
      </c>
      <c r="M170" s="32">
        <v>2.04</v>
      </c>
      <c r="N170" s="32">
        <v>1.95</v>
      </c>
      <c r="O170" s="33">
        <f t="shared" si="13"/>
        <v>639841.20000000007</v>
      </c>
      <c r="P170" s="34">
        <f t="shared" si="14"/>
        <v>2.0866846817800204E-2</v>
      </c>
      <c r="Q170" s="3"/>
      <c r="R170" s="4"/>
    </row>
    <row r="171" spans="1:18" x14ac:dyDescent="0.3">
      <c r="A171" s="14">
        <f t="shared" si="15"/>
        <v>140</v>
      </c>
      <c r="B171" s="14">
        <v>192</v>
      </c>
      <c r="C171" s="1" t="s">
        <v>158</v>
      </c>
      <c r="D171" s="29">
        <v>30238</v>
      </c>
      <c r="E171" s="30" t="s">
        <v>49</v>
      </c>
      <c r="F171" s="31">
        <v>2744</v>
      </c>
      <c r="G171" s="31">
        <v>91</v>
      </c>
      <c r="H171" s="32">
        <v>12.74</v>
      </c>
      <c r="I171" s="32">
        <v>2.04</v>
      </c>
      <c r="J171" s="32">
        <v>3.66</v>
      </c>
      <c r="K171" s="33">
        <f t="shared" si="12"/>
        <v>490672.55999999994</v>
      </c>
      <c r="L171" s="32">
        <v>13.1</v>
      </c>
      <c r="M171" s="32">
        <v>2.04</v>
      </c>
      <c r="N171" s="32">
        <v>3.86</v>
      </c>
      <c r="O171" s="33">
        <f t="shared" si="13"/>
        <v>502745.04000000004</v>
      </c>
      <c r="P171" s="34">
        <f t="shared" si="14"/>
        <v>2.4603943615677425E-2</v>
      </c>
      <c r="Q171" s="3"/>
      <c r="R171" s="4"/>
    </row>
    <row r="172" spans="1:18" x14ac:dyDescent="0.3">
      <c r="A172" s="14">
        <f t="shared" si="15"/>
        <v>141</v>
      </c>
      <c r="B172" s="14">
        <v>193</v>
      </c>
      <c r="C172" s="1" t="s">
        <v>87</v>
      </c>
      <c r="D172" s="29">
        <v>7451</v>
      </c>
      <c r="E172" s="30" t="s">
        <v>49</v>
      </c>
      <c r="F172" s="31">
        <v>572</v>
      </c>
      <c r="G172" s="31">
        <v>18</v>
      </c>
      <c r="H172" s="32">
        <v>23.07</v>
      </c>
      <c r="I172" s="32">
        <v>2.04</v>
      </c>
      <c r="J172" s="32">
        <v>0.72</v>
      </c>
      <c r="K172" s="33">
        <f t="shared" si="12"/>
        <v>172510.56</v>
      </c>
      <c r="L172" s="32">
        <v>23.49</v>
      </c>
      <c r="M172" s="32">
        <v>2.04</v>
      </c>
      <c r="N172" s="32">
        <v>0.76</v>
      </c>
      <c r="O172" s="33">
        <f t="shared" si="13"/>
        <v>175402.08</v>
      </c>
      <c r="P172" s="34">
        <f t="shared" si="14"/>
        <v>1.6761408692893869E-2</v>
      </c>
      <c r="Q172" s="3"/>
      <c r="R172" s="4"/>
    </row>
    <row r="173" spans="1:18" x14ac:dyDescent="0.3">
      <c r="A173" s="14">
        <f t="shared" si="15"/>
        <v>142</v>
      </c>
      <c r="B173" s="14">
        <v>194</v>
      </c>
      <c r="C173" s="1" t="s">
        <v>159</v>
      </c>
      <c r="D173" s="29">
        <v>13729</v>
      </c>
      <c r="E173" s="30" t="s">
        <v>49</v>
      </c>
      <c r="F173" s="31">
        <v>310</v>
      </c>
      <c r="G173" s="31">
        <v>46</v>
      </c>
      <c r="H173" s="32">
        <v>9.2200000000000006</v>
      </c>
      <c r="I173" s="32">
        <v>2.04</v>
      </c>
      <c r="J173" s="32">
        <v>1.85</v>
      </c>
      <c r="K173" s="33">
        <f t="shared" ref="K173:K236" si="16">(SUM(H173:I173)*$F173*12)+(J173*$G173*12)</f>
        <v>42908.4</v>
      </c>
      <c r="L173" s="32">
        <v>9.4499999999999993</v>
      </c>
      <c r="M173" s="32">
        <v>2.04</v>
      </c>
      <c r="N173" s="32">
        <v>1.95</v>
      </c>
      <c r="O173" s="33">
        <f t="shared" ref="O173:O236" si="17">(SUM(L173:M173)*$F173*12)+(N173*$G173*12)</f>
        <v>43819.199999999997</v>
      </c>
      <c r="P173" s="34">
        <f t="shared" ref="P173:P236" si="18">(O173-K173)/K173</f>
        <v>2.1226612970886717E-2</v>
      </c>
      <c r="Q173" s="3"/>
      <c r="R173" s="4"/>
    </row>
    <row r="174" spans="1:18" x14ac:dyDescent="0.3">
      <c r="A174" s="14">
        <f t="shared" si="15"/>
        <v>143</v>
      </c>
      <c r="B174" s="14">
        <v>195</v>
      </c>
      <c r="C174" s="1" t="s">
        <v>160</v>
      </c>
      <c r="D174" s="29">
        <v>30238</v>
      </c>
      <c r="E174" s="30" t="s">
        <v>49</v>
      </c>
      <c r="F174" s="31">
        <v>360</v>
      </c>
      <c r="G174" s="31">
        <v>91</v>
      </c>
      <c r="H174" s="32">
        <v>13.91</v>
      </c>
      <c r="I174" s="32">
        <v>2.04</v>
      </c>
      <c r="J174" s="32">
        <v>3.66</v>
      </c>
      <c r="K174" s="33">
        <f t="shared" si="16"/>
        <v>72900.72</v>
      </c>
      <c r="L174" s="32">
        <v>14.29</v>
      </c>
      <c r="M174" s="32">
        <v>2.04</v>
      </c>
      <c r="N174" s="32">
        <v>3.86</v>
      </c>
      <c r="O174" s="33">
        <f t="shared" si="17"/>
        <v>74760.719999999987</v>
      </c>
      <c r="P174" s="34">
        <f t="shared" si="18"/>
        <v>2.5514151300563087E-2</v>
      </c>
      <c r="Q174" s="3"/>
      <c r="R174" s="4"/>
    </row>
    <row r="175" spans="1:18" x14ac:dyDescent="0.3">
      <c r="A175" s="14">
        <f t="shared" ref="A175:A238" si="19">A174+1</f>
        <v>144</v>
      </c>
      <c r="B175" s="14">
        <v>196</v>
      </c>
      <c r="C175" s="1" t="s">
        <v>161</v>
      </c>
      <c r="D175" s="29">
        <v>4133</v>
      </c>
      <c r="E175" s="30" t="s">
        <v>49</v>
      </c>
      <c r="F175" s="31">
        <v>418</v>
      </c>
      <c r="G175" s="31">
        <v>24</v>
      </c>
      <c r="H175" s="32">
        <v>9.74</v>
      </c>
      <c r="I175" s="32">
        <v>2.04</v>
      </c>
      <c r="J175" s="32">
        <v>0.97</v>
      </c>
      <c r="K175" s="33">
        <f t="shared" si="16"/>
        <v>59367.840000000011</v>
      </c>
      <c r="L175" s="32">
        <v>9.93</v>
      </c>
      <c r="M175" s="32">
        <v>2.04</v>
      </c>
      <c r="N175" s="32">
        <v>1.02</v>
      </c>
      <c r="O175" s="33">
        <f t="shared" si="17"/>
        <v>60335.279999999992</v>
      </c>
      <c r="P175" s="34">
        <f t="shared" si="18"/>
        <v>1.6295691404638948E-2</v>
      </c>
      <c r="Q175" s="3"/>
      <c r="R175" s="4"/>
    </row>
    <row r="176" spans="1:18" x14ac:dyDescent="0.3">
      <c r="A176" s="14">
        <f t="shared" si="19"/>
        <v>145</v>
      </c>
      <c r="B176" s="14">
        <v>197</v>
      </c>
      <c r="C176" s="1" t="s">
        <v>162</v>
      </c>
      <c r="D176" s="29">
        <v>4133</v>
      </c>
      <c r="E176" s="30" t="s">
        <v>49</v>
      </c>
      <c r="F176" s="31">
        <v>10</v>
      </c>
      <c r="G176" s="31">
        <v>24</v>
      </c>
      <c r="H176" s="32">
        <v>11.06</v>
      </c>
      <c r="I176" s="32">
        <v>2.04</v>
      </c>
      <c r="J176" s="32">
        <v>0.97</v>
      </c>
      <c r="K176" s="33">
        <f t="shared" si="16"/>
        <v>1851.3600000000001</v>
      </c>
      <c r="L176" s="32">
        <v>11.12</v>
      </c>
      <c r="M176" s="32">
        <v>2.04</v>
      </c>
      <c r="N176" s="32">
        <v>1.02</v>
      </c>
      <c r="O176" s="33">
        <f t="shared" si="17"/>
        <v>1872.9599999999998</v>
      </c>
      <c r="P176" s="34">
        <f t="shared" si="18"/>
        <v>1.1667098781436177E-2</v>
      </c>
      <c r="Q176" s="3"/>
      <c r="R176" s="4"/>
    </row>
    <row r="177" spans="1:18" x14ac:dyDescent="0.3">
      <c r="A177" s="14">
        <f t="shared" si="19"/>
        <v>146</v>
      </c>
      <c r="B177" s="14">
        <v>198</v>
      </c>
      <c r="C177" s="1" t="s">
        <v>161</v>
      </c>
      <c r="D177" s="29">
        <v>5408</v>
      </c>
      <c r="E177" s="30" t="s">
        <v>49</v>
      </c>
      <c r="F177" s="31">
        <v>334</v>
      </c>
      <c r="G177" s="31">
        <v>38</v>
      </c>
      <c r="H177" s="32">
        <v>11.23</v>
      </c>
      <c r="I177" s="32">
        <v>2.04</v>
      </c>
      <c r="J177" s="32">
        <v>1.53</v>
      </c>
      <c r="K177" s="33">
        <f t="shared" si="16"/>
        <v>53883.840000000004</v>
      </c>
      <c r="L177" s="32">
        <v>11.45</v>
      </c>
      <c r="M177" s="32">
        <v>2.04</v>
      </c>
      <c r="N177" s="32">
        <v>1.61</v>
      </c>
      <c r="O177" s="33">
        <f t="shared" si="17"/>
        <v>54802.080000000002</v>
      </c>
      <c r="P177" s="34">
        <f t="shared" si="18"/>
        <v>1.7041101747759586E-2</v>
      </c>
      <c r="Q177" s="3"/>
      <c r="R177" s="4"/>
    </row>
    <row r="178" spans="1:18" x14ac:dyDescent="0.3">
      <c r="A178" s="14">
        <f t="shared" si="19"/>
        <v>147</v>
      </c>
      <c r="B178" s="14">
        <v>199</v>
      </c>
      <c r="C178" s="1" t="s">
        <v>162</v>
      </c>
      <c r="D178" s="29">
        <v>5408</v>
      </c>
      <c r="E178" s="30" t="s">
        <v>49</v>
      </c>
      <c r="F178" s="31">
        <v>10</v>
      </c>
      <c r="G178" s="31">
        <v>38</v>
      </c>
      <c r="H178" s="32">
        <v>12.58</v>
      </c>
      <c r="I178" s="32">
        <v>2.04</v>
      </c>
      <c r="J178" s="32">
        <v>1.53</v>
      </c>
      <c r="K178" s="33">
        <f t="shared" si="16"/>
        <v>2452.08</v>
      </c>
      <c r="L178" s="32">
        <v>12.64</v>
      </c>
      <c r="M178" s="32">
        <v>2.04</v>
      </c>
      <c r="N178" s="32">
        <v>1.61</v>
      </c>
      <c r="O178" s="33">
        <f t="shared" si="17"/>
        <v>2495.7600000000002</v>
      </c>
      <c r="P178" s="34">
        <f t="shared" si="18"/>
        <v>1.7813448174611061E-2</v>
      </c>
      <c r="Q178" s="3"/>
      <c r="R178" s="4"/>
    </row>
    <row r="179" spans="1:18" x14ac:dyDescent="0.3">
      <c r="A179" s="14">
        <f t="shared" si="19"/>
        <v>148</v>
      </c>
      <c r="B179" s="14">
        <v>296</v>
      </c>
      <c r="C179" s="1" t="s">
        <v>163</v>
      </c>
      <c r="D179" s="29">
        <v>15381</v>
      </c>
      <c r="E179" s="30" t="s">
        <v>49</v>
      </c>
      <c r="F179" s="31">
        <v>5556</v>
      </c>
      <c r="G179" s="31">
        <v>51</v>
      </c>
      <c r="H179" s="32">
        <v>5.3</v>
      </c>
      <c r="I179" s="32">
        <v>2.04</v>
      </c>
      <c r="J179" s="32">
        <v>2.0499999999999998</v>
      </c>
      <c r="K179" s="33">
        <f t="shared" si="16"/>
        <v>490627.07999999996</v>
      </c>
      <c r="L179" s="32">
        <v>5.4</v>
      </c>
      <c r="M179" s="32">
        <v>2.04</v>
      </c>
      <c r="N179" s="32">
        <v>2.16</v>
      </c>
      <c r="O179" s="33">
        <f t="shared" si="17"/>
        <v>497361.6</v>
      </c>
      <c r="P179" s="34">
        <f t="shared" si="18"/>
        <v>1.3726351998344688E-2</v>
      </c>
      <c r="Q179" s="3"/>
      <c r="R179" s="4"/>
    </row>
    <row r="180" spans="1:18" x14ac:dyDescent="0.3">
      <c r="A180" s="14">
        <f t="shared" si="19"/>
        <v>149</v>
      </c>
      <c r="B180" s="14">
        <v>297</v>
      </c>
      <c r="C180" s="1" t="s">
        <v>164</v>
      </c>
      <c r="D180" s="29">
        <v>15381</v>
      </c>
      <c r="E180" s="30" t="s">
        <v>49</v>
      </c>
      <c r="F180" s="31">
        <v>80</v>
      </c>
      <c r="G180" s="31">
        <v>51</v>
      </c>
      <c r="H180" s="32">
        <v>6.53</v>
      </c>
      <c r="I180" s="32">
        <v>2.04</v>
      </c>
      <c r="J180" s="32">
        <v>2.0499999999999998</v>
      </c>
      <c r="K180" s="33">
        <f t="shared" si="16"/>
        <v>9481.8000000000011</v>
      </c>
      <c r="L180" s="32">
        <v>6.59</v>
      </c>
      <c r="M180" s="32">
        <v>2.04</v>
      </c>
      <c r="N180" s="32">
        <v>2.16</v>
      </c>
      <c r="O180" s="33">
        <f t="shared" si="17"/>
        <v>9606.7199999999993</v>
      </c>
      <c r="P180" s="34">
        <f t="shared" si="18"/>
        <v>1.3174713661962732E-2</v>
      </c>
      <c r="Q180" s="3"/>
      <c r="R180" s="4"/>
    </row>
    <row r="181" spans="1:18" x14ac:dyDescent="0.3">
      <c r="A181" s="14">
        <f t="shared" si="19"/>
        <v>150</v>
      </c>
      <c r="B181" s="14">
        <v>361</v>
      </c>
      <c r="C181" s="1" t="s">
        <v>165</v>
      </c>
      <c r="D181" s="29">
        <v>6000</v>
      </c>
      <c r="E181" s="30" t="s">
        <v>49</v>
      </c>
      <c r="F181" s="31">
        <v>185</v>
      </c>
      <c r="G181" s="31">
        <v>33</v>
      </c>
      <c r="H181" s="32">
        <v>7.58</v>
      </c>
      <c r="I181" s="32">
        <v>2.04</v>
      </c>
      <c r="J181" s="32">
        <v>1.33</v>
      </c>
      <c r="K181" s="33">
        <f t="shared" si="16"/>
        <v>21883.08</v>
      </c>
      <c r="L181" s="32">
        <v>7.71</v>
      </c>
      <c r="M181" s="32">
        <v>2.04</v>
      </c>
      <c r="N181" s="32">
        <v>1.4</v>
      </c>
      <c r="O181" s="33">
        <f t="shared" si="17"/>
        <v>22199.4</v>
      </c>
      <c r="P181" s="34">
        <f t="shared" si="18"/>
        <v>1.4455003591816128E-2</v>
      </c>
      <c r="Q181" s="3"/>
      <c r="R181" s="4"/>
    </row>
    <row r="182" spans="1:18" x14ac:dyDescent="0.3">
      <c r="A182" s="14">
        <f t="shared" si="19"/>
        <v>151</v>
      </c>
      <c r="B182" s="14">
        <v>362</v>
      </c>
      <c r="C182" s="1" t="s">
        <v>165</v>
      </c>
      <c r="D182" s="29">
        <v>9600</v>
      </c>
      <c r="E182" s="30" t="s">
        <v>49</v>
      </c>
      <c r="F182" s="31">
        <v>86</v>
      </c>
      <c r="G182" s="31">
        <v>55</v>
      </c>
      <c r="H182" s="32">
        <v>9.0399999999999991</v>
      </c>
      <c r="I182" s="32">
        <v>2.04</v>
      </c>
      <c r="J182" s="32">
        <v>2.21</v>
      </c>
      <c r="K182" s="33">
        <f t="shared" si="16"/>
        <v>12893.159999999998</v>
      </c>
      <c r="L182" s="32">
        <v>9.2100000000000009</v>
      </c>
      <c r="M182" s="32">
        <v>2.04</v>
      </c>
      <c r="N182" s="32">
        <v>2.33</v>
      </c>
      <c r="O182" s="33">
        <f t="shared" si="17"/>
        <v>13147.8</v>
      </c>
      <c r="P182" s="34">
        <f t="shared" si="18"/>
        <v>1.9750006980445545E-2</v>
      </c>
      <c r="Q182" s="3"/>
      <c r="R182" s="4"/>
    </row>
    <row r="183" spans="1:18" x14ac:dyDescent="0.3">
      <c r="A183" s="14">
        <f t="shared" si="19"/>
        <v>152</v>
      </c>
      <c r="B183" s="14">
        <v>363</v>
      </c>
      <c r="C183" s="1" t="s">
        <v>166</v>
      </c>
      <c r="D183" s="29">
        <v>20664</v>
      </c>
      <c r="E183" s="30" t="s">
        <v>49</v>
      </c>
      <c r="F183" s="31">
        <v>186</v>
      </c>
      <c r="G183" s="31">
        <v>108</v>
      </c>
      <c r="H183" s="32">
        <v>26.55</v>
      </c>
      <c r="I183" s="32">
        <v>2.04</v>
      </c>
      <c r="J183" s="32">
        <v>4.34</v>
      </c>
      <c r="K183" s="33">
        <f t="shared" si="16"/>
        <v>69437.51999999999</v>
      </c>
      <c r="L183" s="32">
        <v>27.03</v>
      </c>
      <c r="M183" s="32">
        <v>2.04</v>
      </c>
      <c r="N183" s="32">
        <v>4.58</v>
      </c>
      <c r="O183" s="33">
        <f t="shared" si="17"/>
        <v>70819.920000000013</v>
      </c>
      <c r="P183" s="34">
        <f t="shared" si="18"/>
        <v>1.9908545120851429E-2</v>
      </c>
      <c r="Q183" s="3"/>
      <c r="R183" s="4"/>
    </row>
    <row r="184" spans="1:18" x14ac:dyDescent="0.3">
      <c r="A184" s="14">
        <f t="shared" si="19"/>
        <v>153</v>
      </c>
      <c r="B184" s="14">
        <v>364</v>
      </c>
      <c r="C184" s="1" t="s">
        <v>167</v>
      </c>
      <c r="D184" s="29">
        <v>14421</v>
      </c>
      <c r="E184" s="30" t="s">
        <v>49</v>
      </c>
      <c r="F184" s="31">
        <v>53</v>
      </c>
      <c r="G184" s="31">
        <v>72</v>
      </c>
      <c r="H184" s="32">
        <v>17.329999999999998</v>
      </c>
      <c r="I184" s="32">
        <v>2.04</v>
      </c>
      <c r="J184" s="32">
        <v>2.9</v>
      </c>
      <c r="K184" s="33">
        <f t="shared" si="16"/>
        <v>14824.92</v>
      </c>
      <c r="L184" s="32">
        <v>17.64</v>
      </c>
      <c r="M184" s="32">
        <v>2.04</v>
      </c>
      <c r="N184" s="32">
        <v>3.05</v>
      </c>
      <c r="O184" s="33">
        <f t="shared" si="17"/>
        <v>15151.68</v>
      </c>
      <c r="P184" s="34">
        <f t="shared" si="18"/>
        <v>2.2041265652698309E-2</v>
      </c>
      <c r="Q184" s="3"/>
      <c r="R184" s="4"/>
    </row>
    <row r="185" spans="1:18" x14ac:dyDescent="0.3">
      <c r="A185" s="14">
        <f t="shared" si="19"/>
        <v>154</v>
      </c>
      <c r="B185" s="14">
        <v>367</v>
      </c>
      <c r="C185" s="1" t="s">
        <v>168</v>
      </c>
      <c r="D185" s="29">
        <v>14421</v>
      </c>
      <c r="E185" s="30" t="s">
        <v>49</v>
      </c>
      <c r="F185" s="31">
        <v>28</v>
      </c>
      <c r="G185" s="31">
        <v>72</v>
      </c>
      <c r="H185" s="32">
        <v>17.329999999999998</v>
      </c>
      <c r="I185" s="32">
        <v>2.04</v>
      </c>
      <c r="J185" s="32">
        <v>2.9</v>
      </c>
      <c r="K185" s="33">
        <f t="shared" si="16"/>
        <v>9013.9199999999983</v>
      </c>
      <c r="L185" s="32">
        <v>17.64</v>
      </c>
      <c r="M185" s="32">
        <v>2.04</v>
      </c>
      <c r="N185" s="32">
        <v>3.05</v>
      </c>
      <c r="O185" s="33">
        <f t="shared" si="17"/>
        <v>9247.68</v>
      </c>
      <c r="P185" s="34">
        <f t="shared" si="18"/>
        <v>2.5933223281325114E-2</v>
      </c>
      <c r="Q185" s="3"/>
      <c r="R185" s="4"/>
    </row>
    <row r="186" spans="1:18" x14ac:dyDescent="0.3">
      <c r="A186" s="14">
        <f t="shared" si="19"/>
        <v>155</v>
      </c>
      <c r="B186" s="14">
        <v>368</v>
      </c>
      <c r="C186" s="1" t="s">
        <v>154</v>
      </c>
      <c r="D186" s="29">
        <v>8122</v>
      </c>
      <c r="E186" s="30" t="s">
        <v>49</v>
      </c>
      <c r="F186" s="31">
        <v>2210</v>
      </c>
      <c r="G186" s="31">
        <v>25</v>
      </c>
      <c r="H186" s="32">
        <v>17.46</v>
      </c>
      <c r="I186" s="32">
        <v>2.04</v>
      </c>
      <c r="J186" s="32">
        <v>1.01</v>
      </c>
      <c r="K186" s="33">
        <f t="shared" si="16"/>
        <v>517443</v>
      </c>
      <c r="L186" s="32">
        <v>17.66</v>
      </c>
      <c r="M186" s="32">
        <v>2.04</v>
      </c>
      <c r="N186" s="32">
        <v>1.06</v>
      </c>
      <c r="O186" s="33">
        <f t="shared" si="17"/>
        <v>522762</v>
      </c>
      <c r="P186" s="34">
        <f t="shared" si="18"/>
        <v>1.0279393092572515E-2</v>
      </c>
      <c r="Q186" s="3"/>
      <c r="R186" s="4"/>
    </row>
    <row r="187" spans="1:18" x14ac:dyDescent="0.3">
      <c r="A187" s="14">
        <f t="shared" si="19"/>
        <v>156</v>
      </c>
      <c r="B187" s="14">
        <v>369</v>
      </c>
      <c r="C187" s="1" t="s">
        <v>169</v>
      </c>
      <c r="D187" s="29">
        <v>6500</v>
      </c>
      <c r="E187" s="30" t="s">
        <v>49</v>
      </c>
      <c r="F187" s="31">
        <v>1802</v>
      </c>
      <c r="G187" s="31">
        <v>28</v>
      </c>
      <c r="H187" s="32">
        <v>15.89</v>
      </c>
      <c r="I187" s="32">
        <v>2.04</v>
      </c>
      <c r="J187" s="32">
        <v>1.1299999999999999</v>
      </c>
      <c r="K187" s="33">
        <f t="shared" si="16"/>
        <v>388098</v>
      </c>
      <c r="L187" s="32">
        <v>16.07</v>
      </c>
      <c r="M187" s="32">
        <v>2.04</v>
      </c>
      <c r="N187" s="32">
        <v>1.19</v>
      </c>
      <c r="O187" s="33">
        <f t="shared" si="17"/>
        <v>392010.48</v>
      </c>
      <c r="P187" s="34">
        <f t="shared" si="18"/>
        <v>1.0081165066555306E-2</v>
      </c>
      <c r="Q187" s="3"/>
      <c r="R187" s="4"/>
    </row>
    <row r="188" spans="1:18" x14ac:dyDescent="0.3">
      <c r="A188" s="14">
        <f t="shared" si="19"/>
        <v>157</v>
      </c>
      <c r="B188" s="14">
        <v>103</v>
      </c>
      <c r="C188" s="1" t="s">
        <v>170</v>
      </c>
      <c r="D188" s="29">
        <v>6315</v>
      </c>
      <c r="E188" s="30" t="s">
        <v>49</v>
      </c>
      <c r="F188" s="31">
        <v>311</v>
      </c>
      <c r="G188" s="31">
        <v>21</v>
      </c>
      <c r="H188" s="32">
        <v>21.63</v>
      </c>
      <c r="I188" s="32">
        <v>2.04</v>
      </c>
      <c r="J188" s="32">
        <v>0.84</v>
      </c>
      <c r="K188" s="33">
        <f t="shared" si="16"/>
        <v>88548.119999999981</v>
      </c>
      <c r="L188" s="32">
        <v>22.73</v>
      </c>
      <c r="M188" s="32">
        <v>2.04</v>
      </c>
      <c r="N188" s="32">
        <v>0.89</v>
      </c>
      <c r="O188" s="33">
        <f t="shared" si="17"/>
        <v>92665.919999999998</v>
      </c>
      <c r="P188" s="34">
        <f t="shared" si="18"/>
        <v>4.6503528251079958E-2</v>
      </c>
      <c r="Q188" s="3"/>
      <c r="R188" s="4"/>
    </row>
    <row r="189" spans="1:18" x14ac:dyDescent="0.3">
      <c r="A189" s="14">
        <f t="shared" si="19"/>
        <v>158</v>
      </c>
      <c r="B189" s="14">
        <v>105</v>
      </c>
      <c r="C189" s="1" t="s">
        <v>171</v>
      </c>
      <c r="D189" s="29">
        <v>15381</v>
      </c>
      <c r="E189" s="30" t="s">
        <v>49</v>
      </c>
      <c r="F189" s="31">
        <v>147</v>
      </c>
      <c r="G189" s="31">
        <v>51</v>
      </c>
      <c r="H189" s="32">
        <v>5.34</v>
      </c>
      <c r="I189" s="32">
        <v>2.04</v>
      </c>
      <c r="J189" s="32">
        <v>2.0499999999999998</v>
      </c>
      <c r="K189" s="33">
        <f t="shared" si="16"/>
        <v>14272.92</v>
      </c>
      <c r="L189" s="32">
        <v>5.4</v>
      </c>
      <c r="M189" s="32">
        <v>2.04</v>
      </c>
      <c r="N189" s="32">
        <v>2.16</v>
      </c>
      <c r="O189" s="33">
        <f t="shared" si="17"/>
        <v>14446.08</v>
      </c>
      <c r="P189" s="34">
        <f t="shared" si="18"/>
        <v>1.2132065477841946E-2</v>
      </c>
      <c r="Q189" s="3"/>
      <c r="R189" s="4"/>
    </row>
    <row r="190" spans="1:18" x14ac:dyDescent="0.3">
      <c r="A190" s="14">
        <f t="shared" si="19"/>
        <v>159</v>
      </c>
      <c r="B190" s="14">
        <v>112</v>
      </c>
      <c r="C190" s="1" t="s">
        <v>172</v>
      </c>
      <c r="D190" s="29">
        <v>4215</v>
      </c>
      <c r="E190" s="30" t="s">
        <v>49</v>
      </c>
      <c r="F190" s="31">
        <v>2273</v>
      </c>
      <c r="G190" s="31">
        <v>17</v>
      </c>
      <c r="H190" s="32">
        <v>8.67</v>
      </c>
      <c r="I190" s="32">
        <v>2.04</v>
      </c>
      <c r="J190" s="32">
        <v>0.68</v>
      </c>
      <c r="K190" s="33">
        <f t="shared" si="16"/>
        <v>292264.68</v>
      </c>
      <c r="L190" s="32">
        <v>8.91</v>
      </c>
      <c r="M190" s="32">
        <v>2.04</v>
      </c>
      <c r="N190" s="32">
        <v>0.72</v>
      </c>
      <c r="O190" s="33">
        <f t="shared" si="17"/>
        <v>298819.07999999996</v>
      </c>
      <c r="P190" s="34">
        <f t="shared" si="18"/>
        <v>2.2426247331699352E-2</v>
      </c>
      <c r="Q190" s="3"/>
      <c r="R190" s="4"/>
    </row>
    <row r="191" spans="1:18" x14ac:dyDescent="0.3">
      <c r="A191" s="14">
        <f t="shared" si="19"/>
        <v>160</v>
      </c>
      <c r="B191" s="14">
        <v>114</v>
      </c>
      <c r="C191" s="1" t="s">
        <v>173</v>
      </c>
      <c r="D191" s="29">
        <v>41379</v>
      </c>
      <c r="E191" s="30" t="s">
        <v>49</v>
      </c>
      <c r="F191" s="31">
        <v>54</v>
      </c>
      <c r="G191" s="31">
        <v>147</v>
      </c>
      <c r="H191" s="32">
        <v>21.58</v>
      </c>
      <c r="I191" s="32">
        <v>2.04</v>
      </c>
      <c r="J191" s="32">
        <v>5.91</v>
      </c>
      <c r="K191" s="33">
        <f t="shared" si="16"/>
        <v>25731</v>
      </c>
      <c r="L191" s="32">
        <v>21.84</v>
      </c>
      <c r="M191" s="32">
        <v>2.04</v>
      </c>
      <c r="N191" s="32">
        <v>6.23</v>
      </c>
      <c r="O191" s="33">
        <f t="shared" si="17"/>
        <v>26463.96</v>
      </c>
      <c r="P191" s="34">
        <f t="shared" si="18"/>
        <v>2.8485484435117139E-2</v>
      </c>
      <c r="Q191" s="3"/>
      <c r="R191" s="4"/>
    </row>
    <row r="192" spans="1:18" x14ac:dyDescent="0.3">
      <c r="A192" s="14">
        <f t="shared" si="19"/>
        <v>161</v>
      </c>
      <c r="B192" s="14">
        <v>125</v>
      </c>
      <c r="C192" s="1" t="s">
        <v>174</v>
      </c>
      <c r="D192" s="29">
        <v>16436</v>
      </c>
      <c r="E192" s="30" t="s">
        <v>49</v>
      </c>
      <c r="F192" s="31">
        <v>1621</v>
      </c>
      <c r="G192" s="31">
        <v>46</v>
      </c>
      <c r="H192" s="32">
        <v>8.07</v>
      </c>
      <c r="I192" s="32">
        <v>2.04</v>
      </c>
      <c r="J192" s="32">
        <v>1.85</v>
      </c>
      <c r="K192" s="33">
        <f t="shared" si="16"/>
        <v>197680.91999999998</v>
      </c>
      <c r="L192" s="32">
        <v>8.2899999999999991</v>
      </c>
      <c r="M192" s="32">
        <v>2.04</v>
      </c>
      <c r="N192" s="32">
        <v>1.95</v>
      </c>
      <c r="O192" s="33">
        <f t="shared" si="17"/>
        <v>202015.55999999997</v>
      </c>
      <c r="P192" s="34">
        <f t="shared" si="18"/>
        <v>2.1927457642345986E-2</v>
      </c>
      <c r="Q192" s="3"/>
      <c r="R192" s="4"/>
    </row>
    <row r="193" spans="1:18" x14ac:dyDescent="0.3">
      <c r="A193" s="14">
        <f t="shared" si="19"/>
        <v>162</v>
      </c>
      <c r="B193" s="14">
        <v>128</v>
      </c>
      <c r="C193" s="1" t="s">
        <v>175</v>
      </c>
      <c r="D193" s="29">
        <v>16436</v>
      </c>
      <c r="E193" s="30" t="s">
        <v>49</v>
      </c>
      <c r="F193" s="31">
        <v>49</v>
      </c>
      <c r="G193" s="31">
        <v>46</v>
      </c>
      <c r="H193" s="32">
        <v>9.25</v>
      </c>
      <c r="I193" s="32">
        <v>2.04</v>
      </c>
      <c r="J193" s="32">
        <v>1.85</v>
      </c>
      <c r="K193" s="33">
        <f t="shared" si="16"/>
        <v>7659.7199999999984</v>
      </c>
      <c r="L193" s="32">
        <v>9.4700000000000006</v>
      </c>
      <c r="M193" s="32">
        <v>2.04</v>
      </c>
      <c r="N193" s="32">
        <v>1.95</v>
      </c>
      <c r="O193" s="33">
        <f t="shared" si="17"/>
        <v>7844.2800000000007</v>
      </c>
      <c r="P193" s="34">
        <f t="shared" si="18"/>
        <v>2.4094875530698546E-2</v>
      </c>
      <c r="Q193" s="3"/>
      <c r="R193" s="4"/>
    </row>
    <row r="194" spans="1:18" x14ac:dyDescent="0.3">
      <c r="A194" s="14">
        <f t="shared" si="19"/>
        <v>163</v>
      </c>
      <c r="B194" s="14">
        <v>162</v>
      </c>
      <c r="C194" s="1" t="s">
        <v>176</v>
      </c>
      <c r="D194" s="29">
        <v>31599</v>
      </c>
      <c r="E194" s="30" t="s">
        <v>49</v>
      </c>
      <c r="F194" s="31">
        <v>193</v>
      </c>
      <c r="G194" s="31">
        <v>99</v>
      </c>
      <c r="H194" s="32">
        <v>8.2899999999999991</v>
      </c>
      <c r="I194" s="32">
        <v>2.04</v>
      </c>
      <c r="J194" s="32">
        <v>3.98</v>
      </c>
      <c r="K194" s="33">
        <f t="shared" si="16"/>
        <v>28652.519999999997</v>
      </c>
      <c r="L194" s="32">
        <v>8.4499999999999993</v>
      </c>
      <c r="M194" s="32">
        <v>2.04</v>
      </c>
      <c r="N194" s="32">
        <v>4.2</v>
      </c>
      <c r="O194" s="33">
        <f t="shared" si="17"/>
        <v>29284.439999999995</v>
      </c>
      <c r="P194" s="34">
        <f t="shared" si="18"/>
        <v>2.2054604621164153E-2</v>
      </c>
      <c r="Q194" s="3"/>
      <c r="R194" s="4"/>
    </row>
    <row r="195" spans="1:18" x14ac:dyDescent="0.3">
      <c r="A195" s="14">
        <f t="shared" si="19"/>
        <v>164</v>
      </c>
      <c r="B195" s="14">
        <v>166</v>
      </c>
      <c r="C195" s="1" t="s">
        <v>177</v>
      </c>
      <c r="D195" s="29">
        <v>4500</v>
      </c>
      <c r="E195" s="30" t="s">
        <v>49</v>
      </c>
      <c r="F195" s="31">
        <v>187</v>
      </c>
      <c r="G195" s="31">
        <v>18</v>
      </c>
      <c r="H195" s="32">
        <v>14.7</v>
      </c>
      <c r="I195" s="32">
        <v>2.04</v>
      </c>
      <c r="J195" s="32">
        <v>0.72</v>
      </c>
      <c r="K195" s="33">
        <f t="shared" si="16"/>
        <v>37720.079999999994</v>
      </c>
      <c r="L195" s="32">
        <v>14.99</v>
      </c>
      <c r="M195" s="32">
        <v>2.04</v>
      </c>
      <c r="N195" s="32">
        <v>0.76</v>
      </c>
      <c r="O195" s="33">
        <f t="shared" si="17"/>
        <v>38379.480000000003</v>
      </c>
      <c r="P195" s="34">
        <f t="shared" si="18"/>
        <v>1.7481405129575783E-2</v>
      </c>
      <c r="Q195" s="3"/>
      <c r="R195" s="4"/>
    </row>
    <row r="196" spans="1:18" x14ac:dyDescent="0.3">
      <c r="A196" s="14">
        <f t="shared" si="19"/>
        <v>165</v>
      </c>
      <c r="B196" s="14">
        <v>174</v>
      </c>
      <c r="C196" s="1" t="s">
        <v>178</v>
      </c>
      <c r="D196" s="29">
        <v>16192</v>
      </c>
      <c r="E196" s="30" t="s">
        <v>49</v>
      </c>
      <c r="F196" s="31">
        <v>24</v>
      </c>
      <c r="G196" s="31">
        <v>51</v>
      </c>
      <c r="H196" s="32">
        <v>5.24</v>
      </c>
      <c r="I196" s="32">
        <v>2.04</v>
      </c>
      <c r="J196" s="32">
        <v>2.0499999999999998</v>
      </c>
      <c r="K196" s="33">
        <f t="shared" si="16"/>
        <v>3351.24</v>
      </c>
      <c r="L196" s="32">
        <v>5.34</v>
      </c>
      <c r="M196" s="32">
        <v>2.04</v>
      </c>
      <c r="N196" s="32">
        <v>2.16</v>
      </c>
      <c r="O196" s="33">
        <f t="shared" si="17"/>
        <v>3447.36</v>
      </c>
      <c r="P196" s="34">
        <f t="shared" si="18"/>
        <v>2.8681920721882154E-2</v>
      </c>
      <c r="Q196" s="3"/>
      <c r="R196" s="4"/>
    </row>
    <row r="197" spans="1:18" x14ac:dyDescent="0.3">
      <c r="A197" s="14">
        <f t="shared" si="19"/>
        <v>166</v>
      </c>
      <c r="B197" s="14">
        <v>176</v>
      </c>
      <c r="C197" s="1" t="s">
        <v>179</v>
      </c>
      <c r="D197" s="29">
        <v>26799</v>
      </c>
      <c r="E197" s="30" t="s">
        <v>49</v>
      </c>
      <c r="F197" s="31">
        <v>214</v>
      </c>
      <c r="G197" s="31">
        <v>76</v>
      </c>
      <c r="H197" s="32">
        <v>7.14</v>
      </c>
      <c r="I197" s="32">
        <v>2.04</v>
      </c>
      <c r="J197" s="32">
        <v>3.06</v>
      </c>
      <c r="K197" s="33">
        <f t="shared" si="16"/>
        <v>26364.959999999999</v>
      </c>
      <c r="L197" s="32">
        <v>7.27</v>
      </c>
      <c r="M197" s="32">
        <v>2.04</v>
      </c>
      <c r="N197" s="32">
        <v>3.22</v>
      </c>
      <c r="O197" s="33">
        <f t="shared" si="17"/>
        <v>26844.719999999994</v>
      </c>
      <c r="P197" s="34">
        <f t="shared" si="18"/>
        <v>1.8196879494601727E-2</v>
      </c>
      <c r="Q197" s="3"/>
      <c r="R197" s="4"/>
    </row>
    <row r="198" spans="1:18" x14ac:dyDescent="0.3">
      <c r="A198" s="14">
        <f t="shared" si="19"/>
        <v>167</v>
      </c>
      <c r="B198" s="14">
        <v>177</v>
      </c>
      <c r="C198" s="1" t="s">
        <v>180</v>
      </c>
      <c r="D198" s="29">
        <v>31599</v>
      </c>
      <c r="E198" s="30" t="s">
        <v>49</v>
      </c>
      <c r="F198" s="31">
        <v>63</v>
      </c>
      <c r="G198" s="31">
        <v>99</v>
      </c>
      <c r="H198" s="32">
        <v>7.19</v>
      </c>
      <c r="I198" s="32">
        <v>2.04</v>
      </c>
      <c r="J198" s="32">
        <v>3.98</v>
      </c>
      <c r="K198" s="33">
        <f t="shared" si="16"/>
        <v>11706.119999999999</v>
      </c>
      <c r="L198" s="32">
        <v>7.33</v>
      </c>
      <c r="M198" s="32">
        <v>2.04</v>
      </c>
      <c r="N198" s="32">
        <v>4.2</v>
      </c>
      <c r="O198" s="33">
        <f t="shared" si="17"/>
        <v>12073.320000000002</v>
      </c>
      <c r="P198" s="34">
        <f t="shared" si="18"/>
        <v>3.1368207399206788E-2</v>
      </c>
      <c r="Q198" s="3"/>
      <c r="R198" s="4"/>
    </row>
    <row r="199" spans="1:18" x14ac:dyDescent="0.3">
      <c r="A199" s="14">
        <f t="shared" si="19"/>
        <v>168</v>
      </c>
      <c r="B199" s="14">
        <v>188</v>
      </c>
      <c r="C199" s="1" t="s">
        <v>181</v>
      </c>
      <c r="D199" s="29">
        <v>4544</v>
      </c>
      <c r="E199" s="30" t="s">
        <v>49</v>
      </c>
      <c r="F199" s="31">
        <v>120</v>
      </c>
      <c r="G199" s="31">
        <v>14</v>
      </c>
      <c r="H199" s="32">
        <v>4.33</v>
      </c>
      <c r="I199" s="32">
        <v>2.04</v>
      </c>
      <c r="J199" s="32">
        <v>0.56000000000000005</v>
      </c>
      <c r="K199" s="33">
        <f t="shared" si="16"/>
        <v>9266.8799999999992</v>
      </c>
      <c r="L199" s="32">
        <v>4.38</v>
      </c>
      <c r="M199" s="32">
        <v>2.04</v>
      </c>
      <c r="N199" s="32">
        <v>0.59</v>
      </c>
      <c r="O199" s="33">
        <f t="shared" si="17"/>
        <v>9343.92</v>
      </c>
      <c r="P199" s="34">
        <f t="shared" si="18"/>
        <v>8.3134776753341875E-3</v>
      </c>
      <c r="Q199" s="3"/>
      <c r="R199" s="4"/>
    </row>
    <row r="200" spans="1:18" x14ac:dyDescent="0.3">
      <c r="A200" s="14">
        <f t="shared" si="19"/>
        <v>169</v>
      </c>
      <c r="B200" s="14">
        <v>189</v>
      </c>
      <c r="C200" s="1" t="s">
        <v>182</v>
      </c>
      <c r="D200" s="29">
        <v>4544</v>
      </c>
      <c r="E200" s="30" t="s">
        <v>49</v>
      </c>
      <c r="F200" s="31">
        <v>72</v>
      </c>
      <c r="G200" s="31">
        <v>14</v>
      </c>
      <c r="H200" s="32">
        <v>5.61</v>
      </c>
      <c r="I200" s="32">
        <v>2.04</v>
      </c>
      <c r="J200" s="32">
        <v>0.56000000000000005</v>
      </c>
      <c r="K200" s="33">
        <f t="shared" si="16"/>
        <v>6703.68</v>
      </c>
      <c r="L200" s="32">
        <v>5.67</v>
      </c>
      <c r="M200" s="32">
        <v>2.04</v>
      </c>
      <c r="N200" s="32">
        <v>0.59</v>
      </c>
      <c r="O200" s="33">
        <f t="shared" si="17"/>
        <v>6760.56</v>
      </c>
      <c r="P200" s="34">
        <f t="shared" si="18"/>
        <v>8.4848918802806969E-3</v>
      </c>
      <c r="Q200" s="3"/>
      <c r="R200" s="4"/>
    </row>
    <row r="201" spans="1:18" x14ac:dyDescent="0.3">
      <c r="A201" s="14">
        <f t="shared" si="19"/>
        <v>170</v>
      </c>
      <c r="B201" s="14">
        <v>190</v>
      </c>
      <c r="C201" s="1" t="s">
        <v>183</v>
      </c>
      <c r="D201" s="29">
        <v>23061</v>
      </c>
      <c r="E201" s="30" t="s">
        <v>49</v>
      </c>
      <c r="F201" s="31">
        <v>144</v>
      </c>
      <c r="G201" s="31">
        <v>75</v>
      </c>
      <c r="H201" s="32">
        <v>15.19</v>
      </c>
      <c r="I201" s="32">
        <v>2.04</v>
      </c>
      <c r="J201" s="32">
        <v>3.02</v>
      </c>
      <c r="K201" s="33">
        <f t="shared" si="16"/>
        <v>32491.439999999999</v>
      </c>
      <c r="L201" s="32">
        <v>15.49</v>
      </c>
      <c r="M201" s="32">
        <v>2.04</v>
      </c>
      <c r="N201" s="32">
        <v>3.18</v>
      </c>
      <c r="O201" s="33">
        <f t="shared" si="17"/>
        <v>33153.840000000004</v>
      </c>
      <c r="P201" s="34">
        <f t="shared" si="18"/>
        <v>2.0386908059476745E-2</v>
      </c>
      <c r="Q201" s="3"/>
      <c r="R201" s="4"/>
    </row>
    <row r="202" spans="1:18" x14ac:dyDescent="0.3">
      <c r="A202" s="14">
        <f t="shared" si="19"/>
        <v>171</v>
      </c>
      <c r="B202" s="14">
        <v>200</v>
      </c>
      <c r="C202" s="1" t="s">
        <v>184</v>
      </c>
      <c r="D202" s="29">
        <v>31599</v>
      </c>
      <c r="E202" s="30" t="s">
        <v>49</v>
      </c>
      <c r="F202" s="31">
        <v>646</v>
      </c>
      <c r="G202" s="31">
        <v>99</v>
      </c>
      <c r="H202" s="32">
        <v>7.12</v>
      </c>
      <c r="I202" s="32">
        <v>2.04</v>
      </c>
      <c r="J202" s="32">
        <v>3.98</v>
      </c>
      <c r="K202" s="33">
        <f t="shared" si="16"/>
        <v>75736.56</v>
      </c>
      <c r="L202" s="32">
        <v>7.26</v>
      </c>
      <c r="M202" s="32">
        <v>2.04</v>
      </c>
      <c r="N202" s="32">
        <v>4.2</v>
      </c>
      <c r="O202" s="33">
        <f t="shared" si="17"/>
        <v>77083.200000000012</v>
      </c>
      <c r="P202" s="34">
        <f t="shared" si="18"/>
        <v>1.7780580475268669E-2</v>
      </c>
      <c r="Q202" s="3"/>
      <c r="R202" s="4"/>
    </row>
    <row r="203" spans="1:18" x14ac:dyDescent="0.3">
      <c r="A203" s="14">
        <f t="shared" si="19"/>
        <v>172</v>
      </c>
      <c r="B203" s="14">
        <v>201</v>
      </c>
      <c r="C203" s="1" t="s">
        <v>185</v>
      </c>
      <c r="D203" s="29">
        <v>32963</v>
      </c>
      <c r="E203" s="30" t="s">
        <v>49</v>
      </c>
      <c r="F203" s="31">
        <v>757</v>
      </c>
      <c r="G203" s="31">
        <v>91</v>
      </c>
      <c r="H203" s="32">
        <v>12.65</v>
      </c>
      <c r="I203" s="32">
        <v>2.04</v>
      </c>
      <c r="J203" s="32">
        <v>3.66</v>
      </c>
      <c r="K203" s="33">
        <f t="shared" si="16"/>
        <v>137440.68000000002</v>
      </c>
      <c r="L203" s="32">
        <v>13.1</v>
      </c>
      <c r="M203" s="32">
        <v>2.04</v>
      </c>
      <c r="N203" s="32">
        <v>3.86</v>
      </c>
      <c r="O203" s="33">
        <f t="shared" si="17"/>
        <v>141746.88</v>
      </c>
      <c r="P203" s="34">
        <f t="shared" si="18"/>
        <v>3.1331335089436273E-2</v>
      </c>
      <c r="Q203" s="3"/>
      <c r="R203" s="4"/>
    </row>
    <row r="204" spans="1:18" x14ac:dyDescent="0.3">
      <c r="A204" s="14">
        <f t="shared" si="19"/>
        <v>173</v>
      </c>
      <c r="B204" s="14">
        <v>202</v>
      </c>
      <c r="C204" s="1" t="s">
        <v>186</v>
      </c>
      <c r="D204" s="29">
        <v>32963</v>
      </c>
      <c r="E204" s="30" t="s">
        <v>49</v>
      </c>
      <c r="F204" s="31">
        <v>25</v>
      </c>
      <c r="G204" s="31">
        <v>91</v>
      </c>
      <c r="H204" s="32">
        <v>13.81</v>
      </c>
      <c r="I204" s="32">
        <v>2.04</v>
      </c>
      <c r="J204" s="32">
        <v>3.66</v>
      </c>
      <c r="K204" s="33">
        <f t="shared" si="16"/>
        <v>8751.7200000000012</v>
      </c>
      <c r="L204" s="32">
        <v>14.29</v>
      </c>
      <c r="M204" s="32">
        <v>2.04</v>
      </c>
      <c r="N204" s="32">
        <v>3.86</v>
      </c>
      <c r="O204" s="33">
        <f t="shared" si="17"/>
        <v>9114.119999999999</v>
      </c>
      <c r="P204" s="34">
        <f t="shared" si="18"/>
        <v>4.1409003030261224E-2</v>
      </c>
      <c r="Q204" s="3"/>
      <c r="R204" s="4"/>
    </row>
    <row r="205" spans="1:18" x14ac:dyDescent="0.3">
      <c r="A205" s="14">
        <f t="shared" si="19"/>
        <v>174</v>
      </c>
      <c r="B205" s="14">
        <v>203</v>
      </c>
      <c r="C205" s="1" t="s">
        <v>187</v>
      </c>
      <c r="D205" s="29">
        <v>2739</v>
      </c>
      <c r="E205" s="30" t="s">
        <v>49</v>
      </c>
      <c r="F205" s="31">
        <v>11878</v>
      </c>
      <c r="G205" s="31">
        <v>10</v>
      </c>
      <c r="H205" s="32">
        <v>7.78</v>
      </c>
      <c r="I205" s="32">
        <v>2.04</v>
      </c>
      <c r="J205" s="32">
        <v>0.4</v>
      </c>
      <c r="K205" s="33">
        <f t="shared" si="16"/>
        <v>1399751.52</v>
      </c>
      <c r="L205" s="32">
        <v>8.0399999999999991</v>
      </c>
      <c r="M205" s="32">
        <v>2.04</v>
      </c>
      <c r="N205" s="32">
        <v>0.42</v>
      </c>
      <c r="O205" s="33">
        <f t="shared" si="17"/>
        <v>1436813.2799999996</v>
      </c>
      <c r="P205" s="34">
        <f t="shared" si="18"/>
        <v>2.647738507188729E-2</v>
      </c>
      <c r="Q205" s="3"/>
      <c r="R205" s="4"/>
    </row>
    <row r="206" spans="1:18" x14ac:dyDescent="0.3">
      <c r="A206" s="14">
        <f t="shared" si="19"/>
        <v>175</v>
      </c>
      <c r="B206" s="14">
        <v>204</v>
      </c>
      <c r="C206" s="1" t="s">
        <v>188</v>
      </c>
      <c r="D206" s="29">
        <v>4051</v>
      </c>
      <c r="E206" s="30" t="s">
        <v>49</v>
      </c>
      <c r="F206" s="31">
        <v>3267</v>
      </c>
      <c r="G206" s="31">
        <v>10</v>
      </c>
      <c r="H206" s="32">
        <v>15.37</v>
      </c>
      <c r="I206" s="32">
        <v>2.04</v>
      </c>
      <c r="J206" s="32">
        <v>0.4</v>
      </c>
      <c r="K206" s="33">
        <f t="shared" si="16"/>
        <v>682589.64</v>
      </c>
      <c r="L206" s="32">
        <v>15.97</v>
      </c>
      <c r="M206" s="32">
        <v>2.04</v>
      </c>
      <c r="N206" s="32">
        <v>0.42</v>
      </c>
      <c r="O206" s="33">
        <f t="shared" si="17"/>
        <v>706114.44000000006</v>
      </c>
      <c r="P206" s="34">
        <f t="shared" si="18"/>
        <v>3.4464044898191021E-2</v>
      </c>
      <c r="Q206" s="3"/>
      <c r="R206" s="4"/>
    </row>
    <row r="207" spans="1:18" x14ac:dyDescent="0.3">
      <c r="A207" s="14">
        <f t="shared" si="19"/>
        <v>176</v>
      </c>
      <c r="B207" s="14">
        <v>206</v>
      </c>
      <c r="C207" s="1" t="s">
        <v>189</v>
      </c>
      <c r="D207" s="29">
        <v>4050</v>
      </c>
      <c r="E207" s="30" t="s">
        <v>49</v>
      </c>
      <c r="F207" s="31">
        <v>288</v>
      </c>
      <c r="G207" s="31">
        <v>10</v>
      </c>
      <c r="H207" s="32">
        <v>15.37</v>
      </c>
      <c r="I207" s="32">
        <v>2.04</v>
      </c>
      <c r="J207" s="32">
        <v>0.4</v>
      </c>
      <c r="K207" s="33">
        <f t="shared" si="16"/>
        <v>60216.959999999999</v>
      </c>
      <c r="L207" s="32">
        <v>15.97</v>
      </c>
      <c r="M207" s="32">
        <v>2.04</v>
      </c>
      <c r="N207" s="32">
        <v>0.42</v>
      </c>
      <c r="O207" s="33">
        <f t="shared" si="17"/>
        <v>62292.959999999999</v>
      </c>
      <c r="P207" s="34">
        <f t="shared" si="18"/>
        <v>3.4475337180754392E-2</v>
      </c>
      <c r="Q207" s="3"/>
      <c r="R207" s="4"/>
    </row>
    <row r="208" spans="1:18" x14ac:dyDescent="0.3">
      <c r="A208" s="14">
        <f t="shared" si="19"/>
        <v>177</v>
      </c>
      <c r="B208" s="14">
        <v>207</v>
      </c>
      <c r="C208" s="1" t="s">
        <v>190</v>
      </c>
      <c r="D208" s="29">
        <v>5785</v>
      </c>
      <c r="E208" s="30" t="s">
        <v>49</v>
      </c>
      <c r="F208" s="31">
        <v>146</v>
      </c>
      <c r="G208" s="31">
        <v>17</v>
      </c>
      <c r="H208" s="32">
        <v>6.99</v>
      </c>
      <c r="I208" s="32">
        <v>2.04</v>
      </c>
      <c r="J208" s="32">
        <v>0.68</v>
      </c>
      <c r="K208" s="33">
        <f t="shared" si="16"/>
        <v>15959.28</v>
      </c>
      <c r="L208" s="32">
        <v>7.22</v>
      </c>
      <c r="M208" s="32">
        <v>2.04</v>
      </c>
      <c r="N208" s="32">
        <v>0.72</v>
      </c>
      <c r="O208" s="33">
        <f t="shared" si="17"/>
        <v>16370.4</v>
      </c>
      <c r="P208" s="34">
        <f t="shared" si="18"/>
        <v>2.5760560626795128E-2</v>
      </c>
      <c r="Q208" s="3"/>
      <c r="R208" s="4"/>
    </row>
    <row r="209" spans="1:18" x14ac:dyDescent="0.3">
      <c r="A209" s="14">
        <f t="shared" si="19"/>
        <v>178</v>
      </c>
      <c r="B209" s="14">
        <v>208</v>
      </c>
      <c r="C209" s="1" t="s">
        <v>191</v>
      </c>
      <c r="D209" s="29">
        <v>5940</v>
      </c>
      <c r="E209" s="30" t="s">
        <v>49</v>
      </c>
      <c r="F209" s="31">
        <v>48</v>
      </c>
      <c r="G209" s="31">
        <v>17</v>
      </c>
      <c r="H209" s="32">
        <v>6.99</v>
      </c>
      <c r="I209" s="32">
        <v>2.04</v>
      </c>
      <c r="J209" s="32">
        <v>0.68</v>
      </c>
      <c r="K209" s="33">
        <f t="shared" si="16"/>
        <v>5340.0000000000009</v>
      </c>
      <c r="L209" s="32">
        <v>7.22</v>
      </c>
      <c r="M209" s="32">
        <v>2.04</v>
      </c>
      <c r="N209" s="32">
        <v>0.72</v>
      </c>
      <c r="O209" s="33">
        <f t="shared" si="17"/>
        <v>5480.64</v>
      </c>
      <c r="P209" s="34">
        <f t="shared" si="18"/>
        <v>2.6337078651685279E-2</v>
      </c>
      <c r="Q209" s="3"/>
      <c r="R209" s="4"/>
    </row>
    <row r="210" spans="1:18" x14ac:dyDescent="0.3">
      <c r="A210" s="14">
        <f t="shared" si="19"/>
        <v>179</v>
      </c>
      <c r="B210" s="14">
        <v>209</v>
      </c>
      <c r="C210" s="1" t="s">
        <v>192</v>
      </c>
      <c r="D210" s="29">
        <v>5217</v>
      </c>
      <c r="E210" s="30" t="s">
        <v>49</v>
      </c>
      <c r="F210" s="31">
        <v>30</v>
      </c>
      <c r="G210" s="31">
        <v>17</v>
      </c>
      <c r="H210" s="32">
        <v>9.02</v>
      </c>
      <c r="I210" s="32">
        <v>2.04</v>
      </c>
      <c r="J210" s="32">
        <v>0.68</v>
      </c>
      <c r="K210" s="33">
        <f t="shared" si="16"/>
        <v>4120.32</v>
      </c>
      <c r="L210" s="32">
        <v>9.1999999999999993</v>
      </c>
      <c r="M210" s="32">
        <v>2.04</v>
      </c>
      <c r="N210" s="32">
        <v>0.72</v>
      </c>
      <c r="O210" s="33">
        <f t="shared" si="17"/>
        <v>4193.2799999999988</v>
      </c>
      <c r="P210" s="34">
        <f t="shared" si="18"/>
        <v>1.7707362534948531E-2</v>
      </c>
      <c r="Q210" s="3"/>
      <c r="R210" s="4"/>
    </row>
    <row r="211" spans="1:18" x14ac:dyDescent="0.3">
      <c r="A211" s="14">
        <f t="shared" si="19"/>
        <v>180</v>
      </c>
      <c r="B211" s="14">
        <v>211</v>
      </c>
      <c r="C211" s="1" t="s">
        <v>193</v>
      </c>
      <c r="D211" s="29">
        <v>4933</v>
      </c>
      <c r="E211" s="30" t="s">
        <v>49</v>
      </c>
      <c r="F211" s="31">
        <v>335</v>
      </c>
      <c r="G211" s="31">
        <v>17</v>
      </c>
      <c r="H211" s="32">
        <v>9.02</v>
      </c>
      <c r="I211" s="32">
        <v>2.04</v>
      </c>
      <c r="J211" s="32">
        <v>0.68</v>
      </c>
      <c r="K211" s="33">
        <f t="shared" si="16"/>
        <v>44599.92</v>
      </c>
      <c r="L211" s="32">
        <v>9.1999999999999993</v>
      </c>
      <c r="M211" s="32">
        <v>2.04</v>
      </c>
      <c r="N211" s="32">
        <v>0.72</v>
      </c>
      <c r="O211" s="33">
        <f t="shared" si="17"/>
        <v>45331.679999999993</v>
      </c>
      <c r="P211" s="34">
        <f t="shared" si="18"/>
        <v>1.640720431785516E-2</v>
      </c>
      <c r="Q211" s="3"/>
      <c r="R211" s="4"/>
    </row>
    <row r="212" spans="1:18" x14ac:dyDescent="0.3">
      <c r="A212" s="14">
        <f t="shared" si="19"/>
        <v>181</v>
      </c>
      <c r="B212" s="14">
        <v>212</v>
      </c>
      <c r="C212" s="1" t="s">
        <v>194</v>
      </c>
      <c r="D212" s="29">
        <v>5217</v>
      </c>
      <c r="E212" s="30" t="s">
        <v>49</v>
      </c>
      <c r="F212" s="31">
        <v>9</v>
      </c>
      <c r="G212" s="31">
        <v>17</v>
      </c>
      <c r="H212" s="32">
        <v>9.02</v>
      </c>
      <c r="I212" s="32">
        <v>2.04</v>
      </c>
      <c r="J212" s="32">
        <v>0.68</v>
      </c>
      <c r="K212" s="33">
        <f t="shared" si="16"/>
        <v>1333.2</v>
      </c>
      <c r="L212" s="32">
        <v>9.1999999999999993</v>
      </c>
      <c r="M212" s="32">
        <v>2.04</v>
      </c>
      <c r="N212" s="32">
        <v>0.72</v>
      </c>
      <c r="O212" s="33">
        <f t="shared" si="17"/>
        <v>1360.7999999999997</v>
      </c>
      <c r="P212" s="34">
        <f t="shared" si="18"/>
        <v>2.0702070207020463E-2</v>
      </c>
      <c r="Q212" s="3"/>
      <c r="R212" s="4"/>
    </row>
    <row r="213" spans="1:18" x14ac:dyDescent="0.3">
      <c r="A213" s="14">
        <f t="shared" si="19"/>
        <v>182</v>
      </c>
      <c r="B213" s="14">
        <v>213</v>
      </c>
      <c r="C213" s="1" t="s">
        <v>195</v>
      </c>
      <c r="D213" s="29">
        <v>4933</v>
      </c>
      <c r="E213" s="30" t="s">
        <v>49</v>
      </c>
      <c r="F213" s="31">
        <v>5</v>
      </c>
      <c r="G213" s="31">
        <v>17</v>
      </c>
      <c r="H213" s="32">
        <v>9.02</v>
      </c>
      <c r="I213" s="32">
        <v>2.04</v>
      </c>
      <c r="J213" s="32">
        <v>0.68</v>
      </c>
      <c r="K213" s="33">
        <f t="shared" si="16"/>
        <v>802.31999999999994</v>
      </c>
      <c r="L213" s="32">
        <v>9.1999999999999993</v>
      </c>
      <c r="M213" s="32">
        <v>2.04</v>
      </c>
      <c r="N213" s="32">
        <v>0.72</v>
      </c>
      <c r="O213" s="33">
        <f t="shared" si="17"/>
        <v>821.27999999999986</v>
      </c>
      <c r="P213" s="34">
        <f t="shared" si="18"/>
        <v>2.3631468740652015E-2</v>
      </c>
      <c r="Q213" s="3"/>
      <c r="R213" s="4"/>
    </row>
    <row r="214" spans="1:18" x14ac:dyDescent="0.3">
      <c r="A214" s="14">
        <f t="shared" si="19"/>
        <v>183</v>
      </c>
      <c r="B214" s="14">
        <v>214</v>
      </c>
      <c r="C214" s="1" t="s">
        <v>196</v>
      </c>
      <c r="D214" s="29">
        <v>5785</v>
      </c>
      <c r="E214" s="30" t="s">
        <v>49</v>
      </c>
      <c r="F214" s="31">
        <v>10</v>
      </c>
      <c r="G214" s="31">
        <v>17</v>
      </c>
      <c r="H214" s="32">
        <v>8.15</v>
      </c>
      <c r="I214" s="32">
        <v>2.04</v>
      </c>
      <c r="J214" s="32">
        <v>0.68</v>
      </c>
      <c r="K214" s="33">
        <f t="shared" si="16"/>
        <v>1361.5200000000002</v>
      </c>
      <c r="L214" s="32">
        <v>8.4</v>
      </c>
      <c r="M214" s="32">
        <v>2.04</v>
      </c>
      <c r="N214" s="32">
        <v>0.72</v>
      </c>
      <c r="O214" s="33">
        <f t="shared" si="17"/>
        <v>1399.6800000000003</v>
      </c>
      <c r="P214" s="34">
        <f t="shared" si="18"/>
        <v>2.802749867794823E-2</v>
      </c>
      <c r="Q214" s="3"/>
      <c r="R214" s="4"/>
    </row>
    <row r="215" spans="1:18" x14ac:dyDescent="0.3">
      <c r="A215" s="14">
        <f t="shared" si="19"/>
        <v>184</v>
      </c>
      <c r="B215" s="14">
        <v>216</v>
      </c>
      <c r="C215" s="1" t="s">
        <v>196</v>
      </c>
      <c r="D215" s="29">
        <v>5940</v>
      </c>
      <c r="E215" s="30" t="s">
        <v>49</v>
      </c>
      <c r="F215" s="31">
        <v>9</v>
      </c>
      <c r="G215" s="31">
        <v>17</v>
      </c>
      <c r="H215" s="32">
        <v>8.15</v>
      </c>
      <c r="I215" s="32">
        <v>2.04</v>
      </c>
      <c r="J215" s="32">
        <v>0.68</v>
      </c>
      <c r="K215" s="33">
        <f t="shared" si="16"/>
        <v>1239.24</v>
      </c>
      <c r="L215" s="32">
        <v>8.4</v>
      </c>
      <c r="M215" s="32">
        <v>2.04</v>
      </c>
      <c r="N215" s="32">
        <v>0.72</v>
      </c>
      <c r="O215" s="33">
        <f t="shared" si="17"/>
        <v>1274.4000000000001</v>
      </c>
      <c r="P215" s="34">
        <f t="shared" si="18"/>
        <v>2.8372228139827701E-2</v>
      </c>
      <c r="Q215" s="3"/>
      <c r="R215" s="4"/>
    </row>
    <row r="216" spans="1:18" x14ac:dyDescent="0.3">
      <c r="A216" s="14">
        <f t="shared" si="19"/>
        <v>185</v>
      </c>
      <c r="B216" s="14">
        <v>217</v>
      </c>
      <c r="C216" s="1" t="s">
        <v>197</v>
      </c>
      <c r="D216" s="29">
        <v>31358</v>
      </c>
      <c r="E216" s="30" t="s">
        <v>49</v>
      </c>
      <c r="F216" s="31">
        <v>38</v>
      </c>
      <c r="G216" s="31">
        <v>99</v>
      </c>
      <c r="H216" s="32">
        <v>7.12</v>
      </c>
      <c r="I216" s="32">
        <v>2.04</v>
      </c>
      <c r="J216" s="32">
        <v>3.98</v>
      </c>
      <c r="K216" s="33">
        <f t="shared" si="16"/>
        <v>8905.2000000000007</v>
      </c>
      <c r="L216" s="32">
        <v>7.26</v>
      </c>
      <c r="M216" s="32">
        <v>2.04</v>
      </c>
      <c r="N216" s="32">
        <v>4.2</v>
      </c>
      <c r="O216" s="33">
        <f t="shared" si="17"/>
        <v>9230.4000000000015</v>
      </c>
      <c r="P216" s="34">
        <f t="shared" si="18"/>
        <v>3.6517989489287236E-2</v>
      </c>
      <c r="Q216" s="3"/>
      <c r="R216" s="4"/>
    </row>
    <row r="217" spans="1:18" x14ac:dyDescent="0.3">
      <c r="A217" s="14">
        <f t="shared" si="19"/>
        <v>186</v>
      </c>
      <c r="B217" s="14">
        <v>218</v>
      </c>
      <c r="C217" s="1" t="s">
        <v>197</v>
      </c>
      <c r="D217" s="29">
        <v>31358</v>
      </c>
      <c r="E217" s="30" t="s">
        <v>49</v>
      </c>
      <c r="F217" s="31">
        <v>30</v>
      </c>
      <c r="G217" s="31">
        <v>99</v>
      </c>
      <c r="H217" s="32">
        <v>7.12</v>
      </c>
      <c r="I217" s="32">
        <v>2.04</v>
      </c>
      <c r="J217" s="32">
        <v>3.98</v>
      </c>
      <c r="K217" s="33">
        <f t="shared" si="16"/>
        <v>8025.84</v>
      </c>
      <c r="L217" s="32">
        <v>7.26</v>
      </c>
      <c r="M217" s="32">
        <v>2.04</v>
      </c>
      <c r="N217" s="32">
        <v>4.2</v>
      </c>
      <c r="O217" s="33">
        <f t="shared" si="17"/>
        <v>8337.6</v>
      </c>
      <c r="P217" s="34">
        <f t="shared" si="18"/>
        <v>3.8844532161119612E-2</v>
      </c>
      <c r="Q217" s="3"/>
      <c r="R217" s="4"/>
    </row>
    <row r="218" spans="1:18" x14ac:dyDescent="0.3">
      <c r="A218" s="14">
        <f t="shared" si="19"/>
        <v>187</v>
      </c>
      <c r="B218" s="14">
        <v>219</v>
      </c>
      <c r="C218" s="1" t="s">
        <v>198</v>
      </c>
      <c r="D218" s="29">
        <v>31358</v>
      </c>
      <c r="E218" s="30" t="s">
        <v>49</v>
      </c>
      <c r="F218" s="31">
        <v>2</v>
      </c>
      <c r="G218" s="31">
        <v>99</v>
      </c>
      <c r="H218" s="32">
        <v>7.12</v>
      </c>
      <c r="I218" s="32">
        <v>2.04</v>
      </c>
      <c r="J218" s="32">
        <v>3.98</v>
      </c>
      <c r="K218" s="33">
        <f t="shared" si="16"/>
        <v>4948.08</v>
      </c>
      <c r="L218" s="32">
        <v>7.26</v>
      </c>
      <c r="M218" s="32">
        <v>2.04</v>
      </c>
      <c r="N218" s="32">
        <v>4.2</v>
      </c>
      <c r="O218" s="33">
        <f t="shared" si="17"/>
        <v>5212.8</v>
      </c>
      <c r="P218" s="34">
        <f t="shared" si="18"/>
        <v>5.3499539215210799E-2</v>
      </c>
      <c r="Q218" s="3"/>
      <c r="R218" s="4"/>
    </row>
    <row r="219" spans="1:18" x14ac:dyDescent="0.3">
      <c r="A219" s="14">
        <f t="shared" si="19"/>
        <v>188</v>
      </c>
      <c r="B219" s="14">
        <v>221</v>
      </c>
      <c r="C219" s="1" t="s">
        <v>198</v>
      </c>
      <c r="D219" s="29">
        <v>31358</v>
      </c>
      <c r="E219" s="30" t="s">
        <v>49</v>
      </c>
      <c r="F219" s="31">
        <v>13</v>
      </c>
      <c r="G219" s="31">
        <v>99</v>
      </c>
      <c r="H219" s="32">
        <v>7.12</v>
      </c>
      <c r="I219" s="32">
        <v>2.04</v>
      </c>
      <c r="J219" s="32">
        <v>3.98</v>
      </c>
      <c r="K219" s="33">
        <f t="shared" si="16"/>
        <v>6157.2</v>
      </c>
      <c r="L219" s="32">
        <v>7.26</v>
      </c>
      <c r="M219" s="32">
        <v>2.04</v>
      </c>
      <c r="N219" s="32">
        <v>4.2</v>
      </c>
      <c r="O219" s="33">
        <f t="shared" si="17"/>
        <v>6440.4000000000005</v>
      </c>
      <c r="P219" s="34">
        <f t="shared" si="18"/>
        <v>4.599493276164502E-2</v>
      </c>
      <c r="Q219" s="3"/>
      <c r="R219" s="4"/>
    </row>
    <row r="220" spans="1:18" x14ac:dyDescent="0.3">
      <c r="A220" s="14">
        <f t="shared" si="19"/>
        <v>189</v>
      </c>
      <c r="B220" s="14">
        <v>222</v>
      </c>
      <c r="C220" s="1" t="s">
        <v>199</v>
      </c>
      <c r="D220" s="29">
        <v>16461</v>
      </c>
      <c r="E220" s="30" t="s">
        <v>49</v>
      </c>
      <c r="F220" s="31">
        <v>53</v>
      </c>
      <c r="G220" s="31">
        <v>51</v>
      </c>
      <c r="H220" s="32">
        <v>5.3</v>
      </c>
      <c r="I220" s="32">
        <v>2.04</v>
      </c>
      <c r="J220" s="32">
        <v>2.0499999999999998</v>
      </c>
      <c r="K220" s="33">
        <f t="shared" si="16"/>
        <v>5922.84</v>
      </c>
      <c r="L220" s="32">
        <v>5.4</v>
      </c>
      <c r="M220" s="32">
        <v>2.04</v>
      </c>
      <c r="N220" s="32">
        <v>2.16</v>
      </c>
      <c r="O220" s="33">
        <f t="shared" si="17"/>
        <v>6053.76</v>
      </c>
      <c r="P220" s="34">
        <f t="shared" si="18"/>
        <v>2.2104260793808388E-2</v>
      </c>
      <c r="Q220" s="3"/>
      <c r="R220" s="4"/>
    </row>
    <row r="221" spans="1:18" x14ac:dyDescent="0.3">
      <c r="A221" s="14">
        <f t="shared" si="19"/>
        <v>190</v>
      </c>
      <c r="B221" s="14">
        <v>223</v>
      </c>
      <c r="C221" s="1" t="s">
        <v>199</v>
      </c>
      <c r="D221" s="29">
        <v>16461</v>
      </c>
      <c r="E221" s="30" t="s">
        <v>49</v>
      </c>
      <c r="F221" s="31">
        <v>11</v>
      </c>
      <c r="G221" s="31">
        <v>51</v>
      </c>
      <c r="H221" s="32">
        <v>5.3</v>
      </c>
      <c r="I221" s="32">
        <v>2.04</v>
      </c>
      <c r="J221" s="32">
        <v>2.0499999999999998</v>
      </c>
      <c r="K221" s="33">
        <f t="shared" si="16"/>
        <v>2223.4799999999996</v>
      </c>
      <c r="L221" s="32">
        <v>5.4</v>
      </c>
      <c r="M221" s="32">
        <v>2.04</v>
      </c>
      <c r="N221" s="32">
        <v>2.16</v>
      </c>
      <c r="O221" s="33">
        <f t="shared" si="17"/>
        <v>2304</v>
      </c>
      <c r="P221" s="34">
        <f t="shared" si="18"/>
        <v>3.6213503157213223E-2</v>
      </c>
      <c r="Q221" s="3"/>
      <c r="R221" s="4"/>
    </row>
    <row r="222" spans="1:18" x14ac:dyDescent="0.3">
      <c r="A222" s="14">
        <f t="shared" si="19"/>
        <v>191</v>
      </c>
      <c r="B222" s="14">
        <v>224</v>
      </c>
      <c r="C222" s="1" t="s">
        <v>200</v>
      </c>
      <c r="D222" s="29">
        <v>7075</v>
      </c>
      <c r="E222" s="30" t="s">
        <v>49</v>
      </c>
      <c r="F222" s="31">
        <v>1048</v>
      </c>
      <c r="G222" s="31">
        <v>21</v>
      </c>
      <c r="H222" s="32">
        <v>16.559999999999999</v>
      </c>
      <c r="I222" s="32">
        <v>2.04</v>
      </c>
      <c r="J222" s="32">
        <v>0.84</v>
      </c>
      <c r="K222" s="33">
        <f t="shared" si="16"/>
        <v>234125.27999999997</v>
      </c>
      <c r="L222" s="32">
        <v>17.02</v>
      </c>
      <c r="M222" s="32">
        <v>2.04</v>
      </c>
      <c r="N222" s="32">
        <v>0.89</v>
      </c>
      <c r="O222" s="33">
        <f t="shared" si="17"/>
        <v>239922.83999999997</v>
      </c>
      <c r="P222" s="34">
        <f t="shared" si="18"/>
        <v>2.4762639899458951E-2</v>
      </c>
      <c r="Q222" s="3"/>
      <c r="R222" s="4"/>
    </row>
    <row r="223" spans="1:18" x14ac:dyDescent="0.3">
      <c r="A223" s="14">
        <f t="shared" si="19"/>
        <v>192</v>
      </c>
      <c r="B223" s="14">
        <v>226</v>
      </c>
      <c r="C223" s="1" t="s">
        <v>201</v>
      </c>
      <c r="D223" s="29">
        <v>5325</v>
      </c>
      <c r="E223" s="30" t="s">
        <v>49</v>
      </c>
      <c r="F223" s="31">
        <v>17</v>
      </c>
      <c r="G223" s="31">
        <v>38</v>
      </c>
      <c r="H223" s="32">
        <v>11.97</v>
      </c>
      <c r="I223" s="32">
        <v>2.04</v>
      </c>
      <c r="J223" s="32">
        <v>1.53</v>
      </c>
      <c r="K223" s="33">
        <f t="shared" si="16"/>
        <v>3555.7200000000003</v>
      </c>
      <c r="L223" s="32">
        <v>12.2</v>
      </c>
      <c r="M223" s="32">
        <v>2.04</v>
      </c>
      <c r="N223" s="32">
        <v>1.61</v>
      </c>
      <c r="O223" s="33">
        <f t="shared" si="17"/>
        <v>3639.12</v>
      </c>
      <c r="P223" s="34">
        <f t="shared" si="18"/>
        <v>2.3455165198609459E-2</v>
      </c>
      <c r="Q223" s="3"/>
      <c r="R223" s="4"/>
    </row>
    <row r="224" spans="1:18" x14ac:dyDescent="0.3">
      <c r="A224" s="14">
        <f t="shared" si="19"/>
        <v>193</v>
      </c>
      <c r="B224" s="14">
        <v>227</v>
      </c>
      <c r="C224" s="1" t="s">
        <v>202</v>
      </c>
      <c r="D224" s="29">
        <v>5325</v>
      </c>
      <c r="E224" s="30" t="s">
        <v>49</v>
      </c>
      <c r="F224" s="31">
        <v>9</v>
      </c>
      <c r="G224" s="31">
        <v>38</v>
      </c>
      <c r="H224" s="32">
        <v>13.27</v>
      </c>
      <c r="I224" s="32">
        <v>2.04</v>
      </c>
      <c r="J224" s="32">
        <v>1.53</v>
      </c>
      <c r="K224" s="33">
        <f t="shared" si="16"/>
        <v>2351.16</v>
      </c>
      <c r="L224" s="32">
        <v>13.38</v>
      </c>
      <c r="M224" s="32">
        <v>2.04</v>
      </c>
      <c r="N224" s="32">
        <v>1.61</v>
      </c>
      <c r="O224" s="33">
        <f t="shared" si="17"/>
        <v>2399.5200000000004</v>
      </c>
      <c r="P224" s="34">
        <f t="shared" si="18"/>
        <v>2.0568570407798952E-2</v>
      </c>
      <c r="Q224" s="3"/>
      <c r="R224" s="4"/>
    </row>
    <row r="225" spans="1:18" x14ac:dyDescent="0.3">
      <c r="A225" s="14">
        <f t="shared" si="19"/>
        <v>194</v>
      </c>
      <c r="B225" s="14">
        <v>228</v>
      </c>
      <c r="C225" s="1" t="s">
        <v>203</v>
      </c>
      <c r="D225" s="29">
        <v>6582</v>
      </c>
      <c r="E225" s="30" t="s">
        <v>49</v>
      </c>
      <c r="F225" s="31">
        <v>1391</v>
      </c>
      <c r="G225" s="31">
        <v>17</v>
      </c>
      <c r="H225" s="32">
        <v>9.34</v>
      </c>
      <c r="I225" s="32">
        <v>2.04</v>
      </c>
      <c r="J225" s="32">
        <v>0.68</v>
      </c>
      <c r="K225" s="33">
        <f t="shared" si="16"/>
        <v>190093.67999999996</v>
      </c>
      <c r="L225" s="32">
        <v>9.67</v>
      </c>
      <c r="M225" s="32">
        <v>2.04</v>
      </c>
      <c r="N225" s="32">
        <v>0.72</v>
      </c>
      <c r="O225" s="33">
        <f t="shared" si="17"/>
        <v>195610.2</v>
      </c>
      <c r="P225" s="34">
        <f t="shared" si="18"/>
        <v>2.9020007398457691E-2</v>
      </c>
      <c r="Q225" s="3"/>
      <c r="R225" s="4"/>
    </row>
    <row r="226" spans="1:18" x14ac:dyDescent="0.3">
      <c r="A226" s="14">
        <f t="shared" si="19"/>
        <v>195</v>
      </c>
      <c r="B226" s="14">
        <v>229</v>
      </c>
      <c r="C226" s="1" t="s">
        <v>204</v>
      </c>
      <c r="D226" s="29">
        <v>3972</v>
      </c>
      <c r="E226" s="30" t="s">
        <v>49</v>
      </c>
      <c r="F226" s="31">
        <v>566</v>
      </c>
      <c r="G226" s="31">
        <v>17</v>
      </c>
      <c r="H226" s="32">
        <v>17.510000000000002</v>
      </c>
      <c r="I226" s="32">
        <v>2.04</v>
      </c>
      <c r="J226" s="32">
        <v>0.68</v>
      </c>
      <c r="K226" s="33">
        <f t="shared" si="16"/>
        <v>132922.32</v>
      </c>
      <c r="L226" s="32">
        <v>18.2</v>
      </c>
      <c r="M226" s="32">
        <v>2.04</v>
      </c>
      <c r="N226" s="32">
        <v>0.72</v>
      </c>
      <c r="O226" s="33">
        <f t="shared" si="17"/>
        <v>137616.95999999999</v>
      </c>
      <c r="P226" s="34">
        <f t="shared" si="18"/>
        <v>3.5318673342445303E-2</v>
      </c>
      <c r="Q226" s="3"/>
      <c r="R226" s="4"/>
    </row>
    <row r="227" spans="1:18" x14ac:dyDescent="0.3">
      <c r="A227" s="14">
        <f t="shared" si="19"/>
        <v>196</v>
      </c>
      <c r="B227" s="14">
        <v>231</v>
      </c>
      <c r="C227" s="1" t="s">
        <v>205</v>
      </c>
      <c r="D227" s="29">
        <v>6207</v>
      </c>
      <c r="E227" s="30" t="s">
        <v>49</v>
      </c>
      <c r="F227" s="31">
        <v>9</v>
      </c>
      <c r="G227" s="31">
        <v>25</v>
      </c>
      <c r="H227" s="32">
        <v>17.510000000000002</v>
      </c>
      <c r="I227" s="32">
        <v>2.04</v>
      </c>
      <c r="J227" s="32">
        <v>1.01</v>
      </c>
      <c r="K227" s="33">
        <f t="shared" si="16"/>
        <v>2414.4</v>
      </c>
      <c r="L227" s="32">
        <v>18.2</v>
      </c>
      <c r="M227" s="32">
        <v>2.04</v>
      </c>
      <c r="N227" s="32">
        <v>1.06</v>
      </c>
      <c r="O227" s="33">
        <f t="shared" si="17"/>
        <v>2503.92</v>
      </c>
      <c r="P227" s="34">
        <f t="shared" si="18"/>
        <v>3.7077534791252476E-2</v>
      </c>
      <c r="Q227" s="3"/>
      <c r="R227" s="4"/>
    </row>
    <row r="228" spans="1:18" x14ac:dyDescent="0.3">
      <c r="A228" s="14">
        <f t="shared" si="19"/>
        <v>197</v>
      </c>
      <c r="B228" s="14">
        <v>232</v>
      </c>
      <c r="C228" s="1" t="s">
        <v>206</v>
      </c>
      <c r="D228" s="29">
        <v>1568</v>
      </c>
      <c r="E228" s="30" t="s">
        <v>49</v>
      </c>
      <c r="F228" s="31">
        <v>75</v>
      </c>
      <c r="G228" s="31">
        <v>17</v>
      </c>
      <c r="H228" s="32">
        <v>18.86</v>
      </c>
      <c r="I228" s="32">
        <v>2.04</v>
      </c>
      <c r="J228" s="32">
        <v>0.68</v>
      </c>
      <c r="K228" s="33">
        <f t="shared" si="16"/>
        <v>18948.72</v>
      </c>
      <c r="L228" s="32">
        <v>19.61</v>
      </c>
      <c r="M228" s="32">
        <v>2.04</v>
      </c>
      <c r="N228" s="32">
        <v>0.72</v>
      </c>
      <c r="O228" s="33">
        <f t="shared" si="17"/>
        <v>19631.88</v>
      </c>
      <c r="P228" s="34">
        <f t="shared" si="18"/>
        <v>3.6053094879231938E-2</v>
      </c>
      <c r="Q228" s="3"/>
      <c r="R228" s="4"/>
    </row>
    <row r="229" spans="1:18" x14ac:dyDescent="0.3">
      <c r="A229" s="14">
        <f t="shared" si="19"/>
        <v>198</v>
      </c>
      <c r="B229" s="14">
        <v>233</v>
      </c>
      <c r="C229" s="1" t="s">
        <v>207</v>
      </c>
      <c r="D229" s="29">
        <v>1361</v>
      </c>
      <c r="E229" s="30" t="s">
        <v>49</v>
      </c>
      <c r="F229" s="31">
        <v>138</v>
      </c>
      <c r="G229" s="31">
        <v>17</v>
      </c>
      <c r="H229" s="32">
        <v>10.95</v>
      </c>
      <c r="I229" s="32">
        <v>2.04</v>
      </c>
      <c r="J229" s="32">
        <v>0.68</v>
      </c>
      <c r="K229" s="33">
        <f t="shared" si="16"/>
        <v>21650.16</v>
      </c>
      <c r="L229" s="32">
        <v>11.36</v>
      </c>
      <c r="M229" s="32">
        <v>2.04</v>
      </c>
      <c r="N229" s="32">
        <v>0.72</v>
      </c>
      <c r="O229" s="33">
        <f t="shared" si="17"/>
        <v>22337.279999999999</v>
      </c>
      <c r="P229" s="34">
        <f t="shared" si="18"/>
        <v>3.1737409792814419E-2</v>
      </c>
      <c r="Q229" s="3"/>
      <c r="R229" s="4"/>
    </row>
    <row r="230" spans="1:18" x14ac:dyDescent="0.3">
      <c r="A230" s="14">
        <f t="shared" si="19"/>
        <v>199</v>
      </c>
      <c r="B230" s="14">
        <v>234</v>
      </c>
      <c r="C230" s="1" t="s">
        <v>208</v>
      </c>
      <c r="D230" s="29">
        <v>5810</v>
      </c>
      <c r="E230" s="30" t="s">
        <v>49</v>
      </c>
      <c r="F230" s="31">
        <v>241</v>
      </c>
      <c r="G230" s="31">
        <v>17</v>
      </c>
      <c r="H230" s="32">
        <v>19.22</v>
      </c>
      <c r="I230" s="32">
        <v>2.04</v>
      </c>
      <c r="J230" s="32">
        <v>0.68</v>
      </c>
      <c r="K230" s="33">
        <f t="shared" si="16"/>
        <v>61622.64</v>
      </c>
      <c r="L230" s="32">
        <v>20.29</v>
      </c>
      <c r="M230" s="32">
        <v>2.04</v>
      </c>
      <c r="N230" s="32">
        <v>0.72</v>
      </c>
      <c r="O230" s="33">
        <f t="shared" si="17"/>
        <v>64725.24</v>
      </c>
      <c r="P230" s="34">
        <f t="shared" si="18"/>
        <v>5.0348378453113962E-2</v>
      </c>
      <c r="Q230" s="3"/>
      <c r="R230" s="4"/>
    </row>
    <row r="231" spans="1:18" x14ac:dyDescent="0.3">
      <c r="A231" s="14">
        <f t="shared" si="19"/>
        <v>200</v>
      </c>
      <c r="B231" s="14">
        <v>236</v>
      </c>
      <c r="C231" s="1" t="s">
        <v>209</v>
      </c>
      <c r="D231" s="29">
        <v>6226</v>
      </c>
      <c r="E231" s="30" t="s">
        <v>49</v>
      </c>
      <c r="F231" s="31">
        <v>8</v>
      </c>
      <c r="G231" s="31">
        <v>17</v>
      </c>
      <c r="H231" s="32">
        <v>19.22</v>
      </c>
      <c r="I231" s="32">
        <v>2.04</v>
      </c>
      <c r="J231" s="32">
        <v>0.68</v>
      </c>
      <c r="K231" s="33">
        <f t="shared" si="16"/>
        <v>2179.6799999999998</v>
      </c>
      <c r="L231" s="32">
        <v>20.29</v>
      </c>
      <c r="M231" s="32">
        <v>2.04</v>
      </c>
      <c r="N231" s="32">
        <v>0.72</v>
      </c>
      <c r="O231" s="33">
        <f t="shared" si="17"/>
        <v>2290.56</v>
      </c>
      <c r="P231" s="34">
        <f t="shared" si="18"/>
        <v>5.0869852455406352E-2</v>
      </c>
      <c r="Q231" s="3"/>
      <c r="R231" s="4"/>
    </row>
    <row r="232" spans="1:18" x14ac:dyDescent="0.3">
      <c r="A232" s="14">
        <f t="shared" si="19"/>
        <v>201</v>
      </c>
      <c r="B232" s="14">
        <v>237</v>
      </c>
      <c r="C232" s="1" t="s">
        <v>210</v>
      </c>
      <c r="D232" s="29">
        <v>4540</v>
      </c>
      <c r="E232" s="30" t="s">
        <v>49</v>
      </c>
      <c r="F232" s="31">
        <v>433</v>
      </c>
      <c r="G232" s="31">
        <v>17</v>
      </c>
      <c r="H232" s="32">
        <v>14.92</v>
      </c>
      <c r="I232" s="32">
        <v>2.04</v>
      </c>
      <c r="J232" s="32">
        <v>0.68</v>
      </c>
      <c r="K232" s="33">
        <f t="shared" si="16"/>
        <v>88262.88</v>
      </c>
      <c r="L232" s="32">
        <v>15.22</v>
      </c>
      <c r="M232" s="32">
        <v>2.04</v>
      </c>
      <c r="N232" s="32">
        <v>0.72</v>
      </c>
      <c r="O232" s="33">
        <f t="shared" si="17"/>
        <v>89829.840000000011</v>
      </c>
      <c r="P232" s="34">
        <f t="shared" si="18"/>
        <v>1.775332959903423E-2</v>
      </c>
      <c r="Q232" s="3"/>
      <c r="R232" s="4"/>
    </row>
    <row r="233" spans="1:18" x14ac:dyDescent="0.3">
      <c r="A233" s="14">
        <f t="shared" si="19"/>
        <v>202</v>
      </c>
      <c r="B233" s="14">
        <v>238</v>
      </c>
      <c r="C233" s="1" t="s">
        <v>211</v>
      </c>
      <c r="D233" s="29">
        <v>26799</v>
      </c>
      <c r="E233" s="30" t="s">
        <v>49</v>
      </c>
      <c r="F233" s="31">
        <v>203</v>
      </c>
      <c r="G233" s="31">
        <v>76</v>
      </c>
      <c r="H233" s="32">
        <v>7.06</v>
      </c>
      <c r="I233" s="32">
        <v>2.04</v>
      </c>
      <c r="J233" s="32">
        <v>3.06</v>
      </c>
      <c r="K233" s="33">
        <f t="shared" si="16"/>
        <v>24958.32</v>
      </c>
      <c r="L233" s="32">
        <v>7.2</v>
      </c>
      <c r="M233" s="32">
        <v>2.04</v>
      </c>
      <c r="N233" s="32">
        <v>3.22</v>
      </c>
      <c r="O233" s="33">
        <f t="shared" si="17"/>
        <v>25445.279999999999</v>
      </c>
      <c r="P233" s="34">
        <f t="shared" si="18"/>
        <v>1.9510928620195555E-2</v>
      </c>
      <c r="Q233" s="3"/>
      <c r="R233" s="4"/>
    </row>
    <row r="234" spans="1:18" x14ac:dyDescent="0.3">
      <c r="A234" s="14">
        <f t="shared" si="19"/>
        <v>203</v>
      </c>
      <c r="B234" s="14">
        <v>239</v>
      </c>
      <c r="C234" s="1" t="s">
        <v>212</v>
      </c>
      <c r="D234" s="29">
        <v>1953</v>
      </c>
      <c r="E234" s="30" t="s">
        <v>49</v>
      </c>
      <c r="F234" s="31">
        <v>119</v>
      </c>
      <c r="G234" s="31">
        <v>21</v>
      </c>
      <c r="H234" s="32">
        <v>19.45</v>
      </c>
      <c r="I234" s="32">
        <v>2.04</v>
      </c>
      <c r="J234" s="32">
        <v>0.84</v>
      </c>
      <c r="K234" s="33">
        <f t="shared" si="16"/>
        <v>30899.4</v>
      </c>
      <c r="L234" s="32">
        <v>20.23</v>
      </c>
      <c r="M234" s="32">
        <v>2.04</v>
      </c>
      <c r="N234" s="32">
        <v>0.89</v>
      </c>
      <c r="O234" s="33">
        <f t="shared" si="17"/>
        <v>32025.84</v>
      </c>
      <c r="P234" s="34">
        <f t="shared" si="18"/>
        <v>3.6455076797607677E-2</v>
      </c>
      <c r="Q234" s="3"/>
      <c r="R234" s="4"/>
    </row>
    <row r="235" spans="1:18" x14ac:dyDescent="0.3">
      <c r="A235" s="14">
        <f t="shared" si="19"/>
        <v>204</v>
      </c>
      <c r="B235" s="14">
        <v>241</v>
      </c>
      <c r="C235" s="1" t="s">
        <v>213</v>
      </c>
      <c r="D235" s="29">
        <v>6273</v>
      </c>
      <c r="E235" s="30" t="s">
        <v>49</v>
      </c>
      <c r="F235" s="31">
        <v>886</v>
      </c>
      <c r="G235" s="31">
        <v>18</v>
      </c>
      <c r="H235" s="32">
        <v>23.42</v>
      </c>
      <c r="I235" s="32">
        <v>2.04</v>
      </c>
      <c r="J235" s="32">
        <v>0.72</v>
      </c>
      <c r="K235" s="33">
        <f t="shared" si="16"/>
        <v>270846.24000000005</v>
      </c>
      <c r="L235" s="32">
        <v>24.38</v>
      </c>
      <c r="M235" s="32">
        <v>2.04</v>
      </c>
      <c r="N235" s="32">
        <v>0.76</v>
      </c>
      <c r="O235" s="33">
        <f t="shared" si="17"/>
        <v>281061.59999999998</v>
      </c>
      <c r="P235" s="34">
        <f t="shared" si="18"/>
        <v>3.7716454915526706E-2</v>
      </c>
      <c r="Q235" s="3"/>
      <c r="R235" s="4"/>
    </row>
    <row r="236" spans="1:18" x14ac:dyDescent="0.3">
      <c r="A236" s="14">
        <f t="shared" si="19"/>
        <v>205</v>
      </c>
      <c r="B236" s="14">
        <v>242</v>
      </c>
      <c r="C236" s="1" t="s">
        <v>214</v>
      </c>
      <c r="D236" s="29">
        <v>14215</v>
      </c>
      <c r="E236" s="30" t="s">
        <v>49</v>
      </c>
      <c r="F236" s="31">
        <v>324</v>
      </c>
      <c r="G236" s="31">
        <v>52</v>
      </c>
      <c r="H236" s="32">
        <v>23.42</v>
      </c>
      <c r="I236" s="32">
        <v>2.04</v>
      </c>
      <c r="J236" s="32">
        <v>2.09</v>
      </c>
      <c r="K236" s="33">
        <f t="shared" si="16"/>
        <v>100292.64000000001</v>
      </c>
      <c r="L236" s="32">
        <v>24.38</v>
      </c>
      <c r="M236" s="32">
        <v>2.04</v>
      </c>
      <c r="N236" s="32">
        <v>2.2000000000000002</v>
      </c>
      <c r="O236" s="33">
        <f t="shared" si="17"/>
        <v>104093.75999999999</v>
      </c>
      <c r="P236" s="34">
        <f t="shared" si="18"/>
        <v>3.7900288595454065E-2</v>
      </c>
      <c r="Q236" s="3"/>
      <c r="R236" s="4"/>
    </row>
    <row r="237" spans="1:18" x14ac:dyDescent="0.3">
      <c r="A237" s="14">
        <f t="shared" si="19"/>
        <v>206</v>
      </c>
      <c r="B237" s="14">
        <v>244</v>
      </c>
      <c r="C237" s="1" t="s">
        <v>215</v>
      </c>
      <c r="D237" s="29">
        <v>6226</v>
      </c>
      <c r="E237" s="30" t="s">
        <v>49</v>
      </c>
      <c r="F237" s="31">
        <v>564</v>
      </c>
      <c r="G237" s="31">
        <v>17</v>
      </c>
      <c r="H237" s="32">
        <v>17.63</v>
      </c>
      <c r="I237" s="32">
        <v>2.04</v>
      </c>
      <c r="J237" s="32">
        <v>0.68</v>
      </c>
      <c r="K237" s="33">
        <f t="shared" ref="K237:K300" si="20">(SUM(H237:I237)*$F237*12)+(J237*$G237*12)</f>
        <v>133265.28</v>
      </c>
      <c r="L237" s="32">
        <v>18.329999999999998</v>
      </c>
      <c r="M237" s="32">
        <v>2.04</v>
      </c>
      <c r="N237" s="32">
        <v>0.72</v>
      </c>
      <c r="O237" s="33">
        <f t="shared" ref="O237:O300" si="21">(SUM(L237:M237)*$F237*12)+(N237*$G237*12)</f>
        <v>138011.03999999998</v>
      </c>
      <c r="P237" s="34">
        <f t="shared" ref="P237:P300" si="22">(O237-K237)/K237</f>
        <v>3.5611376046333902E-2</v>
      </c>
      <c r="Q237" s="3"/>
      <c r="R237" s="4"/>
    </row>
    <row r="238" spans="1:18" x14ac:dyDescent="0.3">
      <c r="A238" s="14">
        <f t="shared" si="19"/>
        <v>207</v>
      </c>
      <c r="B238" s="14">
        <v>246</v>
      </c>
      <c r="C238" s="1" t="s">
        <v>216</v>
      </c>
      <c r="D238" s="29">
        <v>5810</v>
      </c>
      <c r="E238" s="30" t="s">
        <v>49</v>
      </c>
      <c r="F238" s="31">
        <v>4321</v>
      </c>
      <c r="G238" s="31">
        <v>17</v>
      </c>
      <c r="H238" s="32">
        <v>17.62</v>
      </c>
      <c r="I238" s="32">
        <v>2.04</v>
      </c>
      <c r="J238" s="32">
        <v>0.68</v>
      </c>
      <c r="K238" s="33">
        <f t="shared" si="20"/>
        <v>1019549.04</v>
      </c>
      <c r="L238" s="32">
        <v>18.329999999999998</v>
      </c>
      <c r="M238" s="32">
        <v>2.04</v>
      </c>
      <c r="N238" s="32">
        <v>0.72</v>
      </c>
      <c r="O238" s="33">
        <f t="shared" si="21"/>
        <v>1056372.1199999996</v>
      </c>
      <c r="P238" s="34">
        <f t="shared" si="22"/>
        <v>3.6117026798435911E-2</v>
      </c>
      <c r="Q238" s="3"/>
      <c r="R238" s="4"/>
    </row>
    <row r="239" spans="1:18" x14ac:dyDescent="0.3">
      <c r="A239" s="14">
        <f t="shared" ref="A239:A302" si="23">A238+1</f>
        <v>208</v>
      </c>
      <c r="B239" s="14">
        <v>247</v>
      </c>
      <c r="C239" s="1" t="s">
        <v>217</v>
      </c>
      <c r="D239" s="29">
        <v>6226</v>
      </c>
      <c r="E239" s="30" t="s">
        <v>49</v>
      </c>
      <c r="F239" s="31">
        <v>30</v>
      </c>
      <c r="G239" s="31">
        <v>17</v>
      </c>
      <c r="H239" s="32">
        <v>17.62</v>
      </c>
      <c r="I239" s="32">
        <v>2.04</v>
      </c>
      <c r="J239" s="32">
        <v>0.68</v>
      </c>
      <c r="K239" s="33">
        <f t="shared" si="20"/>
        <v>7216.32</v>
      </c>
      <c r="L239" s="32">
        <v>18.329999999999998</v>
      </c>
      <c r="M239" s="32">
        <v>2.04</v>
      </c>
      <c r="N239" s="32">
        <v>0.72</v>
      </c>
      <c r="O239" s="33">
        <f t="shared" si="21"/>
        <v>7480.079999999999</v>
      </c>
      <c r="P239" s="34">
        <f t="shared" si="22"/>
        <v>3.6550485566050193E-2</v>
      </c>
      <c r="Q239" s="3"/>
      <c r="R239" s="4"/>
    </row>
    <row r="240" spans="1:18" x14ac:dyDescent="0.3">
      <c r="A240" s="14">
        <f t="shared" si="23"/>
        <v>209</v>
      </c>
      <c r="B240" s="14">
        <v>248</v>
      </c>
      <c r="C240" s="1" t="s">
        <v>218</v>
      </c>
      <c r="D240" s="29">
        <v>5810</v>
      </c>
      <c r="E240" s="30" t="s">
        <v>49</v>
      </c>
      <c r="F240" s="31">
        <v>41</v>
      </c>
      <c r="G240" s="31">
        <v>17</v>
      </c>
      <c r="H240" s="32">
        <v>17.62</v>
      </c>
      <c r="I240" s="32">
        <v>2.04</v>
      </c>
      <c r="J240" s="32">
        <v>0.68</v>
      </c>
      <c r="K240" s="33">
        <f t="shared" si="20"/>
        <v>9811.44</v>
      </c>
      <c r="L240" s="32">
        <v>18.329999999999998</v>
      </c>
      <c r="M240" s="32">
        <v>2.04</v>
      </c>
      <c r="N240" s="32">
        <v>0.72</v>
      </c>
      <c r="O240" s="33">
        <f t="shared" si="21"/>
        <v>10168.919999999996</v>
      </c>
      <c r="P240" s="34">
        <f t="shared" si="22"/>
        <v>3.6435018712849071E-2</v>
      </c>
      <c r="Q240" s="3"/>
      <c r="R240" s="4"/>
    </row>
    <row r="241" spans="1:18" x14ac:dyDescent="0.3">
      <c r="A241" s="14">
        <f t="shared" si="23"/>
        <v>210</v>
      </c>
      <c r="B241" s="14">
        <v>249</v>
      </c>
      <c r="C241" s="1" t="s">
        <v>219</v>
      </c>
      <c r="D241" s="29">
        <v>4933</v>
      </c>
      <c r="E241" s="30" t="s">
        <v>49</v>
      </c>
      <c r="F241" s="31">
        <v>97</v>
      </c>
      <c r="G241" s="31">
        <v>17</v>
      </c>
      <c r="H241" s="32">
        <v>11.43</v>
      </c>
      <c r="I241" s="32">
        <v>2.04</v>
      </c>
      <c r="J241" s="32">
        <v>0.68</v>
      </c>
      <c r="K241" s="33">
        <f t="shared" si="20"/>
        <v>15817.799999999997</v>
      </c>
      <c r="L241" s="32">
        <v>11.82</v>
      </c>
      <c r="M241" s="32">
        <v>2.04</v>
      </c>
      <c r="N241" s="32">
        <v>0.72</v>
      </c>
      <c r="O241" s="33">
        <f t="shared" si="21"/>
        <v>16279.919999999996</v>
      </c>
      <c r="P241" s="34">
        <f t="shared" si="22"/>
        <v>2.9215187952812593E-2</v>
      </c>
      <c r="Q241" s="3"/>
      <c r="R241" s="4"/>
    </row>
    <row r="242" spans="1:18" x14ac:dyDescent="0.3">
      <c r="A242" s="14">
        <f t="shared" si="23"/>
        <v>211</v>
      </c>
      <c r="B242" s="14">
        <v>251</v>
      </c>
      <c r="C242" s="1" t="s">
        <v>220</v>
      </c>
      <c r="D242" s="29">
        <v>5283</v>
      </c>
      <c r="E242" s="30" t="s">
        <v>49</v>
      </c>
      <c r="F242" s="31">
        <v>3350</v>
      </c>
      <c r="G242" s="31">
        <v>17</v>
      </c>
      <c r="H242" s="32">
        <v>4.01</v>
      </c>
      <c r="I242" s="32">
        <v>2.04</v>
      </c>
      <c r="J242" s="32">
        <v>0.68</v>
      </c>
      <c r="K242" s="33">
        <f t="shared" si="20"/>
        <v>243348.72</v>
      </c>
      <c r="L242" s="32">
        <v>4.1900000000000004</v>
      </c>
      <c r="M242" s="32">
        <v>2.04</v>
      </c>
      <c r="N242" s="32">
        <v>0.72</v>
      </c>
      <c r="O242" s="33">
        <f t="shared" si="21"/>
        <v>250592.88</v>
      </c>
      <c r="P242" s="34">
        <f t="shared" si="22"/>
        <v>2.9768638191316574E-2</v>
      </c>
      <c r="Q242" s="3"/>
      <c r="R242" s="4"/>
    </row>
    <row r="243" spans="1:18" x14ac:dyDescent="0.3">
      <c r="A243" s="14">
        <f t="shared" si="23"/>
        <v>212</v>
      </c>
      <c r="B243" s="14">
        <v>252</v>
      </c>
      <c r="C243" s="1" t="s">
        <v>221</v>
      </c>
      <c r="D243" s="29">
        <v>5283</v>
      </c>
      <c r="E243" s="30" t="s">
        <v>49</v>
      </c>
      <c r="F243" s="31">
        <v>3267</v>
      </c>
      <c r="G243" s="31">
        <v>17</v>
      </c>
      <c r="H243" s="32">
        <v>5.18</v>
      </c>
      <c r="I243" s="32">
        <v>2.04</v>
      </c>
      <c r="J243" s="32">
        <v>0.68</v>
      </c>
      <c r="K243" s="33">
        <f t="shared" si="20"/>
        <v>283191.59999999998</v>
      </c>
      <c r="L243" s="32">
        <v>5.42</v>
      </c>
      <c r="M243" s="32">
        <v>2.04</v>
      </c>
      <c r="N243" s="32">
        <v>0.72</v>
      </c>
      <c r="O243" s="33">
        <f t="shared" si="21"/>
        <v>292608.71999999997</v>
      </c>
      <c r="P243" s="34">
        <f t="shared" si="22"/>
        <v>3.3253528706359919E-2</v>
      </c>
      <c r="Q243" s="3"/>
      <c r="R243" s="4"/>
    </row>
    <row r="244" spans="1:18" x14ac:dyDescent="0.3">
      <c r="A244" s="14">
        <f t="shared" si="23"/>
        <v>213</v>
      </c>
      <c r="B244" s="14">
        <v>253</v>
      </c>
      <c r="C244" s="1" t="s">
        <v>222</v>
      </c>
      <c r="D244" s="29">
        <v>5232</v>
      </c>
      <c r="E244" s="30" t="s">
        <v>49</v>
      </c>
      <c r="F244" s="31">
        <v>36599</v>
      </c>
      <c r="G244" s="31">
        <v>17</v>
      </c>
      <c r="H244" s="32">
        <v>4.01</v>
      </c>
      <c r="I244" s="32">
        <v>2.04</v>
      </c>
      <c r="J244" s="32">
        <v>0.68</v>
      </c>
      <c r="K244" s="33">
        <f t="shared" si="20"/>
        <v>2657226.12</v>
      </c>
      <c r="L244" s="32">
        <v>4.1900000000000004</v>
      </c>
      <c r="M244" s="32">
        <v>2.04</v>
      </c>
      <c r="N244" s="32">
        <v>0.72</v>
      </c>
      <c r="O244" s="33">
        <f t="shared" si="21"/>
        <v>2736288.12</v>
      </c>
      <c r="P244" s="34">
        <f t="shared" si="22"/>
        <v>2.9753583786087424E-2</v>
      </c>
      <c r="Q244" s="3"/>
      <c r="R244" s="4"/>
    </row>
    <row r="245" spans="1:18" x14ac:dyDescent="0.3">
      <c r="A245" s="14">
        <f t="shared" si="23"/>
        <v>214</v>
      </c>
      <c r="B245" s="14">
        <v>254</v>
      </c>
      <c r="C245" s="1" t="s">
        <v>223</v>
      </c>
      <c r="D245" s="29">
        <v>5232</v>
      </c>
      <c r="E245" s="30" t="s">
        <v>49</v>
      </c>
      <c r="F245" s="31">
        <v>9135</v>
      </c>
      <c r="G245" s="31">
        <v>17</v>
      </c>
      <c r="H245" s="32">
        <v>5.18</v>
      </c>
      <c r="I245" s="32">
        <v>2.04</v>
      </c>
      <c r="J245" s="32">
        <v>0.68</v>
      </c>
      <c r="K245" s="33">
        <f t="shared" si="20"/>
        <v>791595.11999999988</v>
      </c>
      <c r="L245" s="32">
        <v>5.42</v>
      </c>
      <c r="M245" s="32">
        <v>2.04</v>
      </c>
      <c r="N245" s="32">
        <v>0.72</v>
      </c>
      <c r="O245" s="33">
        <f t="shared" si="21"/>
        <v>817912.08000000007</v>
      </c>
      <c r="P245" s="34">
        <f t="shared" si="22"/>
        <v>3.3245480341010943E-2</v>
      </c>
      <c r="Q245" s="3"/>
      <c r="R245" s="4"/>
    </row>
    <row r="246" spans="1:18" x14ac:dyDescent="0.3">
      <c r="A246" s="14">
        <f t="shared" si="23"/>
        <v>215</v>
      </c>
      <c r="B246" s="14">
        <v>255</v>
      </c>
      <c r="C246" s="1" t="s">
        <v>224</v>
      </c>
      <c r="D246" s="29">
        <v>5494</v>
      </c>
      <c r="E246" s="30" t="s">
        <v>49</v>
      </c>
      <c r="F246" s="31">
        <v>156</v>
      </c>
      <c r="G246" s="31">
        <v>17</v>
      </c>
      <c r="H246" s="32">
        <v>4.01</v>
      </c>
      <c r="I246" s="32">
        <v>2.04</v>
      </c>
      <c r="J246" s="32">
        <v>0.68</v>
      </c>
      <c r="K246" s="33">
        <f t="shared" si="20"/>
        <v>11464.319999999998</v>
      </c>
      <c r="L246" s="32">
        <v>4.1900000000000004</v>
      </c>
      <c r="M246" s="32">
        <v>2.04</v>
      </c>
      <c r="N246" s="32">
        <v>0.72</v>
      </c>
      <c r="O246" s="33">
        <f t="shared" si="21"/>
        <v>11809.44</v>
      </c>
      <c r="P246" s="34">
        <f t="shared" si="22"/>
        <v>3.0103835203483739E-2</v>
      </c>
      <c r="Q246" s="3"/>
      <c r="R246" s="4"/>
    </row>
    <row r="247" spans="1:18" x14ac:dyDescent="0.3">
      <c r="A247" s="14">
        <f t="shared" si="23"/>
        <v>216</v>
      </c>
      <c r="B247" s="14">
        <v>256</v>
      </c>
      <c r="C247" s="1" t="s">
        <v>225</v>
      </c>
      <c r="D247" s="29">
        <v>5494</v>
      </c>
      <c r="E247" s="30" t="s">
        <v>49</v>
      </c>
      <c r="F247" s="31">
        <v>120</v>
      </c>
      <c r="G247" s="31">
        <v>17</v>
      </c>
      <c r="H247" s="32">
        <v>5.18</v>
      </c>
      <c r="I247" s="32">
        <v>2.04</v>
      </c>
      <c r="J247" s="32">
        <v>0.68</v>
      </c>
      <c r="K247" s="33">
        <f t="shared" si="20"/>
        <v>10535.519999999999</v>
      </c>
      <c r="L247" s="32">
        <v>5.42</v>
      </c>
      <c r="M247" s="32">
        <v>2.04</v>
      </c>
      <c r="N247" s="32">
        <v>0.72</v>
      </c>
      <c r="O247" s="33">
        <f t="shared" si="21"/>
        <v>10889.28</v>
      </c>
      <c r="P247" s="34">
        <f t="shared" si="22"/>
        <v>3.3577839537108953E-2</v>
      </c>
      <c r="Q247" s="3"/>
      <c r="R247" s="4"/>
    </row>
    <row r="248" spans="1:18" x14ac:dyDescent="0.3">
      <c r="A248" s="14">
        <f t="shared" si="23"/>
        <v>217</v>
      </c>
      <c r="B248" s="14">
        <v>257</v>
      </c>
      <c r="C248" s="1" t="s">
        <v>223</v>
      </c>
      <c r="D248" s="29">
        <v>5232</v>
      </c>
      <c r="E248" s="30" t="s">
        <v>49</v>
      </c>
      <c r="F248" s="31">
        <v>1061</v>
      </c>
      <c r="G248" s="31">
        <v>17</v>
      </c>
      <c r="H248" s="32">
        <v>5.18</v>
      </c>
      <c r="I248" s="32">
        <v>2.04</v>
      </c>
      <c r="J248" s="32">
        <v>0.68</v>
      </c>
      <c r="K248" s="33">
        <f t="shared" si="20"/>
        <v>92063.760000000009</v>
      </c>
      <c r="L248" s="32">
        <v>5.42</v>
      </c>
      <c r="M248" s="32">
        <v>2.04</v>
      </c>
      <c r="N248" s="32">
        <v>0.72</v>
      </c>
      <c r="O248" s="33">
        <f t="shared" si="21"/>
        <v>95127.6</v>
      </c>
      <c r="P248" s="34">
        <f t="shared" si="22"/>
        <v>3.3279544524360036E-2</v>
      </c>
      <c r="Q248" s="3"/>
      <c r="R248" s="4"/>
    </row>
    <row r="249" spans="1:18" x14ac:dyDescent="0.3">
      <c r="A249" s="14">
        <f t="shared" si="23"/>
        <v>218</v>
      </c>
      <c r="B249" s="14">
        <v>259</v>
      </c>
      <c r="C249" s="1" t="s">
        <v>226</v>
      </c>
      <c r="D249" s="29">
        <v>5811</v>
      </c>
      <c r="E249" s="30" t="s">
        <v>49</v>
      </c>
      <c r="F249" s="31">
        <v>265</v>
      </c>
      <c r="G249" s="31">
        <v>19</v>
      </c>
      <c r="H249" s="32">
        <v>18.25</v>
      </c>
      <c r="I249" s="32">
        <v>2.04</v>
      </c>
      <c r="J249" s="32">
        <v>0.76</v>
      </c>
      <c r="K249" s="33">
        <f t="shared" si="20"/>
        <v>64695.479999999996</v>
      </c>
      <c r="L249" s="32">
        <v>18.98</v>
      </c>
      <c r="M249" s="32">
        <v>2.04</v>
      </c>
      <c r="N249" s="32">
        <v>0.81</v>
      </c>
      <c r="O249" s="33">
        <f t="shared" si="21"/>
        <v>67028.28</v>
      </c>
      <c r="P249" s="34">
        <f t="shared" si="22"/>
        <v>3.6058160477362607E-2</v>
      </c>
      <c r="Q249" s="3"/>
      <c r="R249" s="4"/>
    </row>
    <row r="250" spans="1:18" x14ac:dyDescent="0.3">
      <c r="A250" s="14">
        <f t="shared" si="23"/>
        <v>219</v>
      </c>
      <c r="B250" s="14">
        <v>261</v>
      </c>
      <c r="C250" s="1" t="s">
        <v>227</v>
      </c>
      <c r="D250" s="29">
        <v>5464</v>
      </c>
      <c r="E250" s="30" t="s">
        <v>49</v>
      </c>
      <c r="F250" s="31">
        <v>432</v>
      </c>
      <c r="G250" s="31">
        <v>19</v>
      </c>
      <c r="H250" s="32">
        <v>18.25</v>
      </c>
      <c r="I250" s="32">
        <v>2.04</v>
      </c>
      <c r="J250" s="32">
        <v>0.76</v>
      </c>
      <c r="K250" s="33">
        <f t="shared" si="20"/>
        <v>105356.63999999998</v>
      </c>
      <c r="L250" s="32">
        <v>18.98</v>
      </c>
      <c r="M250" s="32">
        <v>2.04</v>
      </c>
      <c r="N250" s="32">
        <v>0.81</v>
      </c>
      <c r="O250" s="33">
        <f t="shared" si="21"/>
        <v>109152.35999999999</v>
      </c>
      <c r="P250" s="34">
        <f t="shared" si="22"/>
        <v>3.602734483559842E-2</v>
      </c>
      <c r="Q250" s="3"/>
      <c r="R250" s="4"/>
    </row>
    <row r="251" spans="1:18" x14ac:dyDescent="0.3">
      <c r="A251" s="14">
        <f t="shared" si="23"/>
        <v>220</v>
      </c>
      <c r="B251" s="14">
        <v>263</v>
      </c>
      <c r="C251" s="1" t="s">
        <v>228</v>
      </c>
      <c r="D251" s="29">
        <v>6525</v>
      </c>
      <c r="E251" s="30" t="s">
        <v>49</v>
      </c>
      <c r="F251" s="31">
        <v>120</v>
      </c>
      <c r="G251" s="31">
        <v>19</v>
      </c>
      <c r="H251" s="32">
        <v>18.25</v>
      </c>
      <c r="I251" s="32">
        <v>2.04</v>
      </c>
      <c r="J251" s="32">
        <v>0.76</v>
      </c>
      <c r="K251" s="33">
        <f t="shared" si="20"/>
        <v>29390.879999999997</v>
      </c>
      <c r="L251" s="32">
        <v>18.98</v>
      </c>
      <c r="M251" s="32">
        <v>2.04</v>
      </c>
      <c r="N251" s="32">
        <v>0.81</v>
      </c>
      <c r="O251" s="33">
        <f t="shared" si="21"/>
        <v>30453.480000000003</v>
      </c>
      <c r="P251" s="34">
        <f t="shared" si="22"/>
        <v>3.6154072283647372E-2</v>
      </c>
      <c r="Q251" s="3"/>
      <c r="R251" s="4"/>
    </row>
    <row r="252" spans="1:18" x14ac:dyDescent="0.3">
      <c r="A252" s="14">
        <f t="shared" si="23"/>
        <v>221</v>
      </c>
      <c r="B252" s="14">
        <v>265</v>
      </c>
      <c r="C252" s="1" t="s">
        <v>229</v>
      </c>
      <c r="D252" s="29">
        <v>5449</v>
      </c>
      <c r="E252" s="30" t="s">
        <v>49</v>
      </c>
      <c r="F252" s="31">
        <v>16</v>
      </c>
      <c r="G252" s="31">
        <v>19</v>
      </c>
      <c r="H252" s="32">
        <v>18.25</v>
      </c>
      <c r="I252" s="32">
        <v>2.04</v>
      </c>
      <c r="J252" s="32">
        <v>0.76</v>
      </c>
      <c r="K252" s="33">
        <f t="shared" si="20"/>
        <v>4068.96</v>
      </c>
      <c r="L252" s="32">
        <v>18.98</v>
      </c>
      <c r="M252" s="32">
        <v>2.04</v>
      </c>
      <c r="N252" s="32">
        <v>0.81</v>
      </c>
      <c r="O252" s="33">
        <f t="shared" si="21"/>
        <v>4220.5200000000004</v>
      </c>
      <c r="P252" s="34">
        <f t="shared" si="22"/>
        <v>3.7247847115725E-2</v>
      </c>
      <c r="Q252" s="3"/>
      <c r="R252" s="4"/>
    </row>
    <row r="253" spans="1:18" x14ac:dyDescent="0.3">
      <c r="A253" s="14">
        <f t="shared" si="23"/>
        <v>222</v>
      </c>
      <c r="B253" s="14">
        <v>266</v>
      </c>
      <c r="C253" s="1" t="s">
        <v>230</v>
      </c>
      <c r="D253" s="29">
        <v>12748</v>
      </c>
      <c r="E253" s="30" t="s">
        <v>49</v>
      </c>
      <c r="F253" s="31">
        <v>71</v>
      </c>
      <c r="G253" s="31">
        <v>38</v>
      </c>
      <c r="H253" s="32">
        <v>5.24</v>
      </c>
      <c r="I253" s="32">
        <v>2.04</v>
      </c>
      <c r="J253" s="32">
        <v>1.53</v>
      </c>
      <c r="K253" s="33">
        <f t="shared" si="20"/>
        <v>6900.24</v>
      </c>
      <c r="L253" s="32">
        <v>5.34</v>
      </c>
      <c r="M253" s="32">
        <v>2.04</v>
      </c>
      <c r="N253" s="32">
        <v>1.61</v>
      </c>
      <c r="O253" s="33">
        <f t="shared" si="21"/>
        <v>7021.92</v>
      </c>
      <c r="P253" s="34">
        <f t="shared" si="22"/>
        <v>1.7634169246287128E-2</v>
      </c>
      <c r="Q253" s="3"/>
      <c r="R253" s="4"/>
    </row>
    <row r="254" spans="1:18" x14ac:dyDescent="0.3">
      <c r="A254" s="14">
        <f t="shared" si="23"/>
        <v>223</v>
      </c>
      <c r="B254" s="14">
        <v>267</v>
      </c>
      <c r="C254" s="1" t="s">
        <v>231</v>
      </c>
      <c r="D254" s="29">
        <v>45868</v>
      </c>
      <c r="E254" s="30" t="s">
        <v>49</v>
      </c>
      <c r="F254" s="31">
        <v>5</v>
      </c>
      <c r="G254" s="31">
        <v>147</v>
      </c>
      <c r="H254" s="32">
        <v>21.43</v>
      </c>
      <c r="I254" s="32">
        <v>2.04</v>
      </c>
      <c r="J254" s="32">
        <v>5.91</v>
      </c>
      <c r="K254" s="33">
        <f t="shared" si="20"/>
        <v>11833.439999999999</v>
      </c>
      <c r="L254" s="32">
        <v>21.84</v>
      </c>
      <c r="M254" s="32">
        <v>2.04</v>
      </c>
      <c r="N254" s="32">
        <v>6.23</v>
      </c>
      <c r="O254" s="33">
        <f t="shared" si="21"/>
        <v>12422.52</v>
      </c>
      <c r="P254" s="34">
        <f t="shared" si="22"/>
        <v>4.978095972092661E-2</v>
      </c>
      <c r="Q254" s="3"/>
      <c r="R254" s="4"/>
    </row>
    <row r="255" spans="1:18" x14ac:dyDescent="0.3">
      <c r="A255" s="14">
        <f t="shared" si="23"/>
        <v>224</v>
      </c>
      <c r="B255" s="14">
        <v>268</v>
      </c>
      <c r="C255" s="1" t="s">
        <v>232</v>
      </c>
      <c r="D255" s="29">
        <v>14952</v>
      </c>
      <c r="E255" s="30" t="s">
        <v>49</v>
      </c>
      <c r="F255" s="31">
        <v>203</v>
      </c>
      <c r="G255" s="31">
        <v>51</v>
      </c>
      <c r="H255" s="32">
        <v>6.53</v>
      </c>
      <c r="I255" s="32">
        <v>2.04</v>
      </c>
      <c r="J255" s="32">
        <v>2.0499999999999998</v>
      </c>
      <c r="K255" s="33">
        <f t="shared" si="20"/>
        <v>22131.119999999999</v>
      </c>
      <c r="L255" s="32">
        <v>6.59</v>
      </c>
      <c r="M255" s="32">
        <v>2.04</v>
      </c>
      <c r="N255" s="32">
        <v>2.16</v>
      </c>
      <c r="O255" s="33">
        <f t="shared" si="21"/>
        <v>22344.6</v>
      </c>
      <c r="P255" s="34">
        <f t="shared" si="22"/>
        <v>9.6461453374252892E-3</v>
      </c>
      <c r="Q255" s="3"/>
      <c r="R255" s="4"/>
    </row>
    <row r="256" spans="1:18" x14ac:dyDescent="0.3">
      <c r="A256" s="14">
        <f t="shared" si="23"/>
        <v>225</v>
      </c>
      <c r="B256" s="14">
        <v>269</v>
      </c>
      <c r="C256" s="1" t="s">
        <v>233</v>
      </c>
      <c r="D256" s="29">
        <v>19007</v>
      </c>
      <c r="E256" s="30" t="s">
        <v>49</v>
      </c>
      <c r="F256" s="31">
        <v>53</v>
      </c>
      <c r="G256" s="31">
        <v>52</v>
      </c>
      <c r="H256" s="32">
        <v>14.32</v>
      </c>
      <c r="I256" s="32">
        <v>2.04</v>
      </c>
      <c r="J256" s="32">
        <v>2.09</v>
      </c>
      <c r="K256" s="33">
        <f t="shared" si="20"/>
        <v>11709.119999999999</v>
      </c>
      <c r="L256" s="32">
        <v>14.44</v>
      </c>
      <c r="M256" s="32">
        <v>2.04</v>
      </c>
      <c r="N256" s="32">
        <v>2.2000000000000002</v>
      </c>
      <c r="O256" s="33">
        <f t="shared" si="21"/>
        <v>11854.080000000002</v>
      </c>
      <c r="P256" s="34">
        <f t="shared" si="22"/>
        <v>1.2380093465606534E-2</v>
      </c>
      <c r="Q256" s="3"/>
      <c r="R256" s="4"/>
    </row>
    <row r="257" spans="1:18" x14ac:dyDescent="0.3">
      <c r="A257" s="14">
        <f t="shared" si="23"/>
        <v>226</v>
      </c>
      <c r="B257" s="14">
        <v>270</v>
      </c>
      <c r="C257" s="1" t="s">
        <v>234</v>
      </c>
      <c r="D257" s="29">
        <v>18460</v>
      </c>
      <c r="E257" s="30" t="s">
        <v>49</v>
      </c>
      <c r="F257" s="31">
        <v>160</v>
      </c>
      <c r="G257" s="31">
        <v>52</v>
      </c>
      <c r="H257" s="32">
        <v>14.32</v>
      </c>
      <c r="I257" s="32">
        <v>2.04</v>
      </c>
      <c r="J257" s="32">
        <v>2.09</v>
      </c>
      <c r="K257" s="33">
        <f t="shared" si="20"/>
        <v>32715.359999999997</v>
      </c>
      <c r="L257" s="32">
        <v>14.44</v>
      </c>
      <c r="M257" s="32">
        <v>2.04</v>
      </c>
      <c r="N257" s="32">
        <v>2.2000000000000002</v>
      </c>
      <c r="O257" s="33">
        <f t="shared" si="21"/>
        <v>33014.400000000001</v>
      </c>
      <c r="P257" s="34">
        <f t="shared" si="22"/>
        <v>9.1406605337677627E-3</v>
      </c>
      <c r="Q257" s="3"/>
      <c r="R257" s="4"/>
    </row>
    <row r="258" spans="1:18" x14ac:dyDescent="0.3">
      <c r="A258" s="14">
        <f t="shared" si="23"/>
        <v>227</v>
      </c>
      <c r="B258" s="14">
        <v>271</v>
      </c>
      <c r="C258" s="1" t="s">
        <v>235</v>
      </c>
      <c r="D258" s="29">
        <v>18580</v>
      </c>
      <c r="E258" s="30" t="s">
        <v>49</v>
      </c>
      <c r="F258" s="31">
        <v>81</v>
      </c>
      <c r="G258" s="31">
        <v>52</v>
      </c>
      <c r="H258" s="32">
        <v>14.32</v>
      </c>
      <c r="I258" s="32">
        <v>2.04</v>
      </c>
      <c r="J258" s="32">
        <v>2.09</v>
      </c>
      <c r="K258" s="33">
        <f t="shared" si="20"/>
        <v>17206.079999999998</v>
      </c>
      <c r="L258" s="32">
        <v>14.44</v>
      </c>
      <c r="M258" s="32">
        <v>2.04</v>
      </c>
      <c r="N258" s="32">
        <v>2.2000000000000002</v>
      </c>
      <c r="O258" s="33">
        <f t="shared" si="21"/>
        <v>17391.36</v>
      </c>
      <c r="P258" s="34">
        <f t="shared" si="22"/>
        <v>1.0768286559169928E-2</v>
      </c>
      <c r="Q258" s="3"/>
      <c r="R258" s="4"/>
    </row>
    <row r="259" spans="1:18" x14ac:dyDescent="0.3">
      <c r="A259" s="14">
        <f t="shared" si="23"/>
        <v>228</v>
      </c>
      <c r="B259" s="14">
        <v>272</v>
      </c>
      <c r="C259" s="1" t="s">
        <v>236</v>
      </c>
      <c r="D259" s="29">
        <v>1007</v>
      </c>
      <c r="E259" s="30" t="s">
        <v>49</v>
      </c>
      <c r="F259" s="31">
        <v>59</v>
      </c>
      <c r="G259" s="31">
        <v>14</v>
      </c>
      <c r="H259" s="32">
        <v>16.690000000000001</v>
      </c>
      <c r="I259" s="32">
        <v>2.04</v>
      </c>
      <c r="J259" s="32">
        <v>0.56000000000000005</v>
      </c>
      <c r="K259" s="33">
        <f t="shared" si="20"/>
        <v>13354.92</v>
      </c>
      <c r="L259" s="32">
        <v>17.3</v>
      </c>
      <c r="M259" s="32">
        <v>2.04</v>
      </c>
      <c r="N259" s="32">
        <v>0.59</v>
      </c>
      <c r="O259" s="33">
        <f t="shared" si="21"/>
        <v>13791.84</v>
      </c>
      <c r="P259" s="34">
        <f t="shared" si="22"/>
        <v>3.2716032742989107E-2</v>
      </c>
      <c r="Q259" s="3"/>
      <c r="R259" s="4"/>
    </row>
    <row r="260" spans="1:18" x14ac:dyDescent="0.3">
      <c r="A260" s="14">
        <f t="shared" si="23"/>
        <v>229</v>
      </c>
      <c r="B260" s="14">
        <v>273</v>
      </c>
      <c r="C260" s="1" t="s">
        <v>237</v>
      </c>
      <c r="D260" s="29">
        <v>1007</v>
      </c>
      <c r="E260" s="30" t="s">
        <v>49</v>
      </c>
      <c r="F260" s="31">
        <v>31</v>
      </c>
      <c r="G260" s="31">
        <v>14</v>
      </c>
      <c r="H260" s="32">
        <v>21.36</v>
      </c>
      <c r="I260" s="32">
        <v>2.04</v>
      </c>
      <c r="J260" s="32">
        <v>0.56000000000000005</v>
      </c>
      <c r="K260" s="33">
        <f t="shared" si="20"/>
        <v>8798.8799999999992</v>
      </c>
      <c r="L260" s="32">
        <v>22.16</v>
      </c>
      <c r="M260" s="32">
        <v>2.04</v>
      </c>
      <c r="N260" s="32">
        <v>0.59</v>
      </c>
      <c r="O260" s="33">
        <f t="shared" si="21"/>
        <v>9101.52</v>
      </c>
      <c r="P260" s="34">
        <f t="shared" si="22"/>
        <v>3.4395286672849412E-2</v>
      </c>
      <c r="Q260" s="3"/>
      <c r="R260" s="4"/>
    </row>
    <row r="261" spans="1:18" x14ac:dyDescent="0.3">
      <c r="A261" s="14">
        <f t="shared" si="23"/>
        <v>230</v>
      </c>
      <c r="B261" s="14">
        <v>274</v>
      </c>
      <c r="C261" s="1" t="s">
        <v>238</v>
      </c>
      <c r="D261" s="29">
        <v>16500</v>
      </c>
      <c r="E261" s="30" t="s">
        <v>49</v>
      </c>
      <c r="F261" s="31">
        <v>81</v>
      </c>
      <c r="G261" s="31">
        <v>51</v>
      </c>
      <c r="H261" s="32">
        <v>15.43</v>
      </c>
      <c r="I261" s="32">
        <v>2.04</v>
      </c>
      <c r="J261" s="32">
        <v>2.0499999999999998</v>
      </c>
      <c r="K261" s="33">
        <f t="shared" si="20"/>
        <v>18235.439999999999</v>
      </c>
      <c r="L261" s="32">
        <v>15.73</v>
      </c>
      <c r="M261" s="32">
        <v>2.04</v>
      </c>
      <c r="N261" s="32">
        <v>2.16</v>
      </c>
      <c r="O261" s="33">
        <f t="shared" si="21"/>
        <v>18594.36</v>
      </c>
      <c r="P261" s="34">
        <f t="shared" si="22"/>
        <v>1.9682552217001725E-2</v>
      </c>
      <c r="Q261" s="3"/>
      <c r="R261" s="4"/>
    </row>
    <row r="262" spans="1:18" x14ac:dyDescent="0.3">
      <c r="A262" s="14">
        <f t="shared" si="23"/>
        <v>231</v>
      </c>
      <c r="B262" s="14">
        <v>275</v>
      </c>
      <c r="C262" s="1" t="s">
        <v>239</v>
      </c>
      <c r="D262" s="29">
        <v>15595</v>
      </c>
      <c r="E262" s="30" t="s">
        <v>49</v>
      </c>
      <c r="F262" s="31">
        <v>117</v>
      </c>
      <c r="G262" s="31">
        <v>51</v>
      </c>
      <c r="H262" s="32">
        <v>15.43</v>
      </c>
      <c r="I262" s="32">
        <v>2.04</v>
      </c>
      <c r="J262" s="32">
        <v>2.0499999999999998</v>
      </c>
      <c r="K262" s="33">
        <f t="shared" si="20"/>
        <v>25782.479999999996</v>
      </c>
      <c r="L262" s="32">
        <v>15.73</v>
      </c>
      <c r="M262" s="32">
        <v>2.04</v>
      </c>
      <c r="N262" s="32">
        <v>2.16</v>
      </c>
      <c r="O262" s="33">
        <f t="shared" si="21"/>
        <v>26271</v>
      </c>
      <c r="P262" s="34">
        <f t="shared" si="22"/>
        <v>1.8947750565500455E-2</v>
      </c>
      <c r="Q262" s="3"/>
      <c r="R262" s="4"/>
    </row>
    <row r="263" spans="1:18" x14ac:dyDescent="0.3">
      <c r="A263" s="14">
        <f t="shared" si="23"/>
        <v>232</v>
      </c>
      <c r="B263" s="14">
        <v>276</v>
      </c>
      <c r="C263" s="1" t="s">
        <v>240</v>
      </c>
      <c r="D263" s="29">
        <v>15091</v>
      </c>
      <c r="E263" s="30" t="s">
        <v>49</v>
      </c>
      <c r="F263" s="31">
        <v>139</v>
      </c>
      <c r="G263" s="31">
        <v>51</v>
      </c>
      <c r="H263" s="32">
        <v>15.43</v>
      </c>
      <c r="I263" s="32">
        <v>2.04</v>
      </c>
      <c r="J263" s="32">
        <v>2.0499999999999998</v>
      </c>
      <c r="K263" s="33">
        <f t="shared" si="20"/>
        <v>30394.559999999998</v>
      </c>
      <c r="L263" s="32">
        <v>15.73</v>
      </c>
      <c r="M263" s="32">
        <v>2.04</v>
      </c>
      <c r="N263" s="32">
        <v>2.16</v>
      </c>
      <c r="O263" s="33">
        <f t="shared" si="21"/>
        <v>30962.28</v>
      </c>
      <c r="P263" s="34">
        <f t="shared" si="22"/>
        <v>1.8678342440226186E-2</v>
      </c>
      <c r="Q263" s="3"/>
      <c r="R263" s="4"/>
    </row>
    <row r="264" spans="1:18" x14ac:dyDescent="0.3">
      <c r="A264" s="14">
        <f t="shared" si="23"/>
        <v>233</v>
      </c>
      <c r="B264" s="14">
        <v>277</v>
      </c>
      <c r="C264" s="1" t="s">
        <v>241</v>
      </c>
      <c r="D264" s="29">
        <v>23507</v>
      </c>
      <c r="E264" s="30" t="s">
        <v>49</v>
      </c>
      <c r="F264" s="31">
        <v>95</v>
      </c>
      <c r="G264" s="31">
        <v>76</v>
      </c>
      <c r="H264" s="32">
        <v>16.43</v>
      </c>
      <c r="I264" s="32">
        <v>2.04</v>
      </c>
      <c r="J264" s="32">
        <v>3.06</v>
      </c>
      <c r="K264" s="33">
        <f t="shared" si="20"/>
        <v>23846.52</v>
      </c>
      <c r="L264" s="32">
        <v>16.75</v>
      </c>
      <c r="M264" s="32">
        <v>2.04</v>
      </c>
      <c r="N264" s="32">
        <v>3.22</v>
      </c>
      <c r="O264" s="33">
        <f t="shared" si="21"/>
        <v>24357.239999999998</v>
      </c>
      <c r="P264" s="34">
        <f t="shared" si="22"/>
        <v>2.1416961468591539E-2</v>
      </c>
      <c r="Q264" s="3"/>
      <c r="R264" s="4"/>
    </row>
    <row r="265" spans="1:18" x14ac:dyDescent="0.3">
      <c r="A265" s="14">
        <f t="shared" si="23"/>
        <v>234</v>
      </c>
      <c r="B265" s="14">
        <v>278</v>
      </c>
      <c r="C265" s="1" t="s">
        <v>242</v>
      </c>
      <c r="D265" s="29">
        <v>22219</v>
      </c>
      <c r="E265" s="30" t="s">
        <v>49</v>
      </c>
      <c r="F265" s="31">
        <v>107</v>
      </c>
      <c r="G265" s="31">
        <v>76</v>
      </c>
      <c r="H265" s="32">
        <v>16.43</v>
      </c>
      <c r="I265" s="32">
        <v>2.04</v>
      </c>
      <c r="J265" s="32">
        <v>3.06</v>
      </c>
      <c r="K265" s="33">
        <f t="shared" si="20"/>
        <v>26506.2</v>
      </c>
      <c r="L265" s="32">
        <v>16.75</v>
      </c>
      <c r="M265" s="32">
        <v>2.04</v>
      </c>
      <c r="N265" s="32">
        <v>3.22</v>
      </c>
      <c r="O265" s="33">
        <f t="shared" si="21"/>
        <v>27063</v>
      </c>
      <c r="P265" s="34">
        <f t="shared" si="22"/>
        <v>2.1006406048396195E-2</v>
      </c>
      <c r="Q265" s="3"/>
      <c r="R265" s="4"/>
    </row>
    <row r="266" spans="1:18" x14ac:dyDescent="0.3">
      <c r="A266" s="14">
        <f t="shared" si="23"/>
        <v>235</v>
      </c>
      <c r="B266" s="14">
        <v>279</v>
      </c>
      <c r="C266" s="1" t="s">
        <v>243</v>
      </c>
      <c r="D266" s="29">
        <v>21502</v>
      </c>
      <c r="E266" s="30" t="s">
        <v>49</v>
      </c>
      <c r="F266" s="31">
        <v>107</v>
      </c>
      <c r="G266" s="31">
        <v>76</v>
      </c>
      <c r="H266" s="32">
        <v>16.43</v>
      </c>
      <c r="I266" s="32">
        <v>2.04</v>
      </c>
      <c r="J266" s="32">
        <v>3.06</v>
      </c>
      <c r="K266" s="33">
        <f t="shared" si="20"/>
        <v>26506.2</v>
      </c>
      <c r="L266" s="32">
        <v>16.75</v>
      </c>
      <c r="M266" s="32">
        <v>2.04</v>
      </c>
      <c r="N266" s="32">
        <v>3.22</v>
      </c>
      <c r="O266" s="33">
        <f t="shared" si="21"/>
        <v>27063</v>
      </c>
      <c r="P266" s="34">
        <f t="shared" si="22"/>
        <v>2.1006406048396195E-2</v>
      </c>
      <c r="Q266" s="3"/>
      <c r="R266" s="4"/>
    </row>
    <row r="267" spans="1:18" x14ac:dyDescent="0.3">
      <c r="A267" s="14">
        <f t="shared" si="23"/>
        <v>236</v>
      </c>
      <c r="B267" s="14">
        <v>280</v>
      </c>
      <c r="C267" s="1" t="s">
        <v>244</v>
      </c>
      <c r="D267" s="29">
        <v>26799</v>
      </c>
      <c r="E267" s="30" t="s">
        <v>49</v>
      </c>
      <c r="F267" s="31">
        <v>95</v>
      </c>
      <c r="G267" s="31">
        <v>76</v>
      </c>
      <c r="H267" s="32">
        <v>7.06</v>
      </c>
      <c r="I267" s="32">
        <v>2.04</v>
      </c>
      <c r="J267" s="32">
        <v>3.06</v>
      </c>
      <c r="K267" s="33">
        <f t="shared" si="20"/>
        <v>13164.720000000001</v>
      </c>
      <c r="L267" s="32">
        <v>7.2</v>
      </c>
      <c r="M267" s="32">
        <v>2.04</v>
      </c>
      <c r="N267" s="32">
        <v>3.22</v>
      </c>
      <c r="O267" s="33">
        <f t="shared" si="21"/>
        <v>13470.240000000002</v>
      </c>
      <c r="P267" s="34">
        <f t="shared" si="22"/>
        <v>2.3207481815032936E-2</v>
      </c>
      <c r="Q267" s="3"/>
      <c r="R267" s="4"/>
    </row>
    <row r="268" spans="1:18" x14ac:dyDescent="0.3">
      <c r="A268" s="14">
        <f t="shared" si="23"/>
        <v>237</v>
      </c>
      <c r="B268" s="14">
        <v>281</v>
      </c>
      <c r="C268" s="1" t="s">
        <v>245</v>
      </c>
      <c r="D268" s="29">
        <v>16160</v>
      </c>
      <c r="E268" s="30" t="s">
        <v>49</v>
      </c>
      <c r="F268" s="31">
        <v>59</v>
      </c>
      <c r="G268" s="31">
        <v>52</v>
      </c>
      <c r="H268" s="32">
        <v>17.63</v>
      </c>
      <c r="I268" s="32">
        <v>2.04</v>
      </c>
      <c r="J268" s="32">
        <v>2.09</v>
      </c>
      <c r="K268" s="33">
        <f t="shared" si="20"/>
        <v>15230.52</v>
      </c>
      <c r="L268" s="32">
        <v>18.329999999999998</v>
      </c>
      <c r="M268" s="32">
        <v>2.04</v>
      </c>
      <c r="N268" s="32">
        <v>2.2000000000000002</v>
      </c>
      <c r="O268" s="33">
        <f t="shared" si="21"/>
        <v>15794.759999999998</v>
      </c>
      <c r="P268" s="34">
        <f t="shared" si="22"/>
        <v>3.7046666824244866E-2</v>
      </c>
      <c r="Q268" s="3"/>
      <c r="R268" s="4"/>
    </row>
    <row r="269" spans="1:18" x14ac:dyDescent="0.3">
      <c r="A269" s="14">
        <f t="shared" si="23"/>
        <v>238</v>
      </c>
      <c r="B269" s="14">
        <v>282</v>
      </c>
      <c r="C269" s="1" t="s">
        <v>246</v>
      </c>
      <c r="D269" s="29">
        <v>6491</v>
      </c>
      <c r="E269" s="30" t="s">
        <v>49</v>
      </c>
      <c r="F269" s="31">
        <v>743</v>
      </c>
      <c r="G269" s="31">
        <v>46</v>
      </c>
      <c r="H269" s="32">
        <v>19.399999999999999</v>
      </c>
      <c r="I269" s="32">
        <v>2.04</v>
      </c>
      <c r="J269" s="32">
        <v>1.85</v>
      </c>
      <c r="K269" s="33">
        <f t="shared" si="20"/>
        <v>192180.24</v>
      </c>
      <c r="L269" s="32">
        <v>19.72</v>
      </c>
      <c r="M269" s="32">
        <v>2.04</v>
      </c>
      <c r="N269" s="32">
        <v>1.95</v>
      </c>
      <c r="O269" s="33">
        <f t="shared" si="21"/>
        <v>195088.55999999997</v>
      </c>
      <c r="P269" s="34">
        <f t="shared" si="22"/>
        <v>1.5133293620613535E-2</v>
      </c>
      <c r="Q269" s="3"/>
      <c r="R269" s="4"/>
    </row>
    <row r="270" spans="1:18" x14ac:dyDescent="0.3">
      <c r="A270" s="14">
        <f t="shared" si="23"/>
        <v>239</v>
      </c>
      <c r="B270" s="14">
        <v>283</v>
      </c>
      <c r="C270" s="1" t="s">
        <v>247</v>
      </c>
      <c r="D270" s="29">
        <v>6491</v>
      </c>
      <c r="E270" s="30" t="s">
        <v>49</v>
      </c>
      <c r="F270" s="31">
        <v>108</v>
      </c>
      <c r="G270" s="31">
        <v>46</v>
      </c>
      <c r="H270" s="32">
        <v>18.239999999999998</v>
      </c>
      <c r="I270" s="32">
        <v>2.04</v>
      </c>
      <c r="J270" s="32">
        <v>1.85</v>
      </c>
      <c r="K270" s="33">
        <f t="shared" si="20"/>
        <v>27304.079999999998</v>
      </c>
      <c r="L270" s="32">
        <v>18.54</v>
      </c>
      <c r="M270" s="32">
        <v>2.04</v>
      </c>
      <c r="N270" s="32">
        <v>1.95</v>
      </c>
      <c r="O270" s="33">
        <f t="shared" si="21"/>
        <v>27748.080000000002</v>
      </c>
      <c r="P270" s="34">
        <f t="shared" si="22"/>
        <v>1.6261306002619522E-2</v>
      </c>
      <c r="Q270" s="3"/>
      <c r="R270" s="4"/>
    </row>
    <row r="271" spans="1:18" x14ac:dyDescent="0.3">
      <c r="A271" s="14">
        <f t="shared" si="23"/>
        <v>240</v>
      </c>
      <c r="B271" s="14">
        <v>284</v>
      </c>
      <c r="C271" s="1" t="s">
        <v>248</v>
      </c>
      <c r="D271" s="29">
        <v>5325</v>
      </c>
      <c r="E271" s="30" t="s">
        <v>49</v>
      </c>
      <c r="F271" s="31">
        <v>2</v>
      </c>
      <c r="G271" s="31">
        <v>46</v>
      </c>
      <c r="H271" s="32">
        <v>18.239999999999998</v>
      </c>
      <c r="I271" s="32">
        <v>2.04</v>
      </c>
      <c r="J271" s="32">
        <v>1.85</v>
      </c>
      <c r="K271" s="33">
        <f t="shared" si="20"/>
        <v>1507.92</v>
      </c>
      <c r="L271" s="32">
        <v>18.54</v>
      </c>
      <c r="M271" s="32">
        <v>2.04</v>
      </c>
      <c r="N271" s="32">
        <v>1.95</v>
      </c>
      <c r="O271" s="33">
        <f t="shared" si="21"/>
        <v>1570.3200000000002</v>
      </c>
      <c r="P271" s="34">
        <f t="shared" si="22"/>
        <v>4.1381505650167176E-2</v>
      </c>
      <c r="Q271" s="3"/>
      <c r="R271" s="4"/>
    </row>
    <row r="272" spans="1:18" x14ac:dyDescent="0.3">
      <c r="A272" s="14">
        <f t="shared" si="23"/>
        <v>241</v>
      </c>
      <c r="B272" s="14">
        <v>285</v>
      </c>
      <c r="C272" s="1" t="s">
        <v>249</v>
      </c>
      <c r="D272" s="29">
        <v>5325</v>
      </c>
      <c r="E272" s="30" t="s">
        <v>49</v>
      </c>
      <c r="F272" s="31">
        <v>2</v>
      </c>
      <c r="G272" s="31">
        <v>46</v>
      </c>
      <c r="H272" s="32">
        <v>19.399999999999999</v>
      </c>
      <c r="I272" s="32">
        <v>2.04</v>
      </c>
      <c r="J272" s="32">
        <v>1.85</v>
      </c>
      <c r="K272" s="33">
        <f t="shared" si="20"/>
        <v>1535.76</v>
      </c>
      <c r="L272" s="32">
        <v>19.72</v>
      </c>
      <c r="M272" s="32">
        <v>2.04</v>
      </c>
      <c r="N272" s="32">
        <v>1.95</v>
      </c>
      <c r="O272" s="33">
        <f t="shared" si="21"/>
        <v>1598.64</v>
      </c>
      <c r="P272" s="34">
        <f t="shared" si="22"/>
        <v>4.0943897483981945E-2</v>
      </c>
      <c r="Q272" s="3"/>
      <c r="R272" s="4"/>
    </row>
    <row r="273" spans="1:18" x14ac:dyDescent="0.3">
      <c r="A273" s="14">
        <f t="shared" si="23"/>
        <v>242</v>
      </c>
      <c r="B273" s="14">
        <v>286</v>
      </c>
      <c r="C273" s="1" t="s">
        <v>250</v>
      </c>
      <c r="D273" s="29">
        <v>3918</v>
      </c>
      <c r="E273" s="30" t="s">
        <v>49</v>
      </c>
      <c r="F273" s="31">
        <v>432</v>
      </c>
      <c r="G273" s="31">
        <v>17</v>
      </c>
      <c r="H273" s="32">
        <v>15.28</v>
      </c>
      <c r="I273" s="32">
        <v>2.04</v>
      </c>
      <c r="J273" s="32">
        <v>0.68</v>
      </c>
      <c r="K273" s="33">
        <f t="shared" si="20"/>
        <v>89925.6</v>
      </c>
      <c r="L273" s="32">
        <v>16.13</v>
      </c>
      <c r="M273" s="32">
        <v>2.04</v>
      </c>
      <c r="N273" s="32">
        <v>0.72</v>
      </c>
      <c r="O273" s="33">
        <f t="shared" si="21"/>
        <v>94340.160000000003</v>
      </c>
      <c r="P273" s="34">
        <f t="shared" si="22"/>
        <v>4.9091248765646238E-2</v>
      </c>
      <c r="Q273" s="3"/>
      <c r="R273" s="4"/>
    </row>
    <row r="274" spans="1:18" x14ac:dyDescent="0.3">
      <c r="A274" s="14">
        <f t="shared" si="23"/>
        <v>243</v>
      </c>
      <c r="B274" s="14">
        <v>287</v>
      </c>
      <c r="C274" s="1" t="s">
        <v>251</v>
      </c>
      <c r="D274" s="29">
        <v>4364</v>
      </c>
      <c r="E274" s="30" t="s">
        <v>49</v>
      </c>
      <c r="F274" s="31">
        <v>107</v>
      </c>
      <c r="G274" s="31">
        <v>17</v>
      </c>
      <c r="H274" s="32">
        <v>15.28</v>
      </c>
      <c r="I274" s="32">
        <v>2.04</v>
      </c>
      <c r="J274" s="32">
        <v>0.68</v>
      </c>
      <c r="K274" s="33">
        <f t="shared" si="20"/>
        <v>22377.600000000002</v>
      </c>
      <c r="L274" s="32">
        <v>16.13</v>
      </c>
      <c r="M274" s="32">
        <v>2.04</v>
      </c>
      <c r="N274" s="32">
        <v>0.72</v>
      </c>
      <c r="O274" s="33">
        <f t="shared" si="21"/>
        <v>23477.16</v>
      </c>
      <c r="P274" s="34">
        <f t="shared" si="22"/>
        <v>4.9136636636636526E-2</v>
      </c>
      <c r="Q274" s="3"/>
      <c r="R274" s="4"/>
    </row>
    <row r="275" spans="1:18" x14ac:dyDescent="0.3">
      <c r="A275" s="14">
        <f t="shared" si="23"/>
        <v>244</v>
      </c>
      <c r="B275" s="14">
        <v>288</v>
      </c>
      <c r="C275" s="1" t="s">
        <v>252</v>
      </c>
      <c r="D275" s="29">
        <v>4694</v>
      </c>
      <c r="E275" s="30" t="s">
        <v>49</v>
      </c>
      <c r="F275" s="31">
        <v>49</v>
      </c>
      <c r="G275" s="31">
        <v>17</v>
      </c>
      <c r="H275" s="32">
        <v>8.83</v>
      </c>
      <c r="I275" s="32">
        <v>2.04</v>
      </c>
      <c r="J275" s="32">
        <v>0.68</v>
      </c>
      <c r="K275" s="33">
        <f t="shared" si="20"/>
        <v>6530.28</v>
      </c>
      <c r="L275" s="32">
        <v>9.0299999999999994</v>
      </c>
      <c r="M275" s="32">
        <v>2.04</v>
      </c>
      <c r="N275" s="32">
        <v>0.72</v>
      </c>
      <c r="O275" s="33">
        <f t="shared" si="21"/>
        <v>6656.0400000000009</v>
      </c>
      <c r="P275" s="34">
        <f t="shared" si="22"/>
        <v>1.925797974971994E-2</v>
      </c>
      <c r="Q275" s="3"/>
      <c r="R275" s="4"/>
    </row>
    <row r="276" spans="1:18" x14ac:dyDescent="0.3">
      <c r="A276" s="14">
        <f t="shared" si="23"/>
        <v>245</v>
      </c>
      <c r="B276" s="14">
        <v>289</v>
      </c>
      <c r="C276" s="1" t="s">
        <v>253</v>
      </c>
      <c r="D276" s="29">
        <v>5377</v>
      </c>
      <c r="E276" s="30" t="s">
        <v>49</v>
      </c>
      <c r="F276" s="31">
        <v>167</v>
      </c>
      <c r="G276" s="31">
        <v>17</v>
      </c>
      <c r="H276" s="32">
        <v>5.19</v>
      </c>
      <c r="I276" s="32">
        <v>2.04</v>
      </c>
      <c r="J276" s="32">
        <v>0.68</v>
      </c>
      <c r="K276" s="33">
        <f t="shared" si="20"/>
        <v>14627.640000000001</v>
      </c>
      <c r="L276" s="32">
        <v>5.42</v>
      </c>
      <c r="M276" s="32">
        <v>2.04</v>
      </c>
      <c r="N276" s="32">
        <v>0.72</v>
      </c>
      <c r="O276" s="33">
        <f t="shared" si="21"/>
        <v>15096.72</v>
      </c>
      <c r="P276" s="34">
        <f t="shared" si="22"/>
        <v>3.2068057458345851E-2</v>
      </c>
      <c r="Q276" s="3"/>
      <c r="R276" s="4"/>
    </row>
    <row r="277" spans="1:18" x14ac:dyDescent="0.3">
      <c r="A277" s="14">
        <f t="shared" si="23"/>
        <v>246</v>
      </c>
      <c r="B277" s="14">
        <v>290</v>
      </c>
      <c r="C277" s="1" t="s">
        <v>254</v>
      </c>
      <c r="D277" s="29">
        <v>5377</v>
      </c>
      <c r="E277" s="30" t="s">
        <v>49</v>
      </c>
      <c r="F277" s="31">
        <v>167</v>
      </c>
      <c r="G277" s="31">
        <v>17</v>
      </c>
      <c r="H277" s="32">
        <v>4.0199999999999996</v>
      </c>
      <c r="I277" s="32">
        <v>2.04</v>
      </c>
      <c r="J277" s="32">
        <v>0.68</v>
      </c>
      <c r="K277" s="33">
        <f t="shared" si="20"/>
        <v>12282.96</v>
      </c>
      <c r="L277" s="32">
        <v>4.1900000000000004</v>
      </c>
      <c r="M277" s="32">
        <v>2.04</v>
      </c>
      <c r="N277" s="32">
        <v>0.72</v>
      </c>
      <c r="O277" s="33">
        <f t="shared" si="21"/>
        <v>12631.800000000001</v>
      </c>
      <c r="P277" s="34">
        <f t="shared" si="22"/>
        <v>2.8400320443932245E-2</v>
      </c>
      <c r="Q277" s="3"/>
      <c r="R277" s="4"/>
    </row>
    <row r="278" spans="1:18" x14ac:dyDescent="0.3">
      <c r="A278" s="14">
        <f t="shared" si="23"/>
        <v>247</v>
      </c>
      <c r="B278" s="14">
        <v>291</v>
      </c>
      <c r="C278" s="1" t="s">
        <v>255</v>
      </c>
      <c r="D278" s="29">
        <v>20050</v>
      </c>
      <c r="E278" s="30" t="s">
        <v>49</v>
      </c>
      <c r="F278" s="31">
        <v>6</v>
      </c>
      <c r="G278" s="31">
        <v>51</v>
      </c>
      <c r="H278" s="32">
        <v>5.31</v>
      </c>
      <c r="I278" s="32">
        <v>2.04</v>
      </c>
      <c r="J278" s="32">
        <v>2.0499999999999998</v>
      </c>
      <c r="K278" s="33">
        <f t="shared" si="20"/>
        <v>1783.7999999999997</v>
      </c>
      <c r="L278" s="32">
        <v>5.4</v>
      </c>
      <c r="M278" s="32">
        <v>2.04</v>
      </c>
      <c r="N278" s="32">
        <v>2.16</v>
      </c>
      <c r="O278" s="33">
        <f t="shared" si="21"/>
        <v>1857.6000000000001</v>
      </c>
      <c r="P278" s="34">
        <f t="shared" si="22"/>
        <v>4.1372351160444229E-2</v>
      </c>
      <c r="Q278" s="3"/>
      <c r="R278" s="4"/>
    </row>
    <row r="279" spans="1:18" x14ac:dyDescent="0.3">
      <c r="A279" s="14">
        <f t="shared" si="23"/>
        <v>248</v>
      </c>
      <c r="B279" s="14">
        <v>292</v>
      </c>
      <c r="C279" s="1" t="s">
        <v>256</v>
      </c>
      <c r="D279" s="29">
        <v>4711</v>
      </c>
      <c r="E279" s="30" t="s">
        <v>49</v>
      </c>
      <c r="F279" s="31">
        <v>18292</v>
      </c>
      <c r="G279" s="31">
        <v>11</v>
      </c>
      <c r="H279" s="32">
        <v>4.38</v>
      </c>
      <c r="I279" s="32">
        <v>2.04</v>
      </c>
      <c r="J279" s="32">
        <v>0.44</v>
      </c>
      <c r="K279" s="33">
        <f t="shared" si="20"/>
        <v>1409273.76</v>
      </c>
      <c r="L279" s="32">
        <v>4.5</v>
      </c>
      <c r="M279" s="32">
        <v>2.04</v>
      </c>
      <c r="N279" s="32">
        <v>0.47</v>
      </c>
      <c r="O279" s="33">
        <f t="shared" si="21"/>
        <v>1435618.2000000002</v>
      </c>
      <c r="P279" s="34">
        <f t="shared" si="22"/>
        <v>1.869362841184255E-2</v>
      </c>
      <c r="Q279" s="3"/>
      <c r="R279" s="4"/>
    </row>
    <row r="280" spans="1:18" x14ac:dyDescent="0.3">
      <c r="A280" s="14">
        <f t="shared" si="23"/>
        <v>249</v>
      </c>
      <c r="B280" s="14">
        <v>293</v>
      </c>
      <c r="C280" s="1" t="s">
        <v>257</v>
      </c>
      <c r="D280" s="29">
        <v>4711</v>
      </c>
      <c r="E280" s="30" t="s">
        <v>49</v>
      </c>
      <c r="F280" s="31">
        <v>254</v>
      </c>
      <c r="G280" s="31">
        <v>11</v>
      </c>
      <c r="H280" s="32">
        <v>5.65</v>
      </c>
      <c r="I280" s="32">
        <v>2.04</v>
      </c>
      <c r="J280" s="32">
        <v>0.44</v>
      </c>
      <c r="K280" s="33">
        <f t="shared" si="20"/>
        <v>23497.200000000001</v>
      </c>
      <c r="L280" s="32">
        <v>5.81</v>
      </c>
      <c r="M280" s="32">
        <v>2.04</v>
      </c>
      <c r="N280" s="32">
        <v>0.47</v>
      </c>
      <c r="O280" s="33">
        <f t="shared" si="21"/>
        <v>23988.84</v>
      </c>
      <c r="P280" s="34">
        <f t="shared" si="22"/>
        <v>2.0923344058015398E-2</v>
      </c>
      <c r="Q280" s="3"/>
      <c r="R280" s="4"/>
    </row>
    <row r="281" spans="1:18" x14ac:dyDescent="0.3">
      <c r="A281" s="14">
        <f t="shared" si="23"/>
        <v>250</v>
      </c>
      <c r="B281" s="14">
        <v>294</v>
      </c>
      <c r="C281" s="1" t="s">
        <v>258</v>
      </c>
      <c r="D281" s="29">
        <v>7565</v>
      </c>
      <c r="E281" s="30" t="s">
        <v>49</v>
      </c>
      <c r="F281" s="31">
        <v>5700</v>
      </c>
      <c r="G281" s="31">
        <v>24</v>
      </c>
      <c r="H281" s="32">
        <v>5.08</v>
      </c>
      <c r="I281" s="32">
        <v>2.04</v>
      </c>
      <c r="J281" s="32">
        <v>0.97</v>
      </c>
      <c r="K281" s="33">
        <f t="shared" si="20"/>
        <v>487287.36</v>
      </c>
      <c r="L281" s="32">
        <v>5.22</v>
      </c>
      <c r="M281" s="32">
        <v>2.04</v>
      </c>
      <c r="N281" s="32">
        <v>1.02</v>
      </c>
      <c r="O281" s="33">
        <f t="shared" si="21"/>
        <v>496877.76</v>
      </c>
      <c r="P281" s="34">
        <f t="shared" si="22"/>
        <v>1.9681200021277021E-2</v>
      </c>
      <c r="Q281" s="3"/>
      <c r="R281" s="4"/>
    </row>
    <row r="282" spans="1:18" x14ac:dyDescent="0.3">
      <c r="A282" s="14">
        <f t="shared" si="23"/>
        <v>251</v>
      </c>
      <c r="B282" s="14">
        <v>295</v>
      </c>
      <c r="C282" s="1" t="s">
        <v>259</v>
      </c>
      <c r="D282" s="29">
        <v>7565</v>
      </c>
      <c r="E282" s="30" t="s">
        <v>49</v>
      </c>
      <c r="F282" s="31">
        <v>35</v>
      </c>
      <c r="G282" s="31">
        <v>24</v>
      </c>
      <c r="H282" s="32">
        <v>6.35</v>
      </c>
      <c r="I282" s="32">
        <v>2.04</v>
      </c>
      <c r="J282" s="32">
        <v>0.97</v>
      </c>
      <c r="K282" s="33">
        <f t="shared" si="20"/>
        <v>3803.1600000000003</v>
      </c>
      <c r="L282" s="32">
        <v>6.53</v>
      </c>
      <c r="M282" s="32">
        <v>2.04</v>
      </c>
      <c r="N282" s="32">
        <v>1.02</v>
      </c>
      <c r="O282" s="33">
        <f t="shared" si="21"/>
        <v>3893.16</v>
      </c>
      <c r="P282" s="34">
        <f t="shared" si="22"/>
        <v>2.3664531600037741E-2</v>
      </c>
      <c r="Q282" s="3"/>
      <c r="R282" s="4"/>
    </row>
    <row r="283" spans="1:18" x14ac:dyDescent="0.3">
      <c r="A283" s="14">
        <f t="shared" si="23"/>
        <v>252</v>
      </c>
      <c r="B283" s="14">
        <v>299</v>
      </c>
      <c r="C283" s="1" t="s">
        <v>260</v>
      </c>
      <c r="D283" s="29">
        <v>31358</v>
      </c>
      <c r="E283" s="30" t="s">
        <v>49</v>
      </c>
      <c r="F283" s="31">
        <v>9</v>
      </c>
      <c r="G283" s="31">
        <v>99</v>
      </c>
      <c r="H283" s="32">
        <v>9.27</v>
      </c>
      <c r="I283" s="32">
        <v>2.04</v>
      </c>
      <c r="J283" s="32">
        <v>3.98</v>
      </c>
      <c r="K283" s="33">
        <f t="shared" si="20"/>
        <v>5949.7199999999993</v>
      </c>
      <c r="L283" s="32">
        <v>9.32</v>
      </c>
      <c r="M283" s="32">
        <v>2.04</v>
      </c>
      <c r="N283" s="32">
        <v>4.2</v>
      </c>
      <c r="O283" s="33">
        <f t="shared" si="21"/>
        <v>6216.4800000000005</v>
      </c>
      <c r="P283" s="34">
        <f t="shared" si="22"/>
        <v>4.4835723361771843E-2</v>
      </c>
      <c r="Q283" s="3"/>
      <c r="R283" s="4"/>
    </row>
    <row r="284" spans="1:18" x14ac:dyDescent="0.3">
      <c r="A284" s="14">
        <f t="shared" si="23"/>
        <v>253</v>
      </c>
      <c r="B284" s="14">
        <v>334</v>
      </c>
      <c r="C284" s="1" t="s">
        <v>261</v>
      </c>
      <c r="D284" s="29">
        <v>20050</v>
      </c>
      <c r="E284" s="30" t="s">
        <v>49</v>
      </c>
      <c r="F284" s="31">
        <v>9</v>
      </c>
      <c r="G284" s="31">
        <v>51</v>
      </c>
      <c r="H284" s="32">
        <v>6.56</v>
      </c>
      <c r="I284" s="32">
        <v>2.04</v>
      </c>
      <c r="J284" s="32">
        <v>2.0499999999999998</v>
      </c>
      <c r="K284" s="33">
        <f t="shared" si="20"/>
        <v>2183.3999999999996</v>
      </c>
      <c r="L284" s="32">
        <v>6.59</v>
      </c>
      <c r="M284" s="32">
        <v>2.04</v>
      </c>
      <c r="N284" s="32">
        <v>2.16</v>
      </c>
      <c r="O284" s="33">
        <f t="shared" si="21"/>
        <v>2253.96</v>
      </c>
      <c r="P284" s="34">
        <f t="shared" si="22"/>
        <v>3.231657048639755E-2</v>
      </c>
      <c r="Q284" s="3"/>
      <c r="R284" s="4"/>
    </row>
    <row r="285" spans="1:18" x14ac:dyDescent="0.3">
      <c r="A285" s="14">
        <f t="shared" si="23"/>
        <v>254</v>
      </c>
      <c r="B285" s="14">
        <v>374</v>
      </c>
      <c r="C285" s="1" t="s">
        <v>262</v>
      </c>
      <c r="D285" s="29">
        <v>20070</v>
      </c>
      <c r="E285" s="30" t="s">
        <v>49</v>
      </c>
      <c r="F285" s="31">
        <v>437</v>
      </c>
      <c r="G285" s="31">
        <v>51</v>
      </c>
      <c r="H285" s="32">
        <v>5.31</v>
      </c>
      <c r="I285" s="32">
        <v>2.04</v>
      </c>
      <c r="J285" s="32">
        <v>2.0499999999999998</v>
      </c>
      <c r="K285" s="33">
        <f t="shared" si="20"/>
        <v>39797.999999999993</v>
      </c>
      <c r="L285" s="32">
        <v>5.4</v>
      </c>
      <c r="M285" s="32">
        <v>2.04</v>
      </c>
      <c r="N285" s="32">
        <v>2.16</v>
      </c>
      <c r="O285" s="33">
        <f t="shared" si="21"/>
        <v>40337.279999999999</v>
      </c>
      <c r="P285" s="34">
        <f t="shared" si="22"/>
        <v>1.3550429669832812E-2</v>
      </c>
      <c r="Q285" s="3"/>
      <c r="R285" s="4"/>
    </row>
    <row r="286" spans="1:18" x14ac:dyDescent="0.3">
      <c r="A286" s="14">
        <f t="shared" si="23"/>
        <v>255</v>
      </c>
      <c r="B286" s="14">
        <v>376</v>
      </c>
      <c r="C286" s="1" t="s">
        <v>263</v>
      </c>
      <c r="D286" s="29">
        <v>20050</v>
      </c>
      <c r="E286" s="30" t="s">
        <v>49</v>
      </c>
      <c r="F286" s="31">
        <v>21</v>
      </c>
      <c r="G286" s="31">
        <v>51</v>
      </c>
      <c r="H286" s="32">
        <v>5.31</v>
      </c>
      <c r="I286" s="32">
        <v>2.04</v>
      </c>
      <c r="J286" s="32">
        <v>2.0499999999999998</v>
      </c>
      <c r="K286" s="33">
        <f t="shared" si="20"/>
        <v>3106.7999999999997</v>
      </c>
      <c r="L286" s="32">
        <v>5.4</v>
      </c>
      <c r="M286" s="32">
        <v>2.04</v>
      </c>
      <c r="N286" s="32">
        <v>2.16</v>
      </c>
      <c r="O286" s="33">
        <f t="shared" si="21"/>
        <v>3196.8</v>
      </c>
      <c r="P286" s="34">
        <f t="shared" si="22"/>
        <v>2.8968713789107911E-2</v>
      </c>
      <c r="Q286" s="3"/>
      <c r="R286" s="4"/>
    </row>
    <row r="287" spans="1:18" x14ac:dyDescent="0.3">
      <c r="A287" s="14">
        <f t="shared" si="23"/>
        <v>256</v>
      </c>
      <c r="B287" s="14">
        <v>377</v>
      </c>
      <c r="C287" s="1" t="s">
        <v>264</v>
      </c>
      <c r="D287" s="29">
        <v>31493</v>
      </c>
      <c r="E287" s="30" t="s">
        <v>49</v>
      </c>
      <c r="F287" s="31">
        <v>167</v>
      </c>
      <c r="G287" s="31">
        <v>76</v>
      </c>
      <c r="H287" s="32">
        <v>7.07</v>
      </c>
      <c r="I287" s="32">
        <v>2.04</v>
      </c>
      <c r="J287" s="32">
        <v>3.06</v>
      </c>
      <c r="K287" s="33">
        <f t="shared" si="20"/>
        <v>21047.16</v>
      </c>
      <c r="L287" s="32">
        <v>7.2</v>
      </c>
      <c r="M287" s="32">
        <v>2.04</v>
      </c>
      <c r="N287" s="32">
        <v>3.22</v>
      </c>
      <c r="O287" s="33">
        <f t="shared" si="21"/>
        <v>21453.599999999999</v>
      </c>
      <c r="P287" s="34">
        <f t="shared" si="22"/>
        <v>1.9310918907824083E-2</v>
      </c>
      <c r="Q287" s="3"/>
      <c r="R287" s="4"/>
    </row>
    <row r="288" spans="1:18" x14ac:dyDescent="0.3">
      <c r="A288" s="14">
        <f t="shared" si="23"/>
        <v>257</v>
      </c>
      <c r="B288" s="14">
        <v>378</v>
      </c>
      <c r="C288" s="1" t="s">
        <v>265</v>
      </c>
      <c r="D288" s="29">
        <v>31493</v>
      </c>
      <c r="E288" s="30" t="s">
        <v>49</v>
      </c>
      <c r="F288" s="31">
        <v>107</v>
      </c>
      <c r="G288" s="31">
        <v>76</v>
      </c>
      <c r="H288" s="32">
        <v>8.24</v>
      </c>
      <c r="I288" s="32">
        <v>2.04</v>
      </c>
      <c r="J288" s="32">
        <v>3.06</v>
      </c>
      <c r="K288" s="33">
        <f t="shared" si="20"/>
        <v>15990.240000000002</v>
      </c>
      <c r="L288" s="32">
        <v>8.39</v>
      </c>
      <c r="M288" s="32">
        <v>2.04</v>
      </c>
      <c r="N288" s="32">
        <v>3.22</v>
      </c>
      <c r="O288" s="33">
        <f t="shared" si="21"/>
        <v>16328.759999999998</v>
      </c>
      <c r="P288" s="34">
        <f t="shared" si="22"/>
        <v>2.117041395251083E-2</v>
      </c>
      <c r="Q288" s="3"/>
      <c r="R288" s="4"/>
    </row>
    <row r="289" spans="1:18" x14ac:dyDescent="0.3">
      <c r="A289" s="14">
        <f t="shared" si="23"/>
        <v>258</v>
      </c>
      <c r="B289" s="14">
        <v>379</v>
      </c>
      <c r="C289" s="1" t="s">
        <v>266</v>
      </c>
      <c r="D289" s="29">
        <v>28647</v>
      </c>
      <c r="E289" s="30" t="s">
        <v>49</v>
      </c>
      <c r="F289" s="31">
        <v>45</v>
      </c>
      <c r="G289" s="31">
        <v>76</v>
      </c>
      <c r="H289" s="32">
        <v>7.07</v>
      </c>
      <c r="I289" s="32">
        <v>2.04</v>
      </c>
      <c r="J289" s="32">
        <v>3.06</v>
      </c>
      <c r="K289" s="33">
        <f t="shared" si="20"/>
        <v>7710.12</v>
      </c>
      <c r="L289" s="32">
        <v>7.2</v>
      </c>
      <c r="M289" s="32">
        <v>2.04</v>
      </c>
      <c r="N289" s="32">
        <v>3.22</v>
      </c>
      <c r="O289" s="33">
        <f t="shared" si="21"/>
        <v>7926.2400000000007</v>
      </c>
      <c r="P289" s="34">
        <f t="shared" si="22"/>
        <v>2.8030692129305486E-2</v>
      </c>
      <c r="Q289" s="3"/>
      <c r="R289" s="4"/>
    </row>
    <row r="290" spans="1:18" x14ac:dyDescent="0.3">
      <c r="A290" s="14">
        <f t="shared" si="23"/>
        <v>259</v>
      </c>
      <c r="B290" s="14">
        <v>382</v>
      </c>
      <c r="C290" s="1" t="s">
        <v>267</v>
      </c>
      <c r="D290" s="29">
        <v>28647</v>
      </c>
      <c r="E290" s="30" t="s">
        <v>49</v>
      </c>
      <c r="F290" s="31">
        <v>5</v>
      </c>
      <c r="G290" s="31">
        <v>76</v>
      </c>
      <c r="H290" s="32">
        <v>8.24</v>
      </c>
      <c r="I290" s="32">
        <v>2.04</v>
      </c>
      <c r="J290" s="32">
        <v>3.06</v>
      </c>
      <c r="K290" s="33">
        <f t="shared" si="20"/>
        <v>3407.5200000000004</v>
      </c>
      <c r="L290" s="32">
        <v>8.39</v>
      </c>
      <c r="M290" s="32">
        <v>2.04</v>
      </c>
      <c r="N290" s="32">
        <v>3.22</v>
      </c>
      <c r="O290" s="33">
        <f t="shared" si="21"/>
        <v>3562.4400000000005</v>
      </c>
      <c r="P290" s="34">
        <f t="shared" si="22"/>
        <v>4.5464149880264842E-2</v>
      </c>
      <c r="Q290" s="3"/>
      <c r="R290" s="4"/>
    </row>
    <row r="291" spans="1:18" x14ac:dyDescent="0.3">
      <c r="A291" s="14">
        <f t="shared" si="23"/>
        <v>260</v>
      </c>
      <c r="B291" s="14">
        <v>384</v>
      </c>
      <c r="C291" s="1" t="s">
        <v>268</v>
      </c>
      <c r="D291" s="29">
        <v>31493</v>
      </c>
      <c r="E291" s="30" t="s">
        <v>49</v>
      </c>
      <c r="F291" s="31">
        <v>192</v>
      </c>
      <c r="G291" s="31">
        <v>76</v>
      </c>
      <c r="H291" s="32">
        <v>8.24</v>
      </c>
      <c r="I291" s="32">
        <v>2.04</v>
      </c>
      <c r="J291" s="32">
        <v>3.06</v>
      </c>
      <c r="K291" s="33">
        <f t="shared" si="20"/>
        <v>26475.840000000004</v>
      </c>
      <c r="L291" s="32">
        <v>8.39</v>
      </c>
      <c r="M291" s="32">
        <v>2.04</v>
      </c>
      <c r="N291" s="32">
        <v>3.22</v>
      </c>
      <c r="O291" s="33">
        <f t="shared" si="21"/>
        <v>26967.360000000001</v>
      </c>
      <c r="P291" s="34">
        <f t="shared" si="22"/>
        <v>1.8564850067079901E-2</v>
      </c>
      <c r="Q291" s="3"/>
      <c r="R291" s="4"/>
    </row>
    <row r="292" spans="1:18" x14ac:dyDescent="0.3">
      <c r="A292" s="14">
        <f t="shared" si="23"/>
        <v>261</v>
      </c>
      <c r="B292" s="14">
        <v>388</v>
      </c>
      <c r="C292" s="1" t="s">
        <v>269</v>
      </c>
      <c r="D292" s="29">
        <v>28647</v>
      </c>
      <c r="E292" s="30" t="s">
        <v>49</v>
      </c>
      <c r="F292" s="31">
        <v>24</v>
      </c>
      <c r="G292" s="31">
        <v>76</v>
      </c>
      <c r="H292" s="32">
        <v>7.07</v>
      </c>
      <c r="I292" s="32">
        <v>2.04</v>
      </c>
      <c r="J292" s="32">
        <v>3.06</v>
      </c>
      <c r="K292" s="33">
        <f t="shared" si="20"/>
        <v>5414.4</v>
      </c>
      <c r="L292" s="32">
        <v>7.2</v>
      </c>
      <c r="M292" s="32">
        <v>2.04</v>
      </c>
      <c r="N292" s="32">
        <v>3.22</v>
      </c>
      <c r="O292" s="33">
        <f t="shared" si="21"/>
        <v>5597.76</v>
      </c>
      <c r="P292" s="34">
        <f t="shared" si="22"/>
        <v>3.3865248226950466E-2</v>
      </c>
      <c r="Q292" s="3"/>
      <c r="R292" s="4"/>
    </row>
    <row r="293" spans="1:18" x14ac:dyDescent="0.3">
      <c r="A293" s="14">
        <f t="shared" si="23"/>
        <v>262</v>
      </c>
      <c r="B293" s="14">
        <v>600</v>
      </c>
      <c r="C293" s="1" t="s">
        <v>270</v>
      </c>
      <c r="D293" s="29">
        <v>28647</v>
      </c>
      <c r="E293" s="30" t="s">
        <v>49</v>
      </c>
      <c r="F293" s="31">
        <v>24</v>
      </c>
      <c r="G293" s="31">
        <v>76</v>
      </c>
      <c r="H293" s="32">
        <v>8.24</v>
      </c>
      <c r="I293" s="32">
        <v>2.04</v>
      </c>
      <c r="J293" s="32">
        <v>3.06</v>
      </c>
      <c r="K293" s="33">
        <f t="shared" si="20"/>
        <v>5751.3600000000006</v>
      </c>
      <c r="L293" s="32">
        <v>8.39</v>
      </c>
      <c r="M293" s="32">
        <v>2.04</v>
      </c>
      <c r="N293" s="32">
        <v>3.22</v>
      </c>
      <c r="O293" s="33">
        <f t="shared" si="21"/>
        <v>5940.4800000000005</v>
      </c>
      <c r="P293" s="34">
        <f t="shared" si="22"/>
        <v>3.2882657319312281E-2</v>
      </c>
      <c r="Q293" s="3"/>
      <c r="R293" s="4"/>
    </row>
    <row r="294" spans="1:18" x14ac:dyDescent="0.3">
      <c r="A294" s="14">
        <f t="shared" si="23"/>
        <v>263</v>
      </c>
      <c r="B294" s="14">
        <v>601</v>
      </c>
      <c r="C294" s="1" t="s">
        <v>271</v>
      </c>
      <c r="D294" s="29">
        <v>31493</v>
      </c>
      <c r="E294" s="30" t="s">
        <v>49</v>
      </c>
      <c r="F294" s="31">
        <v>15</v>
      </c>
      <c r="G294" s="31">
        <v>76</v>
      </c>
      <c r="H294" s="32">
        <v>8.24</v>
      </c>
      <c r="I294" s="32">
        <v>2.04</v>
      </c>
      <c r="J294" s="32">
        <v>3.06</v>
      </c>
      <c r="K294" s="33">
        <f t="shared" si="20"/>
        <v>4641.1200000000008</v>
      </c>
      <c r="L294" s="32">
        <v>8.39</v>
      </c>
      <c r="M294" s="32">
        <v>2.04</v>
      </c>
      <c r="N294" s="32">
        <v>3.22</v>
      </c>
      <c r="O294" s="33">
        <f t="shared" si="21"/>
        <v>4814.04</v>
      </c>
      <c r="P294" s="34">
        <f t="shared" si="22"/>
        <v>3.7258248009101068E-2</v>
      </c>
      <c r="Q294" s="3"/>
      <c r="R294" s="4"/>
    </row>
    <row r="295" spans="1:18" x14ac:dyDescent="0.3">
      <c r="A295" s="14">
        <f t="shared" si="23"/>
        <v>264</v>
      </c>
      <c r="B295" s="14">
        <v>602</v>
      </c>
      <c r="C295" s="1" t="s">
        <v>272</v>
      </c>
      <c r="D295" s="29">
        <v>37226</v>
      </c>
      <c r="E295" s="30" t="s">
        <v>49</v>
      </c>
      <c r="F295" s="31">
        <v>81</v>
      </c>
      <c r="G295" s="31">
        <v>99</v>
      </c>
      <c r="H295" s="32">
        <v>7.13</v>
      </c>
      <c r="I295" s="32">
        <v>2.04</v>
      </c>
      <c r="J295" s="32">
        <v>3.98</v>
      </c>
      <c r="K295" s="33">
        <f t="shared" si="20"/>
        <v>13641.48</v>
      </c>
      <c r="L295" s="32">
        <v>7.26</v>
      </c>
      <c r="M295" s="32">
        <v>2.04</v>
      </c>
      <c r="N295" s="32">
        <v>4.2</v>
      </c>
      <c r="O295" s="33">
        <f t="shared" si="21"/>
        <v>14029.2</v>
      </c>
      <c r="P295" s="34">
        <f t="shared" si="22"/>
        <v>2.8422136014567421E-2</v>
      </c>
      <c r="Q295" s="3"/>
      <c r="R295" s="4"/>
    </row>
    <row r="296" spans="1:18" x14ac:dyDescent="0.3">
      <c r="A296" s="14">
        <f t="shared" si="23"/>
        <v>265</v>
      </c>
      <c r="B296" s="14">
        <v>603</v>
      </c>
      <c r="C296" s="1" t="s">
        <v>273</v>
      </c>
      <c r="D296" s="29">
        <v>37226</v>
      </c>
      <c r="E296" s="30" t="s">
        <v>49</v>
      </c>
      <c r="F296" s="31">
        <v>135</v>
      </c>
      <c r="G296" s="31">
        <v>99</v>
      </c>
      <c r="H296" s="32">
        <v>8.3000000000000007</v>
      </c>
      <c r="I296" s="32">
        <v>2.04</v>
      </c>
      <c r="J296" s="32">
        <v>3.98</v>
      </c>
      <c r="K296" s="33">
        <f t="shared" si="20"/>
        <v>21479.040000000001</v>
      </c>
      <c r="L296" s="32">
        <v>8.4499999999999993</v>
      </c>
      <c r="M296" s="32">
        <v>2.04</v>
      </c>
      <c r="N296" s="32">
        <v>4.2</v>
      </c>
      <c r="O296" s="33">
        <f t="shared" si="21"/>
        <v>21983.4</v>
      </c>
      <c r="P296" s="34">
        <f t="shared" si="22"/>
        <v>2.3481496379726494E-2</v>
      </c>
      <c r="Q296" s="3"/>
      <c r="R296" s="4"/>
    </row>
    <row r="297" spans="1:18" x14ac:dyDescent="0.3">
      <c r="A297" s="14">
        <f t="shared" si="23"/>
        <v>266</v>
      </c>
      <c r="B297" s="14">
        <v>604</v>
      </c>
      <c r="C297" s="1" t="s">
        <v>274</v>
      </c>
      <c r="D297" s="29">
        <v>34106</v>
      </c>
      <c r="E297" s="30" t="s">
        <v>49</v>
      </c>
      <c r="F297" s="31">
        <v>113</v>
      </c>
      <c r="G297" s="31">
        <v>99</v>
      </c>
      <c r="H297" s="32">
        <v>7.13</v>
      </c>
      <c r="I297" s="32">
        <v>2.04</v>
      </c>
      <c r="J297" s="32">
        <v>3.98</v>
      </c>
      <c r="K297" s="33">
        <f t="shared" si="20"/>
        <v>17162.760000000002</v>
      </c>
      <c r="L297" s="32">
        <v>7.26</v>
      </c>
      <c r="M297" s="32">
        <v>2.04</v>
      </c>
      <c r="N297" s="32">
        <v>4.2</v>
      </c>
      <c r="O297" s="33">
        <f t="shared" si="21"/>
        <v>17600.400000000001</v>
      </c>
      <c r="P297" s="34">
        <f t="shared" si="22"/>
        <v>2.5499395202170243E-2</v>
      </c>
      <c r="Q297" s="3"/>
      <c r="R297" s="4"/>
    </row>
    <row r="298" spans="1:18" x14ac:dyDescent="0.3">
      <c r="A298" s="14">
        <f t="shared" si="23"/>
        <v>267</v>
      </c>
      <c r="B298" s="14">
        <v>605</v>
      </c>
      <c r="C298" s="1" t="s">
        <v>275</v>
      </c>
      <c r="D298" s="29">
        <v>34106</v>
      </c>
      <c r="E298" s="30" t="s">
        <v>49</v>
      </c>
      <c r="F298" s="31">
        <v>167</v>
      </c>
      <c r="G298" s="31">
        <v>99</v>
      </c>
      <c r="H298" s="32">
        <v>8.3000000000000007</v>
      </c>
      <c r="I298" s="32">
        <v>2.04</v>
      </c>
      <c r="J298" s="32">
        <v>3.98</v>
      </c>
      <c r="K298" s="33">
        <f t="shared" si="20"/>
        <v>25449.599999999999</v>
      </c>
      <c r="L298" s="32">
        <v>8.4499999999999993</v>
      </c>
      <c r="M298" s="32">
        <v>2.04</v>
      </c>
      <c r="N298" s="32">
        <v>4.2</v>
      </c>
      <c r="O298" s="33">
        <f t="shared" si="21"/>
        <v>26011.559999999998</v>
      </c>
      <c r="P298" s="34">
        <f t="shared" si="22"/>
        <v>2.2081290079215356E-2</v>
      </c>
      <c r="Q298" s="3"/>
      <c r="R298" s="4"/>
    </row>
    <row r="299" spans="1:18" x14ac:dyDescent="0.3">
      <c r="A299" s="14">
        <f t="shared" si="23"/>
        <v>268</v>
      </c>
      <c r="B299" s="14">
        <v>606</v>
      </c>
      <c r="C299" s="1" t="s">
        <v>276</v>
      </c>
      <c r="D299" s="29">
        <v>37226</v>
      </c>
      <c r="E299" s="30" t="s">
        <v>49</v>
      </c>
      <c r="F299" s="31">
        <v>297</v>
      </c>
      <c r="G299" s="31">
        <v>99</v>
      </c>
      <c r="H299" s="32">
        <v>7.13</v>
      </c>
      <c r="I299" s="32">
        <v>2.04</v>
      </c>
      <c r="J299" s="32">
        <v>3.98</v>
      </c>
      <c r="K299" s="33">
        <f t="shared" si="20"/>
        <v>37410.119999999995</v>
      </c>
      <c r="L299" s="32">
        <v>7.26</v>
      </c>
      <c r="M299" s="32">
        <v>2.04</v>
      </c>
      <c r="N299" s="32">
        <v>4.2</v>
      </c>
      <c r="O299" s="33">
        <f t="shared" si="21"/>
        <v>38134.800000000003</v>
      </c>
      <c r="P299" s="34">
        <f t="shared" si="22"/>
        <v>1.9371228961575306E-2</v>
      </c>
      <c r="Q299" s="3"/>
      <c r="R299" s="4"/>
    </row>
    <row r="300" spans="1:18" x14ac:dyDescent="0.3">
      <c r="A300" s="14">
        <f t="shared" si="23"/>
        <v>269</v>
      </c>
      <c r="B300" s="14">
        <v>607</v>
      </c>
      <c r="C300" s="1" t="s">
        <v>277</v>
      </c>
      <c r="D300" s="29">
        <v>34106</v>
      </c>
      <c r="E300" s="30" t="s">
        <v>49</v>
      </c>
      <c r="F300" s="31">
        <v>264</v>
      </c>
      <c r="G300" s="31">
        <v>99</v>
      </c>
      <c r="H300" s="32">
        <v>7.13</v>
      </c>
      <c r="I300" s="32">
        <v>2.04</v>
      </c>
      <c r="J300" s="32">
        <v>3.98</v>
      </c>
      <c r="K300" s="33">
        <f t="shared" si="20"/>
        <v>33778.800000000003</v>
      </c>
      <c r="L300" s="32">
        <v>7.26</v>
      </c>
      <c r="M300" s="32">
        <v>2.04</v>
      </c>
      <c r="N300" s="32">
        <v>4.2</v>
      </c>
      <c r="O300" s="33">
        <f t="shared" si="21"/>
        <v>34452</v>
      </c>
      <c r="P300" s="34">
        <f t="shared" si="22"/>
        <v>1.9929660023446569E-2</v>
      </c>
      <c r="Q300" s="3"/>
      <c r="R300" s="4"/>
    </row>
    <row r="301" spans="1:18" x14ac:dyDescent="0.3">
      <c r="A301" s="14">
        <f t="shared" si="23"/>
        <v>270</v>
      </c>
      <c r="B301" s="14">
        <v>608</v>
      </c>
      <c r="C301" s="1" t="s">
        <v>278</v>
      </c>
      <c r="D301" s="29">
        <v>34106</v>
      </c>
      <c r="E301" s="30" t="s">
        <v>49</v>
      </c>
      <c r="F301" s="31">
        <v>264</v>
      </c>
      <c r="G301" s="31">
        <v>99</v>
      </c>
      <c r="H301" s="32">
        <v>8.3000000000000007</v>
      </c>
      <c r="I301" s="32">
        <v>2.04</v>
      </c>
      <c r="J301" s="32">
        <v>3.98</v>
      </c>
      <c r="K301" s="33">
        <f t="shared" ref="K301:K337" si="24">(SUM(H301:I301)*$F301*12)+(J301*$G301*12)</f>
        <v>37485.359999999993</v>
      </c>
      <c r="L301" s="32">
        <v>8.4499999999999993</v>
      </c>
      <c r="M301" s="32">
        <v>2.04</v>
      </c>
      <c r="N301" s="32">
        <v>4.2</v>
      </c>
      <c r="O301" s="33">
        <f t="shared" ref="O301:O337" si="25">(SUM(L301:M301)*$F301*12)+(N301*$G301*12)</f>
        <v>38221.919999999991</v>
      </c>
      <c r="P301" s="34">
        <f t="shared" ref="P301:P337" si="26">(O301-K301)/K301</f>
        <v>1.9649271075427788E-2</v>
      </c>
      <c r="Q301" s="3"/>
      <c r="R301" s="4"/>
    </row>
    <row r="302" spans="1:18" x14ac:dyDescent="0.3">
      <c r="A302" s="14">
        <f t="shared" si="23"/>
        <v>271</v>
      </c>
      <c r="B302" s="14">
        <v>609</v>
      </c>
      <c r="C302" s="1" t="s">
        <v>279</v>
      </c>
      <c r="D302" s="29">
        <v>15230</v>
      </c>
      <c r="E302" s="30" t="s">
        <v>49</v>
      </c>
      <c r="F302" s="31">
        <v>59</v>
      </c>
      <c r="G302" s="31">
        <v>38</v>
      </c>
      <c r="H302" s="32">
        <v>6.47</v>
      </c>
      <c r="I302" s="32">
        <v>2.04</v>
      </c>
      <c r="J302" s="32">
        <v>1.53</v>
      </c>
      <c r="K302" s="33">
        <f t="shared" si="24"/>
        <v>6722.76</v>
      </c>
      <c r="L302" s="32">
        <v>6.53</v>
      </c>
      <c r="M302" s="32">
        <v>2.04</v>
      </c>
      <c r="N302" s="32">
        <v>1.61</v>
      </c>
      <c r="O302" s="33">
        <f t="shared" si="25"/>
        <v>6801.7199999999993</v>
      </c>
      <c r="P302" s="34">
        <f t="shared" si="26"/>
        <v>1.1745176088392137E-2</v>
      </c>
      <c r="Q302" s="3"/>
      <c r="R302" s="4"/>
    </row>
    <row r="303" spans="1:18" x14ac:dyDescent="0.3">
      <c r="A303" s="14">
        <f t="shared" ref="A303:A337" si="27">A302+1</f>
        <v>272</v>
      </c>
      <c r="B303" s="14">
        <v>610</v>
      </c>
      <c r="C303" s="1" t="s">
        <v>280</v>
      </c>
      <c r="D303" s="29">
        <v>15230</v>
      </c>
      <c r="E303" s="30" t="s">
        <v>49</v>
      </c>
      <c r="F303" s="31">
        <v>217</v>
      </c>
      <c r="G303" s="31">
        <v>38</v>
      </c>
      <c r="H303" s="32">
        <v>5.25</v>
      </c>
      <c r="I303" s="32">
        <v>2.04</v>
      </c>
      <c r="J303" s="32">
        <v>1.53</v>
      </c>
      <c r="K303" s="33">
        <f t="shared" si="24"/>
        <v>19680.84</v>
      </c>
      <c r="L303" s="32">
        <v>5.34</v>
      </c>
      <c r="M303" s="32">
        <v>2.04</v>
      </c>
      <c r="N303" s="32">
        <v>1.61</v>
      </c>
      <c r="O303" s="33">
        <f t="shared" si="25"/>
        <v>19951.68</v>
      </c>
      <c r="P303" s="34">
        <f t="shared" si="26"/>
        <v>1.3761607736255167E-2</v>
      </c>
      <c r="Q303" s="3"/>
      <c r="R303" s="4"/>
    </row>
    <row r="304" spans="1:18" x14ac:dyDescent="0.3">
      <c r="A304" s="14">
        <f t="shared" si="27"/>
        <v>273</v>
      </c>
      <c r="B304" s="14">
        <v>611</v>
      </c>
      <c r="C304" s="1" t="s">
        <v>281</v>
      </c>
      <c r="D304" s="29">
        <v>5630</v>
      </c>
      <c r="E304" s="30" t="s">
        <v>49</v>
      </c>
      <c r="F304" s="31">
        <v>635</v>
      </c>
      <c r="G304" s="31">
        <v>25</v>
      </c>
      <c r="H304" s="32">
        <v>17.63</v>
      </c>
      <c r="I304" s="32">
        <v>2.04</v>
      </c>
      <c r="J304" s="32">
        <v>1.01</v>
      </c>
      <c r="K304" s="33">
        <f t="shared" si="24"/>
        <v>150188.4</v>
      </c>
      <c r="L304" s="32">
        <v>18.2</v>
      </c>
      <c r="M304" s="32">
        <v>2.04</v>
      </c>
      <c r="N304" s="32">
        <v>1.06</v>
      </c>
      <c r="O304" s="33">
        <f t="shared" si="25"/>
        <v>154546.79999999999</v>
      </c>
      <c r="P304" s="34">
        <f t="shared" si="26"/>
        <v>2.9019551443387068E-2</v>
      </c>
      <c r="Q304" s="3"/>
      <c r="R304" s="4"/>
    </row>
    <row r="305" spans="1:18" x14ac:dyDescent="0.3">
      <c r="A305" s="14">
        <f t="shared" si="27"/>
        <v>274</v>
      </c>
      <c r="B305" s="14">
        <v>612</v>
      </c>
      <c r="C305" s="1" t="s">
        <v>282</v>
      </c>
      <c r="D305" s="29">
        <v>5630</v>
      </c>
      <c r="E305" s="30" t="s">
        <v>49</v>
      </c>
      <c r="F305" s="31">
        <v>71</v>
      </c>
      <c r="G305" s="31">
        <v>25</v>
      </c>
      <c r="H305" s="32">
        <v>17.63</v>
      </c>
      <c r="I305" s="32">
        <v>2.04</v>
      </c>
      <c r="J305" s="32">
        <v>1.01</v>
      </c>
      <c r="K305" s="33">
        <f t="shared" si="24"/>
        <v>17061.84</v>
      </c>
      <c r="L305" s="32">
        <v>18.2</v>
      </c>
      <c r="M305" s="32">
        <v>2.04</v>
      </c>
      <c r="N305" s="32">
        <v>1.06</v>
      </c>
      <c r="O305" s="33">
        <f t="shared" si="25"/>
        <v>17562.48</v>
      </c>
      <c r="P305" s="34">
        <f t="shared" si="26"/>
        <v>2.9342673474842068E-2</v>
      </c>
      <c r="Q305" s="3"/>
      <c r="R305" s="4"/>
    </row>
    <row r="306" spans="1:18" x14ac:dyDescent="0.3">
      <c r="A306" s="14">
        <f t="shared" si="27"/>
        <v>275</v>
      </c>
      <c r="B306" s="14">
        <v>614</v>
      </c>
      <c r="C306" s="1" t="s">
        <v>283</v>
      </c>
      <c r="D306" s="29">
        <v>13547</v>
      </c>
      <c r="E306" s="30" t="s">
        <v>49</v>
      </c>
      <c r="F306" s="31">
        <v>21</v>
      </c>
      <c r="G306" s="31">
        <v>52</v>
      </c>
      <c r="H306" s="32">
        <v>24.17</v>
      </c>
      <c r="I306" s="32">
        <v>2.04</v>
      </c>
      <c r="J306" s="32">
        <v>2.09</v>
      </c>
      <c r="K306" s="33">
        <f t="shared" si="24"/>
        <v>7909.08</v>
      </c>
      <c r="L306" s="32">
        <v>24.96</v>
      </c>
      <c r="M306" s="32">
        <v>2.04</v>
      </c>
      <c r="N306" s="32">
        <v>2.2000000000000002</v>
      </c>
      <c r="O306" s="33">
        <f t="shared" si="25"/>
        <v>8176.8</v>
      </c>
      <c r="P306" s="34">
        <f t="shared" si="26"/>
        <v>3.3849701861657776E-2</v>
      </c>
      <c r="Q306" s="3"/>
      <c r="R306" s="4"/>
    </row>
    <row r="307" spans="1:18" x14ac:dyDescent="0.3">
      <c r="A307" s="14">
        <f t="shared" si="27"/>
        <v>276</v>
      </c>
      <c r="B307" s="14">
        <v>616</v>
      </c>
      <c r="C307" s="1" t="s">
        <v>284</v>
      </c>
      <c r="D307" s="29">
        <v>4679</v>
      </c>
      <c r="E307" s="30" t="s">
        <v>49</v>
      </c>
      <c r="F307" s="31">
        <v>10</v>
      </c>
      <c r="G307" s="31">
        <v>18</v>
      </c>
      <c r="H307" s="32">
        <v>15.13</v>
      </c>
      <c r="I307" s="32">
        <v>2.04</v>
      </c>
      <c r="J307" s="32">
        <v>0.72</v>
      </c>
      <c r="K307" s="33">
        <f t="shared" si="24"/>
        <v>2215.92</v>
      </c>
      <c r="L307" s="32">
        <v>15.6</v>
      </c>
      <c r="M307" s="32">
        <v>2.04</v>
      </c>
      <c r="N307" s="32">
        <v>0.76</v>
      </c>
      <c r="O307" s="33">
        <f t="shared" si="25"/>
        <v>2280.96</v>
      </c>
      <c r="P307" s="34">
        <f t="shared" si="26"/>
        <v>2.9351240116971714E-2</v>
      </c>
      <c r="Q307" s="3"/>
      <c r="R307" s="4"/>
    </row>
    <row r="308" spans="1:18" x14ac:dyDescent="0.3">
      <c r="A308" s="14">
        <f t="shared" si="27"/>
        <v>277</v>
      </c>
      <c r="B308" s="14">
        <v>617</v>
      </c>
      <c r="C308" s="1" t="s">
        <v>285</v>
      </c>
      <c r="D308" s="29">
        <v>4309</v>
      </c>
      <c r="E308" s="30" t="s">
        <v>49</v>
      </c>
      <c r="F308" s="31">
        <v>259</v>
      </c>
      <c r="G308" s="31">
        <v>17</v>
      </c>
      <c r="H308" s="32">
        <v>9</v>
      </c>
      <c r="I308" s="32">
        <v>2.04</v>
      </c>
      <c r="J308" s="32">
        <v>0.68</v>
      </c>
      <c r="K308" s="33">
        <f t="shared" si="24"/>
        <v>34451.039999999994</v>
      </c>
      <c r="L308" s="32">
        <v>9.2100000000000009</v>
      </c>
      <c r="M308" s="32">
        <v>2.04</v>
      </c>
      <c r="N308" s="32">
        <v>0.72</v>
      </c>
      <c r="O308" s="33">
        <f t="shared" si="25"/>
        <v>35111.879999999997</v>
      </c>
      <c r="P308" s="34">
        <f t="shared" si="26"/>
        <v>1.9182004374904325E-2</v>
      </c>
      <c r="Q308" s="3"/>
      <c r="R308" s="4"/>
    </row>
    <row r="309" spans="1:18" x14ac:dyDescent="0.3">
      <c r="A309" s="14">
        <f t="shared" si="27"/>
        <v>278</v>
      </c>
      <c r="B309" s="14">
        <v>618</v>
      </c>
      <c r="C309" s="1" t="s">
        <v>286</v>
      </c>
      <c r="D309" s="29">
        <v>16278</v>
      </c>
      <c r="E309" s="30" t="s">
        <v>49</v>
      </c>
      <c r="F309" s="31">
        <v>192</v>
      </c>
      <c r="G309" s="31">
        <v>52</v>
      </c>
      <c r="H309" s="32">
        <v>17.059999999999999</v>
      </c>
      <c r="I309" s="32">
        <v>2.04</v>
      </c>
      <c r="J309" s="32">
        <v>2.09</v>
      </c>
      <c r="K309" s="33">
        <f t="shared" si="24"/>
        <v>45310.559999999998</v>
      </c>
      <c r="L309" s="32">
        <v>17.63</v>
      </c>
      <c r="M309" s="32">
        <v>2.04</v>
      </c>
      <c r="N309" s="32">
        <v>2.2000000000000002</v>
      </c>
      <c r="O309" s="33">
        <f t="shared" si="25"/>
        <v>46692.479999999996</v>
      </c>
      <c r="P309" s="34">
        <f t="shared" si="26"/>
        <v>3.0498850599065611E-2</v>
      </c>
      <c r="Q309" s="3"/>
      <c r="R309" s="4"/>
    </row>
    <row r="310" spans="1:18" x14ac:dyDescent="0.3">
      <c r="A310" s="14">
        <f t="shared" si="27"/>
        <v>279</v>
      </c>
      <c r="B310" s="14">
        <v>619</v>
      </c>
      <c r="C310" s="1" t="s">
        <v>287</v>
      </c>
      <c r="D310" s="29">
        <v>5751</v>
      </c>
      <c r="E310" s="30" t="s">
        <v>49</v>
      </c>
      <c r="F310" s="31">
        <v>3</v>
      </c>
      <c r="G310" s="31">
        <v>19</v>
      </c>
      <c r="H310" s="32">
        <v>19.07</v>
      </c>
      <c r="I310" s="32">
        <v>2.04</v>
      </c>
      <c r="J310" s="32">
        <v>0.76</v>
      </c>
      <c r="K310" s="33">
        <f t="shared" si="24"/>
        <v>933.24</v>
      </c>
      <c r="L310" s="32">
        <v>19.72</v>
      </c>
      <c r="M310" s="32">
        <v>2.04</v>
      </c>
      <c r="N310" s="32">
        <v>0.81</v>
      </c>
      <c r="O310" s="33">
        <f t="shared" si="25"/>
        <v>968.04</v>
      </c>
      <c r="P310" s="34">
        <f t="shared" si="26"/>
        <v>3.7289443230037238E-2</v>
      </c>
      <c r="Q310" s="3"/>
      <c r="R310" s="4"/>
    </row>
    <row r="311" spans="1:18" x14ac:dyDescent="0.3">
      <c r="A311" s="14">
        <f t="shared" si="27"/>
        <v>280</v>
      </c>
      <c r="B311" s="14">
        <v>620</v>
      </c>
      <c r="C311" s="1" t="s">
        <v>288</v>
      </c>
      <c r="D311" s="29">
        <v>14652</v>
      </c>
      <c r="E311" s="30" t="s">
        <v>49</v>
      </c>
      <c r="F311" s="31">
        <v>97</v>
      </c>
      <c r="G311" s="31">
        <v>52</v>
      </c>
      <c r="H311" s="32">
        <v>23.17</v>
      </c>
      <c r="I311" s="32">
        <v>2.04</v>
      </c>
      <c r="J311" s="32">
        <v>2.09</v>
      </c>
      <c r="K311" s="33">
        <f t="shared" si="24"/>
        <v>30648.6</v>
      </c>
      <c r="L311" s="32">
        <v>23.98</v>
      </c>
      <c r="M311" s="32">
        <v>2.04</v>
      </c>
      <c r="N311" s="32">
        <v>2.2000000000000002</v>
      </c>
      <c r="O311" s="33">
        <f t="shared" si="25"/>
        <v>31660.079999999998</v>
      </c>
      <c r="P311" s="34">
        <f t="shared" si="26"/>
        <v>3.3002486247332652E-2</v>
      </c>
      <c r="Q311" s="3"/>
      <c r="R311" s="4"/>
    </row>
    <row r="312" spans="1:18" x14ac:dyDescent="0.3">
      <c r="A312" s="14">
        <f t="shared" si="27"/>
        <v>281</v>
      </c>
      <c r="B312" s="14">
        <v>629</v>
      </c>
      <c r="C312" s="1" t="s">
        <v>289</v>
      </c>
      <c r="D312" s="29">
        <v>5487</v>
      </c>
      <c r="E312" s="30" t="s">
        <v>49</v>
      </c>
      <c r="F312" s="31">
        <v>146</v>
      </c>
      <c r="G312" s="31">
        <v>17</v>
      </c>
      <c r="H312" s="32">
        <v>3.99</v>
      </c>
      <c r="I312" s="32">
        <v>2.04</v>
      </c>
      <c r="J312" s="32">
        <v>0.68</v>
      </c>
      <c r="K312" s="33">
        <f t="shared" si="24"/>
        <v>10703.279999999999</v>
      </c>
      <c r="L312" s="32">
        <v>4.1900000000000004</v>
      </c>
      <c r="M312" s="32">
        <v>2.04</v>
      </c>
      <c r="N312" s="32">
        <v>0.72</v>
      </c>
      <c r="O312" s="33">
        <f t="shared" si="25"/>
        <v>11061.84</v>
      </c>
      <c r="P312" s="34">
        <f t="shared" si="26"/>
        <v>3.3500011211516599E-2</v>
      </c>
      <c r="Q312" s="3"/>
      <c r="R312" s="4"/>
    </row>
    <row r="313" spans="1:18" x14ac:dyDescent="0.3">
      <c r="A313" s="14">
        <f t="shared" si="27"/>
        <v>282</v>
      </c>
      <c r="B313" s="14">
        <v>630</v>
      </c>
      <c r="C313" s="1" t="s">
        <v>290</v>
      </c>
      <c r="D313" s="29">
        <v>5487</v>
      </c>
      <c r="E313" s="30" t="s">
        <v>49</v>
      </c>
      <c r="F313" s="31">
        <v>189</v>
      </c>
      <c r="G313" s="31">
        <v>17</v>
      </c>
      <c r="H313" s="32">
        <v>5.19</v>
      </c>
      <c r="I313" s="32">
        <v>2.04</v>
      </c>
      <c r="J313" s="32">
        <v>0.68</v>
      </c>
      <c r="K313" s="33">
        <f t="shared" si="24"/>
        <v>16536.36</v>
      </c>
      <c r="L313" s="32">
        <v>5.42</v>
      </c>
      <c r="M313" s="32">
        <v>2.04</v>
      </c>
      <c r="N313" s="32">
        <v>0.72</v>
      </c>
      <c r="O313" s="33">
        <f t="shared" si="25"/>
        <v>17066.16</v>
      </c>
      <c r="P313" s="34">
        <f t="shared" si="26"/>
        <v>3.2038489728090057E-2</v>
      </c>
      <c r="Q313" s="3"/>
      <c r="R313" s="4"/>
    </row>
    <row r="314" spans="1:18" x14ac:dyDescent="0.3">
      <c r="A314" s="14">
        <f t="shared" si="27"/>
        <v>283</v>
      </c>
      <c r="B314" s="14">
        <v>631</v>
      </c>
      <c r="C314" s="1" t="s">
        <v>291</v>
      </c>
      <c r="D314" s="29">
        <v>5378</v>
      </c>
      <c r="E314" s="30" t="s">
        <v>49</v>
      </c>
      <c r="F314" s="31">
        <v>118</v>
      </c>
      <c r="G314" s="31">
        <v>17</v>
      </c>
      <c r="H314" s="32">
        <v>3.99</v>
      </c>
      <c r="I314" s="32">
        <v>2.04</v>
      </c>
      <c r="J314" s="32">
        <v>0.68</v>
      </c>
      <c r="K314" s="33">
        <f t="shared" si="24"/>
        <v>8677.2000000000007</v>
      </c>
      <c r="L314" s="32">
        <v>4.1900000000000004</v>
      </c>
      <c r="M314" s="32">
        <v>2.04</v>
      </c>
      <c r="N314" s="32">
        <v>0.72</v>
      </c>
      <c r="O314" s="33">
        <f t="shared" si="25"/>
        <v>8968.56</v>
      </c>
      <c r="P314" s="34">
        <f t="shared" si="26"/>
        <v>3.3577651777070797E-2</v>
      </c>
      <c r="Q314" s="3"/>
      <c r="R314" s="4"/>
    </row>
    <row r="315" spans="1:18" x14ac:dyDescent="0.3">
      <c r="A315" s="14">
        <f t="shared" si="27"/>
        <v>284</v>
      </c>
      <c r="B315" s="14">
        <v>632</v>
      </c>
      <c r="C315" s="1" t="s">
        <v>292</v>
      </c>
      <c r="D315" s="29">
        <v>5378</v>
      </c>
      <c r="E315" s="30" t="s">
        <v>49</v>
      </c>
      <c r="F315" s="31">
        <v>181</v>
      </c>
      <c r="G315" s="31">
        <v>17</v>
      </c>
      <c r="H315" s="32">
        <v>5.19</v>
      </c>
      <c r="I315" s="32">
        <v>2.04</v>
      </c>
      <c r="J315" s="32">
        <v>0.68</v>
      </c>
      <c r="K315" s="33">
        <f t="shared" si="24"/>
        <v>15842.28</v>
      </c>
      <c r="L315" s="32">
        <v>5.42</v>
      </c>
      <c r="M315" s="32">
        <v>2.04</v>
      </c>
      <c r="N315" s="32">
        <v>0.72</v>
      </c>
      <c r="O315" s="33">
        <f t="shared" si="25"/>
        <v>16349.999999999998</v>
      </c>
      <c r="P315" s="34">
        <f t="shared" si="26"/>
        <v>3.2048417273271117E-2</v>
      </c>
      <c r="Q315" s="3"/>
      <c r="R315" s="4"/>
    </row>
    <row r="316" spans="1:18" x14ac:dyDescent="0.3">
      <c r="A316" s="14">
        <f t="shared" si="27"/>
        <v>285</v>
      </c>
      <c r="B316" s="14">
        <v>633</v>
      </c>
      <c r="C316" s="1" t="s">
        <v>293</v>
      </c>
      <c r="D316" s="29">
        <v>5428</v>
      </c>
      <c r="E316" s="30" t="s">
        <v>49</v>
      </c>
      <c r="F316" s="31">
        <v>134</v>
      </c>
      <c r="G316" s="31">
        <v>17</v>
      </c>
      <c r="H316" s="32">
        <v>3.99</v>
      </c>
      <c r="I316" s="32">
        <v>2.04</v>
      </c>
      <c r="J316" s="32">
        <v>0.68</v>
      </c>
      <c r="K316" s="33">
        <f t="shared" si="24"/>
        <v>9834.9599999999991</v>
      </c>
      <c r="L316" s="32">
        <v>4.1900000000000004</v>
      </c>
      <c r="M316" s="32">
        <v>2.04</v>
      </c>
      <c r="N316" s="32">
        <v>0.72</v>
      </c>
      <c r="O316" s="33">
        <f t="shared" si="25"/>
        <v>10164.719999999999</v>
      </c>
      <c r="P316" s="34">
        <f t="shared" si="26"/>
        <v>3.352936870104202E-2</v>
      </c>
      <c r="Q316" s="3"/>
      <c r="R316" s="4"/>
    </row>
    <row r="317" spans="1:18" x14ac:dyDescent="0.3">
      <c r="A317" s="14">
        <f t="shared" si="27"/>
        <v>286</v>
      </c>
      <c r="B317" s="14">
        <v>634</v>
      </c>
      <c r="C317" s="1" t="s">
        <v>294</v>
      </c>
      <c r="D317" s="29">
        <v>5428</v>
      </c>
      <c r="E317" s="30" t="s">
        <v>49</v>
      </c>
      <c r="F317" s="31">
        <v>95</v>
      </c>
      <c r="G317" s="31">
        <v>17</v>
      </c>
      <c r="H317" s="32">
        <v>5.19</v>
      </c>
      <c r="I317" s="32">
        <v>2.04</v>
      </c>
      <c r="J317" s="32">
        <v>0.68</v>
      </c>
      <c r="K317" s="33">
        <f t="shared" si="24"/>
        <v>8380.92</v>
      </c>
      <c r="L317" s="32">
        <v>5.42</v>
      </c>
      <c r="M317" s="32">
        <v>2.04</v>
      </c>
      <c r="N317" s="32">
        <v>0.72</v>
      </c>
      <c r="O317" s="33">
        <f t="shared" si="25"/>
        <v>8651.2800000000007</v>
      </c>
      <c r="P317" s="34">
        <f t="shared" si="26"/>
        <v>3.2258988273363855E-2</v>
      </c>
      <c r="Q317" s="3"/>
      <c r="R317" s="4"/>
    </row>
    <row r="318" spans="1:18" x14ac:dyDescent="0.3">
      <c r="A318" s="14">
        <f t="shared" si="27"/>
        <v>287</v>
      </c>
      <c r="B318" s="14">
        <v>635</v>
      </c>
      <c r="C318" s="1" t="s">
        <v>295</v>
      </c>
      <c r="D318" s="29">
        <v>17970</v>
      </c>
      <c r="E318" s="30" t="s">
        <v>49</v>
      </c>
      <c r="F318" s="31">
        <v>214</v>
      </c>
      <c r="G318" s="31">
        <v>52</v>
      </c>
      <c r="H318" s="32">
        <v>14.31</v>
      </c>
      <c r="I318" s="32">
        <v>2.04</v>
      </c>
      <c r="J318" s="32">
        <v>2.09</v>
      </c>
      <c r="K318" s="33">
        <f t="shared" si="24"/>
        <v>43290.960000000006</v>
      </c>
      <c r="L318" s="32">
        <v>14.44</v>
      </c>
      <c r="M318" s="32">
        <v>2.04</v>
      </c>
      <c r="N318" s="32">
        <v>2.2000000000000002</v>
      </c>
      <c r="O318" s="33">
        <f t="shared" si="25"/>
        <v>43693.440000000002</v>
      </c>
      <c r="P318" s="34">
        <f t="shared" si="26"/>
        <v>9.297091124798245E-3</v>
      </c>
      <c r="Q318" s="3"/>
      <c r="R318" s="4"/>
    </row>
    <row r="319" spans="1:18" x14ac:dyDescent="0.3">
      <c r="A319" s="14">
        <f t="shared" si="27"/>
        <v>288</v>
      </c>
      <c r="B319" s="14">
        <v>636</v>
      </c>
      <c r="C319" s="1" t="s">
        <v>296</v>
      </c>
      <c r="D319" s="29">
        <v>17452</v>
      </c>
      <c r="E319" s="30" t="s">
        <v>49</v>
      </c>
      <c r="F319" s="31">
        <v>159</v>
      </c>
      <c r="G319" s="31">
        <v>52</v>
      </c>
      <c r="H319" s="32">
        <v>14.31</v>
      </c>
      <c r="I319" s="32">
        <v>2.04</v>
      </c>
      <c r="J319" s="32">
        <v>2.09</v>
      </c>
      <c r="K319" s="33">
        <f t="shared" si="24"/>
        <v>32499.960000000003</v>
      </c>
      <c r="L319" s="32">
        <v>14.44</v>
      </c>
      <c r="M319" s="32">
        <v>2.04</v>
      </c>
      <c r="N319" s="32">
        <v>2.2000000000000002</v>
      </c>
      <c r="O319" s="33">
        <f t="shared" si="25"/>
        <v>32816.640000000007</v>
      </c>
      <c r="P319" s="34">
        <f t="shared" si="26"/>
        <v>9.7440119926302648E-3</v>
      </c>
      <c r="Q319" s="3"/>
      <c r="R319" s="4"/>
    </row>
    <row r="320" spans="1:18" x14ac:dyDescent="0.3">
      <c r="A320" s="14">
        <f t="shared" si="27"/>
        <v>289</v>
      </c>
      <c r="B320" s="14">
        <v>637</v>
      </c>
      <c r="C320" s="1" t="s">
        <v>297</v>
      </c>
      <c r="D320" s="29">
        <v>18513</v>
      </c>
      <c r="E320" s="30" t="s">
        <v>49</v>
      </c>
      <c r="F320" s="31">
        <v>36</v>
      </c>
      <c r="G320" s="31">
        <v>52</v>
      </c>
      <c r="H320" s="32">
        <v>14.31</v>
      </c>
      <c r="I320" s="32">
        <v>2.04</v>
      </c>
      <c r="J320" s="32">
        <v>2.09</v>
      </c>
      <c r="K320" s="33">
        <f t="shared" si="24"/>
        <v>8367.36</v>
      </c>
      <c r="L320" s="32">
        <v>14.44</v>
      </c>
      <c r="M320" s="32">
        <v>2.04</v>
      </c>
      <c r="N320" s="32">
        <v>2.2000000000000002</v>
      </c>
      <c r="O320" s="33">
        <f t="shared" si="25"/>
        <v>8492.16</v>
      </c>
      <c r="P320" s="34">
        <f t="shared" si="26"/>
        <v>1.4915098669114184E-2</v>
      </c>
      <c r="Q320" s="3"/>
      <c r="R320" s="4"/>
    </row>
    <row r="321" spans="1:18" x14ac:dyDescent="0.3">
      <c r="A321" s="14">
        <f t="shared" si="27"/>
        <v>290</v>
      </c>
      <c r="B321" s="14">
        <v>638</v>
      </c>
      <c r="C321" s="1" t="s">
        <v>298</v>
      </c>
      <c r="D321" s="29">
        <v>23744</v>
      </c>
      <c r="E321" s="30" t="s">
        <v>49</v>
      </c>
      <c r="F321" s="31">
        <v>275</v>
      </c>
      <c r="G321" s="31">
        <v>76</v>
      </c>
      <c r="H321" s="32">
        <v>15.35</v>
      </c>
      <c r="I321" s="32">
        <v>2.04</v>
      </c>
      <c r="J321" s="32">
        <v>3.06</v>
      </c>
      <c r="K321" s="33">
        <f t="shared" si="24"/>
        <v>60177.72</v>
      </c>
      <c r="L321" s="32">
        <v>15.49</v>
      </c>
      <c r="M321" s="32">
        <v>2.04</v>
      </c>
      <c r="N321" s="32">
        <v>3.22</v>
      </c>
      <c r="O321" s="33">
        <f t="shared" si="25"/>
        <v>60785.64</v>
      </c>
      <c r="P321" s="34">
        <f t="shared" si="26"/>
        <v>1.0102077646012482E-2</v>
      </c>
      <c r="Q321" s="3"/>
      <c r="R321" s="4"/>
    </row>
    <row r="322" spans="1:18" x14ac:dyDescent="0.3">
      <c r="A322" s="14">
        <f t="shared" si="27"/>
        <v>291</v>
      </c>
      <c r="B322" s="14">
        <v>639</v>
      </c>
      <c r="C322" s="1" t="s">
        <v>299</v>
      </c>
      <c r="D322" s="29">
        <v>24461</v>
      </c>
      <c r="E322" s="30" t="s">
        <v>49</v>
      </c>
      <c r="F322" s="31">
        <v>81</v>
      </c>
      <c r="G322" s="31">
        <v>76</v>
      </c>
      <c r="H322" s="32">
        <v>15.35</v>
      </c>
      <c r="I322" s="32">
        <v>2.04</v>
      </c>
      <c r="J322" s="32">
        <v>3.06</v>
      </c>
      <c r="K322" s="33">
        <f t="shared" si="24"/>
        <v>19693.800000000003</v>
      </c>
      <c r="L322" s="32">
        <v>15.49</v>
      </c>
      <c r="M322" s="32">
        <v>2.04</v>
      </c>
      <c r="N322" s="32">
        <v>3.22</v>
      </c>
      <c r="O322" s="33">
        <f t="shared" si="25"/>
        <v>19975.8</v>
      </c>
      <c r="P322" s="34">
        <f t="shared" si="26"/>
        <v>1.43192273710506E-2</v>
      </c>
      <c r="Q322" s="3"/>
      <c r="R322" s="4"/>
    </row>
    <row r="323" spans="1:18" x14ac:dyDescent="0.3">
      <c r="A323" s="14">
        <f t="shared" si="27"/>
        <v>292</v>
      </c>
      <c r="B323" s="14">
        <v>640</v>
      </c>
      <c r="C323" s="1" t="s">
        <v>300</v>
      </c>
      <c r="D323" s="29">
        <v>3493</v>
      </c>
      <c r="E323" s="30" t="s">
        <v>49</v>
      </c>
      <c r="F323" s="31">
        <v>1931</v>
      </c>
      <c r="G323" s="31">
        <v>10</v>
      </c>
      <c r="H323" s="32">
        <v>7.19</v>
      </c>
      <c r="I323" s="32">
        <v>2.04</v>
      </c>
      <c r="J323" s="32">
        <v>0.4</v>
      </c>
      <c r="K323" s="33">
        <f t="shared" si="24"/>
        <v>213925.56</v>
      </c>
      <c r="L323" s="32">
        <v>7.25</v>
      </c>
      <c r="M323" s="32">
        <v>2.04</v>
      </c>
      <c r="N323" s="32">
        <v>0.42</v>
      </c>
      <c r="O323" s="33">
        <f t="shared" si="25"/>
        <v>215318.27999999997</v>
      </c>
      <c r="P323" s="34">
        <f t="shared" si="26"/>
        <v>6.5103019947685171E-3</v>
      </c>
      <c r="Q323" s="3"/>
      <c r="R323" s="4"/>
    </row>
    <row r="324" spans="1:18" x14ac:dyDescent="0.3">
      <c r="A324" s="14">
        <f t="shared" si="27"/>
        <v>293</v>
      </c>
      <c r="B324" s="14">
        <v>641</v>
      </c>
      <c r="C324" s="1" t="s">
        <v>301</v>
      </c>
      <c r="D324" s="29">
        <v>15950</v>
      </c>
      <c r="E324" s="30" t="s">
        <v>49</v>
      </c>
      <c r="F324" s="31">
        <v>152</v>
      </c>
      <c r="G324" s="31">
        <v>38</v>
      </c>
      <c r="H324" s="32">
        <v>6.47</v>
      </c>
      <c r="I324" s="32">
        <v>2.04</v>
      </c>
      <c r="J324" s="32">
        <v>1.53</v>
      </c>
      <c r="K324" s="33">
        <f t="shared" si="24"/>
        <v>16219.92</v>
      </c>
      <c r="L324" s="32">
        <v>6.53</v>
      </c>
      <c r="M324" s="32">
        <v>2.04</v>
      </c>
      <c r="N324" s="32">
        <v>1.61</v>
      </c>
      <c r="O324" s="33">
        <f t="shared" si="25"/>
        <v>16365.84</v>
      </c>
      <c r="P324" s="34">
        <f t="shared" si="26"/>
        <v>8.9963452347483885E-3</v>
      </c>
      <c r="Q324" s="3"/>
      <c r="R324" s="4"/>
    </row>
    <row r="325" spans="1:18" x14ac:dyDescent="0.3">
      <c r="A325" s="14">
        <f t="shared" si="27"/>
        <v>294</v>
      </c>
      <c r="B325" s="14">
        <v>642</v>
      </c>
      <c r="C325" s="1" t="s">
        <v>302</v>
      </c>
      <c r="D325" s="29">
        <v>15950</v>
      </c>
      <c r="E325" s="30" t="s">
        <v>49</v>
      </c>
      <c r="F325" s="31">
        <v>72</v>
      </c>
      <c r="G325" s="31">
        <v>38</v>
      </c>
      <c r="H325" s="32">
        <v>5.25</v>
      </c>
      <c r="I325" s="32">
        <v>2.04</v>
      </c>
      <c r="J325" s="32">
        <v>1.53</v>
      </c>
      <c r="K325" s="33">
        <f t="shared" si="24"/>
        <v>6996.24</v>
      </c>
      <c r="L325" s="32">
        <v>5.34</v>
      </c>
      <c r="M325" s="32">
        <v>2.04</v>
      </c>
      <c r="N325" s="32">
        <v>1.61</v>
      </c>
      <c r="O325" s="33">
        <f t="shared" si="25"/>
        <v>7110.48</v>
      </c>
      <c r="P325" s="34">
        <f t="shared" si="26"/>
        <v>1.6328770882645505E-2</v>
      </c>
      <c r="Q325" s="3"/>
      <c r="R325" s="4"/>
    </row>
    <row r="326" spans="1:18" x14ac:dyDescent="0.3">
      <c r="A326" s="14">
        <f t="shared" si="27"/>
        <v>295</v>
      </c>
      <c r="B326" s="14">
        <v>643</v>
      </c>
      <c r="C326" s="1" t="s">
        <v>303</v>
      </c>
      <c r="D326" s="29">
        <v>15230</v>
      </c>
      <c r="E326" s="30" t="s">
        <v>49</v>
      </c>
      <c r="F326" s="31">
        <v>150</v>
      </c>
      <c r="G326" s="31">
        <v>38</v>
      </c>
      <c r="H326" s="32">
        <v>6.47</v>
      </c>
      <c r="I326" s="32">
        <v>2.04</v>
      </c>
      <c r="J326" s="32">
        <v>1.53</v>
      </c>
      <c r="K326" s="33">
        <f t="shared" si="24"/>
        <v>16015.68</v>
      </c>
      <c r="L326" s="32">
        <v>6.53</v>
      </c>
      <c r="M326" s="32">
        <v>2.04</v>
      </c>
      <c r="N326" s="32">
        <v>1.61</v>
      </c>
      <c r="O326" s="33">
        <f t="shared" si="25"/>
        <v>16160.16</v>
      </c>
      <c r="P326" s="34">
        <f t="shared" si="26"/>
        <v>9.0211592639213301E-3</v>
      </c>
      <c r="Q326" s="3"/>
      <c r="R326" s="4"/>
    </row>
    <row r="327" spans="1:18" x14ac:dyDescent="0.3">
      <c r="A327" s="14">
        <f t="shared" si="27"/>
        <v>296</v>
      </c>
      <c r="B327" s="14">
        <v>644</v>
      </c>
      <c r="C327" s="1" t="s">
        <v>304</v>
      </c>
      <c r="D327" s="29">
        <v>15230</v>
      </c>
      <c r="E327" s="30" t="s">
        <v>49</v>
      </c>
      <c r="F327" s="31">
        <v>113</v>
      </c>
      <c r="G327" s="31">
        <v>38</v>
      </c>
      <c r="H327" s="32">
        <v>5.25</v>
      </c>
      <c r="I327" s="32">
        <v>2.04</v>
      </c>
      <c r="J327" s="32">
        <v>1.53</v>
      </c>
      <c r="K327" s="33">
        <f t="shared" si="24"/>
        <v>10582.92</v>
      </c>
      <c r="L327" s="32">
        <v>5.34</v>
      </c>
      <c r="M327" s="32">
        <v>2.04</v>
      </c>
      <c r="N327" s="32">
        <v>1.61</v>
      </c>
      <c r="O327" s="33">
        <f t="shared" si="25"/>
        <v>10741.439999999999</v>
      </c>
      <c r="P327" s="34">
        <f t="shared" si="26"/>
        <v>1.4978852717397337E-2</v>
      </c>
      <c r="Q327" s="3"/>
      <c r="R327" s="4"/>
    </row>
    <row r="328" spans="1:18" x14ac:dyDescent="0.3">
      <c r="A328" s="14">
        <f t="shared" si="27"/>
        <v>297</v>
      </c>
      <c r="B328" s="14">
        <v>645</v>
      </c>
      <c r="C328" s="1" t="s">
        <v>305</v>
      </c>
      <c r="D328" s="29">
        <v>15950</v>
      </c>
      <c r="E328" s="30" t="s">
        <v>49</v>
      </c>
      <c r="F328" s="31">
        <v>107</v>
      </c>
      <c r="G328" s="31">
        <v>38</v>
      </c>
      <c r="H328" s="32">
        <v>6.47</v>
      </c>
      <c r="I328" s="32">
        <v>2.04</v>
      </c>
      <c r="J328" s="32">
        <v>1.53</v>
      </c>
      <c r="K328" s="33">
        <f t="shared" si="24"/>
        <v>11624.52</v>
      </c>
      <c r="L328" s="32">
        <v>6.53</v>
      </c>
      <c r="M328" s="32">
        <v>2.04</v>
      </c>
      <c r="N328" s="32">
        <v>1.61</v>
      </c>
      <c r="O328" s="33">
        <f t="shared" si="25"/>
        <v>11738.04</v>
      </c>
      <c r="P328" s="34">
        <f t="shared" si="26"/>
        <v>9.765564513631567E-3</v>
      </c>
      <c r="Q328" s="3"/>
      <c r="R328" s="4"/>
    </row>
    <row r="329" spans="1:18" x14ac:dyDescent="0.3">
      <c r="A329" s="14">
        <f t="shared" si="27"/>
        <v>298</v>
      </c>
      <c r="B329" s="14">
        <v>646</v>
      </c>
      <c r="C329" s="1" t="s">
        <v>306</v>
      </c>
      <c r="D329" s="29">
        <v>15950</v>
      </c>
      <c r="E329" s="30" t="s">
        <v>49</v>
      </c>
      <c r="F329" s="31">
        <v>62</v>
      </c>
      <c r="G329" s="31">
        <v>38</v>
      </c>
      <c r="H329" s="32">
        <v>5.25</v>
      </c>
      <c r="I329" s="32">
        <v>2.04</v>
      </c>
      <c r="J329" s="32">
        <v>1.53</v>
      </c>
      <c r="K329" s="33">
        <f t="shared" si="24"/>
        <v>6121.4400000000005</v>
      </c>
      <c r="L329" s="32">
        <v>5.34</v>
      </c>
      <c r="M329" s="32">
        <v>2.04</v>
      </c>
      <c r="N329" s="32">
        <v>1.61</v>
      </c>
      <c r="O329" s="33">
        <f t="shared" si="25"/>
        <v>6224.88</v>
      </c>
      <c r="P329" s="34">
        <f t="shared" si="26"/>
        <v>1.6897984787892978E-2</v>
      </c>
      <c r="Q329" s="3"/>
      <c r="R329" s="4"/>
    </row>
    <row r="330" spans="1:18" x14ac:dyDescent="0.3">
      <c r="A330" s="14">
        <f t="shared" si="27"/>
        <v>299</v>
      </c>
      <c r="B330" s="14">
        <v>647</v>
      </c>
      <c r="C330" s="1" t="s">
        <v>307</v>
      </c>
      <c r="D330" s="29">
        <v>15230</v>
      </c>
      <c r="E330" s="30" t="s">
        <v>49</v>
      </c>
      <c r="F330" s="31">
        <v>322</v>
      </c>
      <c r="G330" s="31">
        <v>38</v>
      </c>
      <c r="H330" s="32">
        <v>6.47</v>
      </c>
      <c r="I330" s="32">
        <v>2.04</v>
      </c>
      <c r="J330" s="32">
        <v>1.53</v>
      </c>
      <c r="K330" s="33">
        <f t="shared" si="24"/>
        <v>33580.32</v>
      </c>
      <c r="L330" s="32">
        <v>6.53</v>
      </c>
      <c r="M330" s="32">
        <v>2.04</v>
      </c>
      <c r="N330" s="32">
        <v>1.61</v>
      </c>
      <c r="O330" s="33">
        <f t="shared" si="25"/>
        <v>33848.639999999999</v>
      </c>
      <c r="P330" s="34">
        <f t="shared" si="26"/>
        <v>7.9903943738475307E-3</v>
      </c>
      <c r="Q330" s="3"/>
      <c r="R330" s="4"/>
    </row>
    <row r="331" spans="1:18" x14ac:dyDescent="0.3">
      <c r="A331" s="14">
        <f t="shared" si="27"/>
        <v>300</v>
      </c>
      <c r="B331" s="14">
        <v>648</v>
      </c>
      <c r="C331" s="1" t="s">
        <v>308</v>
      </c>
      <c r="D331" s="29">
        <v>15230</v>
      </c>
      <c r="E331" s="30" t="s">
        <v>49</v>
      </c>
      <c r="F331" s="31">
        <v>95</v>
      </c>
      <c r="G331" s="31">
        <v>38</v>
      </c>
      <c r="H331" s="32">
        <v>5.25</v>
      </c>
      <c r="I331" s="32">
        <v>2.04</v>
      </c>
      <c r="J331" s="32">
        <v>1.53</v>
      </c>
      <c r="K331" s="33">
        <f t="shared" si="24"/>
        <v>9008.2799999999988</v>
      </c>
      <c r="L331" s="32">
        <v>5.34</v>
      </c>
      <c r="M331" s="32">
        <v>2.04</v>
      </c>
      <c r="N331" s="32">
        <v>1.61</v>
      </c>
      <c r="O331" s="33">
        <f t="shared" si="25"/>
        <v>9147.36</v>
      </c>
      <c r="P331" s="34">
        <f t="shared" si="26"/>
        <v>1.5439129334345931E-2</v>
      </c>
      <c r="Q331" s="3"/>
      <c r="R331" s="4"/>
    </row>
    <row r="332" spans="1:18" x14ac:dyDescent="0.3">
      <c r="A332" s="14">
        <f t="shared" si="27"/>
        <v>301</v>
      </c>
      <c r="B332" s="14">
        <v>649</v>
      </c>
      <c r="C332" s="1" t="s">
        <v>309</v>
      </c>
      <c r="D332" s="29">
        <v>17970</v>
      </c>
      <c r="E332" s="30" t="s">
        <v>49</v>
      </c>
      <c r="F332" s="31">
        <v>322</v>
      </c>
      <c r="G332" s="31">
        <v>52</v>
      </c>
      <c r="H332" s="32">
        <v>14.32</v>
      </c>
      <c r="I332" s="32">
        <v>2.04</v>
      </c>
      <c r="J332" s="32">
        <v>2.09</v>
      </c>
      <c r="K332" s="33">
        <f t="shared" si="24"/>
        <v>64519.199999999997</v>
      </c>
      <c r="L332" s="32">
        <v>14.44</v>
      </c>
      <c r="M332" s="32">
        <v>2.04</v>
      </c>
      <c r="N332" s="32">
        <v>2.2000000000000002</v>
      </c>
      <c r="O332" s="33">
        <f t="shared" si="25"/>
        <v>65051.520000000004</v>
      </c>
      <c r="P332" s="34">
        <f t="shared" si="26"/>
        <v>8.2505672729979145E-3</v>
      </c>
      <c r="Q332" s="3"/>
      <c r="R332" s="4"/>
    </row>
    <row r="333" spans="1:18" x14ac:dyDescent="0.3">
      <c r="A333" s="14">
        <f t="shared" si="27"/>
        <v>302</v>
      </c>
      <c r="B333" s="14">
        <v>650</v>
      </c>
      <c r="C333" s="1" t="s">
        <v>310</v>
      </c>
      <c r="D333" s="29">
        <v>18513</v>
      </c>
      <c r="E333" s="30" t="s">
        <v>49</v>
      </c>
      <c r="F333" s="31">
        <v>157</v>
      </c>
      <c r="G333" s="31">
        <v>52</v>
      </c>
      <c r="H333" s="32">
        <v>14.32</v>
      </c>
      <c r="I333" s="32">
        <v>2.04</v>
      </c>
      <c r="J333" s="32">
        <v>2.09</v>
      </c>
      <c r="K333" s="33">
        <f t="shared" si="24"/>
        <v>32126.399999999998</v>
      </c>
      <c r="L333" s="32">
        <v>14.44</v>
      </c>
      <c r="M333" s="32">
        <v>2.04</v>
      </c>
      <c r="N333" s="32">
        <v>2.2000000000000002</v>
      </c>
      <c r="O333" s="33">
        <f t="shared" si="25"/>
        <v>32421.119999999999</v>
      </c>
      <c r="P333" s="34">
        <f t="shared" si="26"/>
        <v>9.173763633647131E-3</v>
      </c>
      <c r="Q333" s="3"/>
      <c r="R333" s="4"/>
    </row>
    <row r="334" spans="1:18" x14ac:dyDescent="0.3">
      <c r="A334" s="14">
        <f t="shared" si="27"/>
        <v>303</v>
      </c>
      <c r="B334" s="14">
        <v>651</v>
      </c>
      <c r="C334" s="1" t="s">
        <v>311</v>
      </c>
      <c r="D334" s="29">
        <v>17452</v>
      </c>
      <c r="E334" s="30" t="s">
        <v>49</v>
      </c>
      <c r="F334" s="31">
        <v>96</v>
      </c>
      <c r="G334" s="31">
        <v>52</v>
      </c>
      <c r="H334" s="32">
        <v>14.32</v>
      </c>
      <c r="I334" s="32">
        <v>2.04</v>
      </c>
      <c r="J334" s="32">
        <v>2.09</v>
      </c>
      <c r="K334" s="33">
        <f t="shared" si="24"/>
        <v>20150.88</v>
      </c>
      <c r="L334" s="32">
        <v>14.44</v>
      </c>
      <c r="M334" s="32">
        <v>2.04</v>
      </c>
      <c r="N334" s="32">
        <v>2.2000000000000002</v>
      </c>
      <c r="O334" s="33">
        <f t="shared" si="25"/>
        <v>20357.759999999998</v>
      </c>
      <c r="P334" s="34">
        <f t="shared" si="26"/>
        <v>1.0266549153188217E-2</v>
      </c>
      <c r="Q334" s="3"/>
      <c r="R334" s="4"/>
    </row>
    <row r="335" spans="1:18" x14ac:dyDescent="0.3">
      <c r="A335" s="14">
        <f t="shared" si="27"/>
        <v>304</v>
      </c>
      <c r="B335" s="14">
        <v>652</v>
      </c>
      <c r="C335" s="1" t="s">
        <v>312</v>
      </c>
      <c r="D335" s="29">
        <v>19007</v>
      </c>
      <c r="E335" s="30" t="s">
        <v>49</v>
      </c>
      <c r="F335" s="31">
        <v>201</v>
      </c>
      <c r="G335" s="31">
        <v>52</v>
      </c>
      <c r="H335" s="32">
        <v>14.32</v>
      </c>
      <c r="I335" s="32">
        <v>2.04</v>
      </c>
      <c r="J335" s="32">
        <v>2.09</v>
      </c>
      <c r="K335" s="33">
        <f t="shared" si="24"/>
        <v>40764.479999999996</v>
      </c>
      <c r="L335" s="32">
        <v>14.44</v>
      </c>
      <c r="M335" s="32">
        <v>2.04</v>
      </c>
      <c r="N335" s="32">
        <v>2.2000000000000002</v>
      </c>
      <c r="O335" s="33">
        <f t="shared" si="25"/>
        <v>41122.560000000005</v>
      </c>
      <c r="P335" s="34">
        <f t="shared" si="26"/>
        <v>8.784117937969748E-3</v>
      </c>
      <c r="Q335" s="3"/>
      <c r="R335" s="4"/>
    </row>
    <row r="336" spans="1:18" x14ac:dyDescent="0.3">
      <c r="A336" s="14">
        <f t="shared" si="27"/>
        <v>305</v>
      </c>
      <c r="B336" s="14">
        <v>653</v>
      </c>
      <c r="C336" s="1" t="s">
        <v>313</v>
      </c>
      <c r="D336" s="29">
        <v>18460</v>
      </c>
      <c r="E336" s="30" t="s">
        <v>49</v>
      </c>
      <c r="F336" s="31">
        <v>118</v>
      </c>
      <c r="G336" s="31">
        <v>52</v>
      </c>
      <c r="H336" s="32">
        <v>14.32</v>
      </c>
      <c r="I336" s="32">
        <v>2.04</v>
      </c>
      <c r="J336" s="32">
        <v>2.09</v>
      </c>
      <c r="K336" s="33">
        <f t="shared" si="24"/>
        <v>24469.920000000002</v>
      </c>
      <c r="L336" s="32">
        <v>14.44</v>
      </c>
      <c r="M336" s="32">
        <v>2.04</v>
      </c>
      <c r="N336" s="32">
        <v>2.2000000000000002</v>
      </c>
      <c r="O336" s="33">
        <f t="shared" si="25"/>
        <v>24708.48</v>
      </c>
      <c r="P336" s="34">
        <f t="shared" si="26"/>
        <v>9.7491123796071937E-3</v>
      </c>
      <c r="Q336" s="3"/>
      <c r="R336" s="4"/>
    </row>
    <row r="337" spans="1:18" x14ac:dyDescent="0.3">
      <c r="A337" s="14">
        <f t="shared" si="27"/>
        <v>306</v>
      </c>
      <c r="B337" s="14">
        <v>654</v>
      </c>
      <c r="C337" s="1" t="s">
        <v>314</v>
      </c>
      <c r="D337" s="29">
        <v>18580</v>
      </c>
      <c r="E337" s="30" t="s">
        <v>49</v>
      </c>
      <c r="F337" s="31">
        <v>95</v>
      </c>
      <c r="G337" s="31">
        <v>52</v>
      </c>
      <c r="H337" s="32">
        <v>14.32</v>
      </c>
      <c r="I337" s="32">
        <v>2.04</v>
      </c>
      <c r="J337" s="32">
        <v>2.09</v>
      </c>
      <c r="K337" s="33">
        <f t="shared" si="24"/>
        <v>19954.560000000001</v>
      </c>
      <c r="L337" s="32">
        <v>14.44</v>
      </c>
      <c r="M337" s="32">
        <v>2.04</v>
      </c>
      <c r="N337" s="32">
        <v>2.2000000000000002</v>
      </c>
      <c r="O337" s="33">
        <f t="shared" si="25"/>
        <v>20160</v>
      </c>
      <c r="P337" s="34">
        <f t="shared" si="26"/>
        <v>1.0295391128644214E-2</v>
      </c>
      <c r="Q337" s="3"/>
      <c r="R337" s="4"/>
    </row>
    <row r="338" spans="1:18" x14ac:dyDescent="0.3">
      <c r="A338" s="3"/>
      <c r="B338" s="1"/>
      <c r="C338" s="1"/>
      <c r="D338" s="29"/>
      <c r="E338" s="29"/>
      <c r="F338" s="29"/>
      <c r="G338" s="29"/>
      <c r="H338" s="38"/>
      <c r="I338" s="38"/>
      <c r="J338" s="38"/>
      <c r="K338" s="3"/>
      <c r="L338" s="4"/>
      <c r="M338" s="4"/>
      <c r="N338" s="4"/>
      <c r="O338" s="25"/>
      <c r="P338" s="3"/>
      <c r="Q338" s="3"/>
      <c r="R338" s="4"/>
    </row>
    <row r="339" spans="1:18" x14ac:dyDescent="0.3">
      <c r="A339" s="3"/>
      <c r="B339" s="36" t="s">
        <v>54</v>
      </c>
      <c r="C339" s="1"/>
      <c r="D339" s="29"/>
      <c r="E339" s="30"/>
      <c r="F339" s="29"/>
      <c r="G339" s="29"/>
      <c r="H339" s="38"/>
      <c r="I339" s="38"/>
      <c r="J339" s="38"/>
      <c r="K339" s="35"/>
      <c r="L339" s="27"/>
      <c r="M339" s="4"/>
      <c r="N339" s="4"/>
      <c r="O339" s="39"/>
      <c r="P339" s="40"/>
      <c r="Q339" s="3"/>
      <c r="R339" s="4"/>
    </row>
    <row r="340" spans="1:18" x14ac:dyDescent="0.3">
      <c r="A340" s="3"/>
      <c r="B340" s="1"/>
      <c r="C340" s="1"/>
      <c r="D340" s="29"/>
      <c r="E340" s="30"/>
      <c r="F340" s="29"/>
      <c r="G340" s="29"/>
      <c r="H340" s="38"/>
      <c r="I340" s="38"/>
      <c r="J340" s="38"/>
      <c r="K340" s="35"/>
      <c r="L340" s="27"/>
      <c r="M340" s="4"/>
      <c r="N340" s="4"/>
      <c r="O340" s="39"/>
      <c r="P340" s="40"/>
      <c r="Q340" s="3"/>
      <c r="R340" s="4"/>
    </row>
    <row r="341" spans="1:18" x14ac:dyDescent="0.3">
      <c r="A341" s="14">
        <f>A337+1</f>
        <v>307</v>
      </c>
      <c r="B341" s="14">
        <v>672</v>
      </c>
      <c r="C341" s="1" t="s">
        <v>315</v>
      </c>
      <c r="D341" s="29"/>
      <c r="E341" s="30"/>
      <c r="F341" s="31">
        <v>420</v>
      </c>
      <c r="G341" s="31">
        <v>9</v>
      </c>
      <c r="H341" s="32">
        <v>3.25</v>
      </c>
      <c r="I341" s="32">
        <v>1.1299999999999999</v>
      </c>
      <c r="J341" s="32">
        <v>0.36</v>
      </c>
      <c r="K341" s="33">
        <f t="shared" ref="K341:K354" si="28">(SUM(H341:I341)*$F341*12)+(J341*$G341*12)</f>
        <v>22114.079999999998</v>
      </c>
      <c r="L341" s="32">
        <v>3.41</v>
      </c>
      <c r="M341" s="32">
        <v>1.1299999999999999</v>
      </c>
      <c r="N341" s="32">
        <v>0.38</v>
      </c>
      <c r="O341" s="33">
        <f t="shared" ref="O341:O354" si="29">(SUM(L341:M341)*$F341*12)+(N341*$G341*12)</f>
        <v>22922.639999999999</v>
      </c>
      <c r="P341" s="34">
        <f t="shared" ref="P341:P354" si="30">(O341-K341)/K341</f>
        <v>3.656313081982164E-2</v>
      </c>
      <c r="Q341" s="3"/>
      <c r="R341" s="4"/>
    </row>
    <row r="342" spans="1:18" x14ac:dyDescent="0.3">
      <c r="A342" s="14">
        <f>A341+1</f>
        <v>308</v>
      </c>
      <c r="B342" s="14">
        <v>673</v>
      </c>
      <c r="C342" s="1" t="s">
        <v>316</v>
      </c>
      <c r="D342" s="29"/>
      <c r="E342" s="30"/>
      <c r="F342" s="31">
        <v>1</v>
      </c>
      <c r="G342" s="31">
        <v>9</v>
      </c>
      <c r="H342" s="32">
        <v>4.09</v>
      </c>
      <c r="I342" s="32">
        <v>1.1299999999999999</v>
      </c>
      <c r="J342" s="32">
        <v>0.36</v>
      </c>
      <c r="K342" s="33">
        <f t="shared" si="28"/>
        <v>101.52</v>
      </c>
      <c r="L342" s="32">
        <v>4.28</v>
      </c>
      <c r="M342" s="32">
        <v>1.1299999999999999</v>
      </c>
      <c r="N342" s="32">
        <v>0.38</v>
      </c>
      <c r="O342" s="33">
        <f t="shared" si="29"/>
        <v>105.96000000000001</v>
      </c>
      <c r="P342" s="34">
        <f t="shared" si="30"/>
        <v>4.3735224586288535E-2</v>
      </c>
      <c r="Q342" s="27"/>
      <c r="R342" s="4"/>
    </row>
    <row r="343" spans="1:18" x14ac:dyDescent="0.3">
      <c r="A343" s="14">
        <f t="shared" ref="A343:A354" si="31">A342+1</f>
        <v>309</v>
      </c>
      <c r="B343" s="14">
        <v>674</v>
      </c>
      <c r="C343" s="1" t="s">
        <v>317</v>
      </c>
      <c r="D343" s="29"/>
      <c r="E343" s="30"/>
      <c r="F343" s="31">
        <v>0</v>
      </c>
      <c r="G343" s="31">
        <v>9</v>
      </c>
      <c r="H343" s="32">
        <v>4.09</v>
      </c>
      <c r="I343" s="32">
        <v>1.1299999999999999</v>
      </c>
      <c r="J343" s="32">
        <v>0.36</v>
      </c>
      <c r="K343" s="33">
        <f t="shared" si="28"/>
        <v>38.879999999999995</v>
      </c>
      <c r="L343" s="32">
        <v>4.28</v>
      </c>
      <c r="M343" s="32">
        <v>1.1299999999999999</v>
      </c>
      <c r="N343" s="32">
        <v>0.38</v>
      </c>
      <c r="O343" s="33">
        <f t="shared" si="29"/>
        <v>41.04</v>
      </c>
      <c r="P343" s="34">
        <f t="shared" si="30"/>
        <v>5.5555555555555657E-2</v>
      </c>
      <c r="Q343" s="3"/>
      <c r="R343" s="4"/>
    </row>
    <row r="344" spans="1:18" x14ac:dyDescent="0.3">
      <c r="A344" s="14">
        <f t="shared" si="31"/>
        <v>310</v>
      </c>
      <c r="B344" s="14">
        <v>675</v>
      </c>
      <c r="C344" s="1" t="s">
        <v>318</v>
      </c>
      <c r="D344" s="29"/>
      <c r="E344" s="30"/>
      <c r="F344" s="31">
        <v>0</v>
      </c>
      <c r="G344" s="31">
        <v>9</v>
      </c>
      <c r="H344" s="32">
        <v>4.09</v>
      </c>
      <c r="I344" s="32">
        <v>1.1299999999999999</v>
      </c>
      <c r="J344" s="32">
        <v>0.36</v>
      </c>
      <c r="K344" s="33">
        <f t="shared" si="28"/>
        <v>38.879999999999995</v>
      </c>
      <c r="L344" s="32">
        <v>4.28</v>
      </c>
      <c r="M344" s="32">
        <v>1.1299999999999999</v>
      </c>
      <c r="N344" s="32">
        <v>0.38</v>
      </c>
      <c r="O344" s="33">
        <f t="shared" si="29"/>
        <v>41.04</v>
      </c>
      <c r="P344" s="34">
        <f t="shared" si="30"/>
        <v>5.5555555555555657E-2</v>
      </c>
      <c r="Q344" s="3"/>
      <c r="R344" s="4"/>
    </row>
    <row r="345" spans="1:18" x14ac:dyDescent="0.3">
      <c r="A345" s="14">
        <f t="shared" si="31"/>
        <v>311</v>
      </c>
      <c r="B345" s="14">
        <v>676</v>
      </c>
      <c r="C345" s="1" t="s">
        <v>319</v>
      </c>
      <c r="D345" s="29"/>
      <c r="E345" s="30"/>
      <c r="F345" s="31">
        <v>34</v>
      </c>
      <c r="G345" s="31">
        <v>9</v>
      </c>
      <c r="H345" s="32">
        <v>4.5999999999999996</v>
      </c>
      <c r="I345" s="32">
        <v>1.1299999999999999</v>
      </c>
      <c r="J345" s="32">
        <v>0.36</v>
      </c>
      <c r="K345" s="33">
        <f t="shared" si="28"/>
        <v>2376.7200000000003</v>
      </c>
      <c r="L345" s="32">
        <v>4.82</v>
      </c>
      <c r="M345" s="32">
        <v>1.1299999999999999</v>
      </c>
      <c r="N345" s="32">
        <v>0.38</v>
      </c>
      <c r="O345" s="33">
        <f t="shared" si="29"/>
        <v>2468.6400000000003</v>
      </c>
      <c r="P345" s="34">
        <f t="shared" si="30"/>
        <v>3.8675148944764239E-2</v>
      </c>
      <c r="Q345" s="3"/>
      <c r="R345" s="4"/>
    </row>
    <row r="346" spans="1:18" x14ac:dyDescent="0.3">
      <c r="A346" s="14">
        <f t="shared" si="31"/>
        <v>312</v>
      </c>
      <c r="B346" s="14">
        <v>677</v>
      </c>
      <c r="C346" s="1" t="s">
        <v>320</v>
      </c>
      <c r="D346" s="29"/>
      <c r="E346" s="30"/>
      <c r="F346" s="31">
        <v>4</v>
      </c>
      <c r="G346" s="31">
        <v>9</v>
      </c>
      <c r="H346" s="32">
        <v>4.5999999999999996</v>
      </c>
      <c r="I346" s="32">
        <v>1.1299999999999999</v>
      </c>
      <c r="J346" s="32">
        <v>0.36</v>
      </c>
      <c r="K346" s="33">
        <f t="shared" si="28"/>
        <v>313.91999999999996</v>
      </c>
      <c r="L346" s="32">
        <v>4.82</v>
      </c>
      <c r="M346" s="32">
        <v>1.1299999999999999</v>
      </c>
      <c r="N346" s="32">
        <v>0.38</v>
      </c>
      <c r="O346" s="33">
        <f t="shared" si="29"/>
        <v>326.64000000000004</v>
      </c>
      <c r="P346" s="34">
        <f t="shared" si="30"/>
        <v>4.0519877675841254E-2</v>
      </c>
      <c r="Q346" s="3"/>
      <c r="R346" s="4"/>
    </row>
    <row r="347" spans="1:18" x14ac:dyDescent="0.3">
      <c r="A347" s="14">
        <f t="shared" si="31"/>
        <v>313</v>
      </c>
      <c r="B347" s="14">
        <v>678</v>
      </c>
      <c r="C347" s="1" t="s">
        <v>321</v>
      </c>
      <c r="D347" s="29"/>
      <c r="E347" s="30"/>
      <c r="F347" s="31">
        <v>2</v>
      </c>
      <c r="G347" s="31">
        <v>9</v>
      </c>
      <c r="H347" s="32">
        <v>4.5999999999999996</v>
      </c>
      <c r="I347" s="32">
        <v>1.1299999999999999</v>
      </c>
      <c r="J347" s="32">
        <v>0.36</v>
      </c>
      <c r="K347" s="33">
        <f t="shared" si="28"/>
        <v>176.39999999999998</v>
      </c>
      <c r="L347" s="32">
        <v>4.82</v>
      </c>
      <c r="M347" s="32">
        <v>1.1299999999999999</v>
      </c>
      <c r="N347" s="32">
        <v>0.38</v>
      </c>
      <c r="O347" s="33">
        <f t="shared" si="29"/>
        <v>183.84</v>
      </c>
      <c r="P347" s="34">
        <f t="shared" si="30"/>
        <v>4.2176870748299476E-2</v>
      </c>
      <c r="Q347" s="3"/>
      <c r="R347" s="4"/>
    </row>
    <row r="348" spans="1:18" x14ac:dyDescent="0.3">
      <c r="A348" s="14">
        <f t="shared" si="31"/>
        <v>314</v>
      </c>
      <c r="B348" s="14">
        <v>679</v>
      </c>
      <c r="C348" s="1" t="s">
        <v>322</v>
      </c>
      <c r="D348" s="29"/>
      <c r="E348" s="30"/>
      <c r="F348" s="31">
        <v>43</v>
      </c>
      <c r="G348" s="31">
        <v>9</v>
      </c>
      <c r="H348" s="32">
        <v>4.17</v>
      </c>
      <c r="I348" s="32">
        <v>1.1299999999999999</v>
      </c>
      <c r="J348" s="32">
        <v>0.36</v>
      </c>
      <c r="K348" s="33">
        <f t="shared" si="28"/>
        <v>2773.6800000000003</v>
      </c>
      <c r="L348" s="32">
        <v>4.37</v>
      </c>
      <c r="M348" s="32">
        <v>1.1299999999999999</v>
      </c>
      <c r="N348" s="32">
        <v>0.38</v>
      </c>
      <c r="O348" s="33">
        <f t="shared" si="29"/>
        <v>2879.04</v>
      </c>
      <c r="P348" s="34">
        <f t="shared" si="30"/>
        <v>3.7985636410833142E-2</v>
      </c>
      <c r="Q348" s="3"/>
      <c r="R348" s="4"/>
    </row>
    <row r="349" spans="1:18" x14ac:dyDescent="0.3">
      <c r="A349" s="14">
        <f t="shared" si="31"/>
        <v>315</v>
      </c>
      <c r="B349" s="14">
        <v>680</v>
      </c>
      <c r="C349" s="1" t="s">
        <v>323</v>
      </c>
      <c r="D349" s="29"/>
      <c r="E349" s="30"/>
      <c r="F349" s="31">
        <v>0</v>
      </c>
      <c r="G349" s="31">
        <v>9</v>
      </c>
      <c r="H349" s="32">
        <v>4.17</v>
      </c>
      <c r="I349" s="32">
        <v>1.1299999999999999</v>
      </c>
      <c r="J349" s="32">
        <v>0.36</v>
      </c>
      <c r="K349" s="33">
        <f t="shared" si="28"/>
        <v>38.879999999999995</v>
      </c>
      <c r="L349" s="32">
        <v>4.37</v>
      </c>
      <c r="M349" s="32">
        <v>1.1299999999999999</v>
      </c>
      <c r="N349" s="32">
        <v>0.38</v>
      </c>
      <c r="O349" s="33">
        <f t="shared" si="29"/>
        <v>41.04</v>
      </c>
      <c r="P349" s="34">
        <f t="shared" si="30"/>
        <v>5.5555555555555657E-2</v>
      </c>
      <c r="Q349" s="3"/>
      <c r="R349" s="4"/>
    </row>
    <row r="350" spans="1:18" x14ac:dyDescent="0.3">
      <c r="A350" s="14">
        <f t="shared" si="31"/>
        <v>316</v>
      </c>
      <c r="B350" s="14">
        <v>681</v>
      </c>
      <c r="C350" s="1" t="s">
        <v>324</v>
      </c>
      <c r="D350" s="29"/>
      <c r="E350" s="30"/>
      <c r="F350" s="31">
        <v>0</v>
      </c>
      <c r="G350" s="31">
        <v>9</v>
      </c>
      <c r="H350" s="32">
        <v>5.48</v>
      </c>
      <c r="I350" s="32">
        <v>1.1299999999999999</v>
      </c>
      <c r="J350" s="32">
        <v>0.36</v>
      </c>
      <c r="K350" s="33">
        <f t="shared" si="28"/>
        <v>38.879999999999995</v>
      </c>
      <c r="L350" s="32">
        <v>5.75</v>
      </c>
      <c r="M350" s="32">
        <v>1.1299999999999999</v>
      </c>
      <c r="N350" s="32">
        <v>0.38</v>
      </c>
      <c r="O350" s="33">
        <f t="shared" si="29"/>
        <v>41.04</v>
      </c>
      <c r="P350" s="34">
        <f t="shared" si="30"/>
        <v>5.5555555555555657E-2</v>
      </c>
      <c r="Q350" s="3"/>
      <c r="R350" s="4"/>
    </row>
    <row r="351" spans="1:18" x14ac:dyDescent="0.3">
      <c r="A351" s="14">
        <f t="shared" si="31"/>
        <v>317</v>
      </c>
      <c r="B351" s="14">
        <v>682</v>
      </c>
      <c r="C351" s="1" t="s">
        <v>325</v>
      </c>
      <c r="D351" s="29"/>
      <c r="E351" s="30"/>
      <c r="F351" s="31">
        <v>0</v>
      </c>
      <c r="G351" s="31">
        <v>9</v>
      </c>
      <c r="H351" s="32">
        <v>5.48</v>
      </c>
      <c r="I351" s="32">
        <v>1.1299999999999999</v>
      </c>
      <c r="J351" s="32">
        <v>0.36</v>
      </c>
      <c r="K351" s="33">
        <f t="shared" si="28"/>
        <v>38.879999999999995</v>
      </c>
      <c r="L351" s="32">
        <v>5.75</v>
      </c>
      <c r="M351" s="32">
        <v>1.1299999999999999</v>
      </c>
      <c r="N351" s="32">
        <v>0.38</v>
      </c>
      <c r="O351" s="33">
        <f t="shared" si="29"/>
        <v>41.04</v>
      </c>
      <c r="P351" s="34">
        <f t="shared" si="30"/>
        <v>5.5555555555555657E-2</v>
      </c>
      <c r="Q351" s="3"/>
      <c r="R351" s="4"/>
    </row>
    <row r="352" spans="1:18" x14ac:dyDescent="0.3">
      <c r="A352" s="14">
        <f t="shared" si="31"/>
        <v>318</v>
      </c>
      <c r="B352" s="14">
        <v>683</v>
      </c>
      <c r="C352" s="1" t="s">
        <v>326</v>
      </c>
      <c r="D352" s="29"/>
      <c r="E352" s="30"/>
      <c r="F352" s="31">
        <v>0</v>
      </c>
      <c r="G352" s="31">
        <v>9</v>
      </c>
      <c r="H352" s="32">
        <v>5.48</v>
      </c>
      <c r="I352" s="32">
        <v>1.1299999999999999</v>
      </c>
      <c r="J352" s="32">
        <v>0.36</v>
      </c>
      <c r="K352" s="33">
        <f t="shared" si="28"/>
        <v>38.879999999999995</v>
      </c>
      <c r="L352" s="32">
        <v>5.75</v>
      </c>
      <c r="M352" s="32">
        <v>1.1299999999999999</v>
      </c>
      <c r="N352" s="32">
        <v>0.38</v>
      </c>
      <c r="O352" s="33">
        <f t="shared" si="29"/>
        <v>41.04</v>
      </c>
      <c r="P352" s="34">
        <f t="shared" si="30"/>
        <v>5.5555555555555657E-2</v>
      </c>
      <c r="Q352" s="3"/>
      <c r="R352" s="4"/>
    </row>
    <row r="353" spans="1:18" x14ac:dyDescent="0.3">
      <c r="A353" s="14">
        <f t="shared" si="31"/>
        <v>319</v>
      </c>
      <c r="B353" s="14">
        <v>684</v>
      </c>
      <c r="C353" s="1" t="s">
        <v>327</v>
      </c>
      <c r="D353" s="29"/>
      <c r="E353" s="30"/>
      <c r="F353" s="31">
        <v>0</v>
      </c>
      <c r="G353" s="31">
        <v>9</v>
      </c>
      <c r="H353" s="32">
        <v>5.44</v>
      </c>
      <c r="I353" s="32">
        <v>1.1299999999999999</v>
      </c>
      <c r="J353" s="32">
        <v>0.36</v>
      </c>
      <c r="K353" s="33">
        <f t="shared" si="28"/>
        <v>38.879999999999995</v>
      </c>
      <c r="L353" s="32">
        <v>5.7</v>
      </c>
      <c r="M353" s="32">
        <v>1.1299999999999999</v>
      </c>
      <c r="N353" s="32">
        <v>0.38</v>
      </c>
      <c r="O353" s="33">
        <f t="shared" si="29"/>
        <v>41.04</v>
      </c>
      <c r="P353" s="34">
        <f t="shared" si="30"/>
        <v>5.5555555555555657E-2</v>
      </c>
      <c r="Q353" s="3"/>
      <c r="R353" s="4"/>
    </row>
    <row r="354" spans="1:18" x14ac:dyDescent="0.3">
      <c r="A354" s="14">
        <f t="shared" si="31"/>
        <v>320</v>
      </c>
      <c r="B354" s="14">
        <v>685</v>
      </c>
      <c r="C354" s="1" t="s">
        <v>328</v>
      </c>
      <c r="D354" s="29"/>
      <c r="E354" s="30"/>
      <c r="F354" s="31">
        <v>0</v>
      </c>
      <c r="G354" s="31">
        <v>9</v>
      </c>
      <c r="H354" s="32">
        <v>5.44</v>
      </c>
      <c r="I354" s="32">
        <v>1.1299999999999999</v>
      </c>
      <c r="J354" s="32">
        <v>0.36</v>
      </c>
      <c r="K354" s="33">
        <f t="shared" si="28"/>
        <v>38.879999999999995</v>
      </c>
      <c r="L354" s="32">
        <v>5.7</v>
      </c>
      <c r="M354" s="32">
        <v>1.1299999999999999</v>
      </c>
      <c r="N354" s="32">
        <v>0.38</v>
      </c>
      <c r="O354" s="33">
        <f t="shared" si="29"/>
        <v>41.04</v>
      </c>
      <c r="P354" s="34">
        <f t="shared" si="30"/>
        <v>5.5555555555555657E-2</v>
      </c>
      <c r="Q354" s="3"/>
      <c r="R354" s="4"/>
    </row>
    <row r="355" spans="1:18" x14ac:dyDescent="0.3">
      <c r="A355" s="14"/>
      <c r="B355" s="14"/>
      <c r="C355" s="1"/>
      <c r="D355" s="29"/>
      <c r="E355" s="30"/>
      <c r="F355" s="31"/>
      <c r="G355" s="31"/>
      <c r="H355" s="32"/>
      <c r="I355" s="32"/>
      <c r="J355" s="32"/>
      <c r="K355" s="33"/>
      <c r="L355" s="32"/>
      <c r="M355" s="32"/>
      <c r="N355" s="32"/>
      <c r="O355" s="33"/>
      <c r="P355" s="34"/>
      <c r="Q355" s="3"/>
      <c r="R355" s="4"/>
    </row>
    <row r="356" spans="1:18" x14ac:dyDescent="0.3">
      <c r="A356" s="3"/>
      <c r="B356" s="36" t="s">
        <v>55</v>
      </c>
      <c r="C356" s="1"/>
      <c r="D356" s="29"/>
      <c r="E356" s="29"/>
      <c r="F356" s="29" t="s">
        <v>26</v>
      </c>
      <c r="G356" s="29"/>
      <c r="H356" s="38"/>
      <c r="I356" s="38"/>
      <c r="J356" s="38"/>
      <c r="K356" s="3"/>
      <c r="L356" s="4"/>
      <c r="M356" s="4"/>
      <c r="N356" s="4"/>
      <c r="O356" s="25"/>
      <c r="P356" s="3"/>
      <c r="Q356" s="3"/>
      <c r="R356" s="4"/>
    </row>
    <row r="357" spans="1:18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4"/>
      <c r="M357" s="4"/>
      <c r="N357" s="4"/>
      <c r="O357" s="25"/>
      <c r="P357" s="3"/>
      <c r="Q357" s="3"/>
      <c r="R357" s="4"/>
    </row>
    <row r="358" spans="1:18" x14ac:dyDescent="0.3">
      <c r="A358" s="14">
        <f>A354+1</f>
        <v>321</v>
      </c>
      <c r="B358" s="14">
        <v>404</v>
      </c>
      <c r="C358" s="1" t="s">
        <v>329</v>
      </c>
      <c r="D358" s="29"/>
      <c r="E358" s="30"/>
      <c r="F358" s="31">
        <v>686</v>
      </c>
      <c r="G358" s="41" t="s">
        <v>56</v>
      </c>
      <c r="H358" s="32">
        <v>15.32</v>
      </c>
      <c r="I358" s="41" t="s">
        <v>56</v>
      </c>
      <c r="J358" s="41" t="s">
        <v>56</v>
      </c>
      <c r="K358" s="33">
        <f>($F358*H358*12)</f>
        <v>126114.24000000001</v>
      </c>
      <c r="L358" s="32">
        <v>15.87</v>
      </c>
      <c r="M358" s="41" t="s">
        <v>56</v>
      </c>
      <c r="N358" s="41" t="s">
        <v>56</v>
      </c>
      <c r="O358" s="33">
        <f>($F358*L358*12)</f>
        <v>130641.84</v>
      </c>
      <c r="P358" s="34">
        <f t="shared" ref="P358:P421" si="32">(O358-K358)/K358</f>
        <v>3.5900783289817162E-2</v>
      </c>
      <c r="Q358" s="3"/>
      <c r="R358" s="4"/>
    </row>
    <row r="359" spans="1:18" x14ac:dyDescent="0.3">
      <c r="A359" s="14">
        <f>A358+1</f>
        <v>322</v>
      </c>
      <c r="B359" s="14">
        <v>405</v>
      </c>
      <c r="C359" s="1" t="s">
        <v>330</v>
      </c>
      <c r="D359" s="29"/>
      <c r="E359" s="30"/>
      <c r="F359" s="31">
        <v>112632</v>
      </c>
      <c r="G359" s="41" t="s">
        <v>56</v>
      </c>
      <c r="H359" s="32">
        <v>8.4</v>
      </c>
      <c r="I359" s="41" t="s">
        <v>56</v>
      </c>
      <c r="J359" s="41" t="s">
        <v>56</v>
      </c>
      <c r="K359" s="33">
        <f t="shared" ref="K359:K422" si="33">($F359*H359*12)</f>
        <v>11353305.600000001</v>
      </c>
      <c r="L359" s="32">
        <v>8.52</v>
      </c>
      <c r="M359" s="41" t="s">
        <v>56</v>
      </c>
      <c r="N359" s="41" t="s">
        <v>56</v>
      </c>
      <c r="O359" s="33">
        <f t="shared" ref="O359:O422" si="34">($F359*L359*12)</f>
        <v>11515495.68</v>
      </c>
      <c r="P359" s="34">
        <f t="shared" si="32"/>
        <v>1.4285714285714126E-2</v>
      </c>
      <c r="Q359" s="3"/>
      <c r="R359" s="4"/>
    </row>
    <row r="360" spans="1:18" x14ac:dyDescent="0.3">
      <c r="A360" s="14">
        <f t="shared" ref="A360:A423" si="35">A359+1</f>
        <v>323</v>
      </c>
      <c r="B360" s="14">
        <v>406</v>
      </c>
      <c r="C360" s="1" t="s">
        <v>331</v>
      </c>
      <c r="D360" s="29"/>
      <c r="E360" s="30"/>
      <c r="F360" s="31">
        <v>4217</v>
      </c>
      <c r="G360" s="41" t="s">
        <v>56</v>
      </c>
      <c r="H360" s="32">
        <v>14.25</v>
      </c>
      <c r="I360" s="41" t="s">
        <v>56</v>
      </c>
      <c r="J360" s="41" t="s">
        <v>56</v>
      </c>
      <c r="K360" s="33">
        <f t="shared" si="33"/>
        <v>721107</v>
      </c>
      <c r="L360" s="32">
        <v>14.68</v>
      </c>
      <c r="M360" s="41" t="s">
        <v>56</v>
      </c>
      <c r="N360" s="41" t="s">
        <v>56</v>
      </c>
      <c r="O360" s="33">
        <f t="shared" si="34"/>
        <v>742866.72</v>
      </c>
      <c r="P360" s="34">
        <f t="shared" si="32"/>
        <v>3.0175438596491189E-2</v>
      </c>
      <c r="Q360" s="3"/>
      <c r="R360" s="4"/>
    </row>
    <row r="361" spans="1:18" x14ac:dyDescent="0.3">
      <c r="A361" s="14">
        <f t="shared" si="35"/>
        <v>324</v>
      </c>
      <c r="B361" s="14">
        <v>407</v>
      </c>
      <c r="C361" s="1" t="s">
        <v>332</v>
      </c>
      <c r="D361" s="29"/>
      <c r="E361" s="30"/>
      <c r="F361" s="31">
        <v>186</v>
      </c>
      <c r="G361" s="41" t="s">
        <v>56</v>
      </c>
      <c r="H361" s="32">
        <v>15.83</v>
      </c>
      <c r="I361" s="41" t="s">
        <v>56</v>
      </c>
      <c r="J361" s="41" t="s">
        <v>56</v>
      </c>
      <c r="K361" s="33">
        <f t="shared" si="33"/>
        <v>35332.559999999998</v>
      </c>
      <c r="L361" s="32">
        <v>16.32</v>
      </c>
      <c r="M361" s="41" t="s">
        <v>56</v>
      </c>
      <c r="N361" s="41" t="s">
        <v>56</v>
      </c>
      <c r="O361" s="33">
        <f t="shared" si="34"/>
        <v>36426.239999999998</v>
      </c>
      <c r="P361" s="34">
        <f t="shared" si="32"/>
        <v>3.0953885028427046E-2</v>
      </c>
      <c r="Q361" s="3"/>
      <c r="R361" s="4"/>
    </row>
    <row r="362" spans="1:18" x14ac:dyDescent="0.3">
      <c r="A362" s="14">
        <f t="shared" si="35"/>
        <v>325</v>
      </c>
      <c r="B362" s="14">
        <v>408</v>
      </c>
      <c r="C362" s="1" t="s">
        <v>333</v>
      </c>
      <c r="D362" s="29"/>
      <c r="E362" s="30"/>
      <c r="F362" s="31">
        <v>1051</v>
      </c>
      <c r="G362" s="41" t="s">
        <v>56</v>
      </c>
      <c r="H362" s="32">
        <v>19.850000000000001</v>
      </c>
      <c r="I362" s="41" t="s">
        <v>56</v>
      </c>
      <c r="J362" s="41" t="s">
        <v>56</v>
      </c>
      <c r="K362" s="33">
        <f t="shared" si="33"/>
        <v>250348.2</v>
      </c>
      <c r="L362" s="32">
        <v>20.3</v>
      </c>
      <c r="M362" s="41" t="s">
        <v>56</v>
      </c>
      <c r="N362" s="41" t="s">
        <v>56</v>
      </c>
      <c r="O362" s="33">
        <f t="shared" si="34"/>
        <v>256023.59999999998</v>
      </c>
      <c r="P362" s="34">
        <f t="shared" si="32"/>
        <v>2.2670025188916736E-2</v>
      </c>
      <c r="Q362" s="3"/>
      <c r="R362" s="4"/>
    </row>
    <row r="363" spans="1:18" x14ac:dyDescent="0.3">
      <c r="A363" s="14">
        <f t="shared" si="35"/>
        <v>326</v>
      </c>
      <c r="B363" s="14">
        <v>409</v>
      </c>
      <c r="C363" s="1" t="s">
        <v>334</v>
      </c>
      <c r="D363" s="29"/>
      <c r="E363" s="30"/>
      <c r="F363" s="31">
        <v>492</v>
      </c>
      <c r="G363" s="41" t="s">
        <v>56</v>
      </c>
      <c r="H363" s="32">
        <v>28.32</v>
      </c>
      <c r="I363" s="41" t="s">
        <v>56</v>
      </c>
      <c r="J363" s="41" t="s">
        <v>56</v>
      </c>
      <c r="K363" s="33">
        <f t="shared" si="33"/>
        <v>167201.28</v>
      </c>
      <c r="L363" s="32">
        <v>28.32</v>
      </c>
      <c r="M363" s="41" t="s">
        <v>56</v>
      </c>
      <c r="N363" s="41" t="s">
        <v>56</v>
      </c>
      <c r="O363" s="33">
        <f t="shared" si="34"/>
        <v>167201.28</v>
      </c>
      <c r="P363" s="34">
        <f t="shared" si="32"/>
        <v>0</v>
      </c>
      <c r="Q363" s="3"/>
      <c r="R363" s="4"/>
    </row>
    <row r="364" spans="1:18" x14ac:dyDescent="0.3">
      <c r="A364" s="14">
        <f t="shared" si="35"/>
        <v>327</v>
      </c>
      <c r="B364" s="14">
        <v>410</v>
      </c>
      <c r="C364" s="1" t="s">
        <v>335</v>
      </c>
      <c r="D364" s="29"/>
      <c r="E364" s="30"/>
      <c r="F364" s="31">
        <v>668</v>
      </c>
      <c r="G364" s="41" t="s">
        <v>56</v>
      </c>
      <c r="H364" s="32">
        <v>9.61</v>
      </c>
      <c r="I364" s="41" t="s">
        <v>56</v>
      </c>
      <c r="J364" s="41" t="s">
        <v>56</v>
      </c>
      <c r="K364" s="33">
        <f t="shared" si="33"/>
        <v>77033.759999999995</v>
      </c>
      <c r="L364" s="32">
        <v>10.220000000000001</v>
      </c>
      <c r="M364" s="41" t="s">
        <v>56</v>
      </c>
      <c r="N364" s="41" t="s">
        <v>56</v>
      </c>
      <c r="O364" s="33">
        <f t="shared" si="34"/>
        <v>81923.520000000004</v>
      </c>
      <c r="P364" s="34">
        <f t="shared" si="32"/>
        <v>6.3475546305931441E-2</v>
      </c>
      <c r="Q364" s="3"/>
      <c r="R364" s="4"/>
    </row>
    <row r="365" spans="1:18" x14ac:dyDescent="0.3">
      <c r="A365" s="14">
        <f t="shared" si="35"/>
        <v>328</v>
      </c>
      <c r="B365" s="14">
        <v>411</v>
      </c>
      <c r="C365" s="1" t="s">
        <v>336</v>
      </c>
      <c r="D365" s="29"/>
      <c r="E365" s="30"/>
      <c r="F365" s="31">
        <v>65</v>
      </c>
      <c r="G365" s="41" t="s">
        <v>56</v>
      </c>
      <c r="H365" s="32">
        <v>12.55</v>
      </c>
      <c r="I365" s="41" t="s">
        <v>56</v>
      </c>
      <c r="J365" s="41" t="s">
        <v>56</v>
      </c>
      <c r="K365" s="33">
        <f t="shared" si="33"/>
        <v>9789</v>
      </c>
      <c r="L365" s="32">
        <v>12.87</v>
      </c>
      <c r="M365" s="41" t="s">
        <v>56</v>
      </c>
      <c r="N365" s="41" t="s">
        <v>56</v>
      </c>
      <c r="O365" s="33">
        <f t="shared" si="34"/>
        <v>10038.599999999999</v>
      </c>
      <c r="P365" s="34">
        <f t="shared" si="32"/>
        <v>2.5498007968127342E-2</v>
      </c>
      <c r="Q365" s="3"/>
      <c r="R365" s="4"/>
    </row>
    <row r="366" spans="1:18" x14ac:dyDescent="0.3">
      <c r="A366" s="14">
        <f t="shared" si="35"/>
        <v>329</v>
      </c>
      <c r="B366" s="14">
        <v>412</v>
      </c>
      <c r="C366" s="1" t="s">
        <v>337</v>
      </c>
      <c r="D366" s="29"/>
      <c r="E366" s="30"/>
      <c r="F366" s="31">
        <v>758</v>
      </c>
      <c r="G366" s="41" t="s">
        <v>56</v>
      </c>
      <c r="H366" s="32">
        <v>21.09</v>
      </c>
      <c r="I366" s="41" t="s">
        <v>56</v>
      </c>
      <c r="J366" s="41" t="s">
        <v>56</v>
      </c>
      <c r="K366" s="33">
        <f t="shared" si="33"/>
        <v>191834.63999999998</v>
      </c>
      <c r="L366" s="32">
        <v>21.79</v>
      </c>
      <c r="M366" s="41" t="s">
        <v>56</v>
      </c>
      <c r="N366" s="41" t="s">
        <v>56</v>
      </c>
      <c r="O366" s="33">
        <f t="shared" si="34"/>
        <v>198201.84</v>
      </c>
      <c r="P366" s="34">
        <f t="shared" si="32"/>
        <v>3.3191085822664834E-2</v>
      </c>
      <c r="Q366" s="3"/>
      <c r="R366" s="4"/>
    </row>
    <row r="367" spans="1:18" x14ac:dyDescent="0.3">
      <c r="A367" s="14">
        <f t="shared" si="35"/>
        <v>330</v>
      </c>
      <c r="B367" s="14">
        <v>413</v>
      </c>
      <c r="C367" s="1" t="s">
        <v>338</v>
      </c>
      <c r="D367" s="29"/>
      <c r="E367" s="30"/>
      <c r="F367" s="31">
        <v>82</v>
      </c>
      <c r="G367" s="41" t="s">
        <v>56</v>
      </c>
      <c r="H367" s="32">
        <v>8.19</v>
      </c>
      <c r="I367" s="41" t="s">
        <v>56</v>
      </c>
      <c r="J367" s="41" t="s">
        <v>56</v>
      </c>
      <c r="K367" s="33">
        <f t="shared" si="33"/>
        <v>8058.9599999999991</v>
      </c>
      <c r="L367" s="32">
        <v>8.31</v>
      </c>
      <c r="M367" s="41" t="s">
        <v>56</v>
      </c>
      <c r="N367" s="41" t="s">
        <v>56</v>
      </c>
      <c r="O367" s="33">
        <f t="shared" si="34"/>
        <v>8177.0400000000009</v>
      </c>
      <c r="P367" s="34">
        <f t="shared" si="32"/>
        <v>1.4652014652014871E-2</v>
      </c>
      <c r="Q367" s="3"/>
      <c r="R367" s="4"/>
    </row>
    <row r="368" spans="1:18" x14ac:dyDescent="0.3">
      <c r="A368" s="14">
        <f t="shared" si="35"/>
        <v>331</v>
      </c>
      <c r="B368" s="14">
        <v>414</v>
      </c>
      <c r="C368" s="1" t="s">
        <v>339</v>
      </c>
      <c r="D368" s="29"/>
      <c r="E368" s="30"/>
      <c r="F368" s="31">
        <v>195</v>
      </c>
      <c r="G368" s="41" t="s">
        <v>56</v>
      </c>
      <c r="H368" s="32">
        <v>19.760000000000002</v>
      </c>
      <c r="I368" s="41" t="s">
        <v>56</v>
      </c>
      <c r="J368" s="41" t="s">
        <v>56</v>
      </c>
      <c r="K368" s="33">
        <f t="shared" si="33"/>
        <v>46238.400000000001</v>
      </c>
      <c r="L368" s="32">
        <v>20.43</v>
      </c>
      <c r="M368" s="41" t="s">
        <v>56</v>
      </c>
      <c r="N368" s="41" t="s">
        <v>56</v>
      </c>
      <c r="O368" s="33">
        <f t="shared" si="34"/>
        <v>47806.2</v>
      </c>
      <c r="P368" s="34">
        <f t="shared" si="32"/>
        <v>3.3906882591093021E-2</v>
      </c>
      <c r="Q368" s="3"/>
      <c r="R368" s="4"/>
    </row>
    <row r="369" spans="1:18" x14ac:dyDescent="0.3">
      <c r="A369" s="14">
        <f t="shared" si="35"/>
        <v>332</v>
      </c>
      <c r="B369" s="14">
        <v>415</v>
      </c>
      <c r="C369" s="1" t="s">
        <v>340</v>
      </c>
      <c r="D369" s="29"/>
      <c r="E369" s="30"/>
      <c r="F369" s="31">
        <v>502</v>
      </c>
      <c r="G369" s="41" t="s">
        <v>56</v>
      </c>
      <c r="H369" s="32">
        <v>8.07</v>
      </c>
      <c r="I369" s="41" t="s">
        <v>56</v>
      </c>
      <c r="J369" s="41" t="s">
        <v>56</v>
      </c>
      <c r="K369" s="33">
        <f t="shared" si="33"/>
        <v>48613.680000000008</v>
      </c>
      <c r="L369" s="32">
        <v>8.6</v>
      </c>
      <c r="M369" s="41" t="s">
        <v>56</v>
      </c>
      <c r="N369" s="41" t="s">
        <v>56</v>
      </c>
      <c r="O369" s="33">
        <f t="shared" si="34"/>
        <v>51806.399999999994</v>
      </c>
      <c r="P369" s="34">
        <f t="shared" si="32"/>
        <v>6.5675340768277288E-2</v>
      </c>
      <c r="Q369" s="3"/>
      <c r="R369" s="4"/>
    </row>
    <row r="370" spans="1:18" x14ac:dyDescent="0.3">
      <c r="A370" s="14">
        <f t="shared" si="35"/>
        <v>333</v>
      </c>
      <c r="B370" s="14">
        <v>416</v>
      </c>
      <c r="C370" s="1" t="s">
        <v>341</v>
      </c>
      <c r="D370" s="29"/>
      <c r="E370" s="30"/>
      <c r="F370" s="31">
        <v>398</v>
      </c>
      <c r="G370" s="41" t="s">
        <v>56</v>
      </c>
      <c r="H370" s="32">
        <v>16.5</v>
      </c>
      <c r="I370" s="41" t="s">
        <v>56</v>
      </c>
      <c r="J370" s="41" t="s">
        <v>56</v>
      </c>
      <c r="K370" s="33">
        <f t="shared" si="33"/>
        <v>78804</v>
      </c>
      <c r="L370" s="32">
        <v>17</v>
      </c>
      <c r="M370" s="41" t="s">
        <v>56</v>
      </c>
      <c r="N370" s="41" t="s">
        <v>56</v>
      </c>
      <c r="O370" s="33">
        <f t="shared" si="34"/>
        <v>81192</v>
      </c>
      <c r="P370" s="34">
        <f t="shared" si="32"/>
        <v>3.0303030303030304E-2</v>
      </c>
      <c r="Q370" s="3"/>
      <c r="R370" s="4"/>
    </row>
    <row r="371" spans="1:18" x14ac:dyDescent="0.3">
      <c r="A371" s="14">
        <f t="shared" si="35"/>
        <v>334</v>
      </c>
      <c r="B371" s="14">
        <v>418</v>
      </c>
      <c r="C371" s="1" t="s">
        <v>342</v>
      </c>
      <c r="D371" s="29"/>
      <c r="E371" s="30"/>
      <c r="F371" s="31">
        <v>1383</v>
      </c>
      <c r="G371" s="41" t="s">
        <v>56</v>
      </c>
      <c r="H371" s="32">
        <v>22.88</v>
      </c>
      <c r="I371" s="41" t="s">
        <v>56</v>
      </c>
      <c r="J371" s="41" t="s">
        <v>56</v>
      </c>
      <c r="K371" s="33">
        <f t="shared" si="33"/>
        <v>379716.48</v>
      </c>
      <c r="L371" s="32">
        <v>23.18</v>
      </c>
      <c r="M371" s="41" t="s">
        <v>56</v>
      </c>
      <c r="N371" s="41" t="s">
        <v>56</v>
      </c>
      <c r="O371" s="33">
        <f t="shared" si="34"/>
        <v>384695.27999999997</v>
      </c>
      <c r="P371" s="34">
        <f t="shared" si="32"/>
        <v>1.3111888111888082E-2</v>
      </c>
      <c r="Q371" s="3"/>
      <c r="R371" s="4"/>
    </row>
    <row r="372" spans="1:18" x14ac:dyDescent="0.3">
      <c r="A372" s="14">
        <f t="shared" si="35"/>
        <v>335</v>
      </c>
      <c r="B372" s="14">
        <v>420</v>
      </c>
      <c r="C372" s="1" t="s">
        <v>343</v>
      </c>
      <c r="D372" s="29"/>
      <c r="E372" s="30"/>
      <c r="F372" s="31">
        <v>65693</v>
      </c>
      <c r="G372" s="41" t="s">
        <v>56</v>
      </c>
      <c r="H372" s="32">
        <v>4.5199999999999996</v>
      </c>
      <c r="I372" s="41" t="s">
        <v>56</v>
      </c>
      <c r="J372" s="41" t="s">
        <v>56</v>
      </c>
      <c r="K372" s="33">
        <f t="shared" si="33"/>
        <v>3563188.32</v>
      </c>
      <c r="L372" s="32">
        <v>4.62</v>
      </c>
      <c r="M372" s="41" t="s">
        <v>56</v>
      </c>
      <c r="N372" s="41" t="s">
        <v>56</v>
      </c>
      <c r="O372" s="33">
        <f t="shared" si="34"/>
        <v>3642019.9200000004</v>
      </c>
      <c r="P372" s="34">
        <f t="shared" si="32"/>
        <v>2.2123893805309894E-2</v>
      </c>
      <c r="Q372" s="3"/>
      <c r="R372" s="4"/>
    </row>
    <row r="373" spans="1:18" x14ac:dyDescent="0.3">
      <c r="A373" s="14">
        <f t="shared" si="35"/>
        <v>336</v>
      </c>
      <c r="B373" s="14">
        <v>421</v>
      </c>
      <c r="C373" s="1" t="s">
        <v>344</v>
      </c>
      <c r="D373" s="29"/>
      <c r="E373" s="30"/>
      <c r="F373" s="31">
        <v>420</v>
      </c>
      <c r="G373" s="41" t="s">
        <v>56</v>
      </c>
      <c r="H373" s="32">
        <v>17.04</v>
      </c>
      <c r="I373" s="41" t="s">
        <v>56</v>
      </c>
      <c r="J373" s="41" t="s">
        <v>56</v>
      </c>
      <c r="K373" s="33">
        <f t="shared" si="33"/>
        <v>85881.599999999991</v>
      </c>
      <c r="L373" s="32">
        <v>17.579999999999998</v>
      </c>
      <c r="M373" s="41" t="s">
        <v>56</v>
      </c>
      <c r="N373" s="41" t="s">
        <v>56</v>
      </c>
      <c r="O373" s="33">
        <f t="shared" si="34"/>
        <v>88603.199999999997</v>
      </c>
      <c r="P373" s="34">
        <f t="shared" si="32"/>
        <v>3.1690140845070491E-2</v>
      </c>
      <c r="Q373" s="3"/>
      <c r="R373" s="4"/>
    </row>
    <row r="374" spans="1:18" x14ac:dyDescent="0.3">
      <c r="A374" s="14">
        <f t="shared" si="35"/>
        <v>337</v>
      </c>
      <c r="B374" s="14">
        <v>425</v>
      </c>
      <c r="C374" s="1" t="s">
        <v>345</v>
      </c>
      <c r="D374" s="29"/>
      <c r="E374" s="30"/>
      <c r="F374" s="31">
        <v>758</v>
      </c>
      <c r="G374" s="41" t="s">
        <v>56</v>
      </c>
      <c r="H374" s="32">
        <v>6.85</v>
      </c>
      <c r="I374" s="41" t="s">
        <v>56</v>
      </c>
      <c r="J374" s="41" t="s">
        <v>56</v>
      </c>
      <c r="K374" s="33">
        <f t="shared" si="33"/>
        <v>62307.600000000006</v>
      </c>
      <c r="L374" s="32">
        <v>7.28</v>
      </c>
      <c r="M374" s="41" t="s">
        <v>56</v>
      </c>
      <c r="N374" s="41" t="s">
        <v>56</v>
      </c>
      <c r="O374" s="33">
        <f t="shared" si="34"/>
        <v>66218.880000000005</v>
      </c>
      <c r="P374" s="34">
        <f t="shared" si="32"/>
        <v>6.27737226277372E-2</v>
      </c>
      <c r="Q374" s="3"/>
      <c r="R374" s="4"/>
    </row>
    <row r="375" spans="1:18" x14ac:dyDescent="0.3">
      <c r="A375" s="14">
        <f t="shared" si="35"/>
        <v>338</v>
      </c>
      <c r="B375" s="14">
        <v>428</v>
      </c>
      <c r="C375" s="1" t="s">
        <v>346</v>
      </c>
      <c r="D375" s="29"/>
      <c r="E375" s="30"/>
      <c r="F375" s="31">
        <v>135</v>
      </c>
      <c r="G375" s="41" t="s">
        <v>56</v>
      </c>
      <c r="H375" s="32">
        <v>13.7</v>
      </c>
      <c r="I375" s="41" t="s">
        <v>56</v>
      </c>
      <c r="J375" s="41" t="s">
        <v>56</v>
      </c>
      <c r="K375" s="33">
        <f t="shared" si="33"/>
        <v>22194</v>
      </c>
      <c r="L375" s="32">
        <v>14.56</v>
      </c>
      <c r="M375" s="41" t="s">
        <v>56</v>
      </c>
      <c r="N375" s="41" t="s">
        <v>56</v>
      </c>
      <c r="O375" s="33">
        <f t="shared" si="34"/>
        <v>23587.200000000001</v>
      </c>
      <c r="P375" s="34">
        <f t="shared" si="32"/>
        <v>6.2773722627737255E-2</v>
      </c>
      <c r="Q375" s="3"/>
      <c r="R375" s="4"/>
    </row>
    <row r="376" spans="1:18" x14ac:dyDescent="0.3">
      <c r="A376" s="14">
        <f t="shared" si="35"/>
        <v>339</v>
      </c>
      <c r="B376" s="14">
        <v>429</v>
      </c>
      <c r="C376" s="1" t="s">
        <v>347</v>
      </c>
      <c r="D376" s="29"/>
      <c r="E376" s="30"/>
      <c r="F376" s="31">
        <v>270</v>
      </c>
      <c r="G376" s="41" t="s">
        <v>56</v>
      </c>
      <c r="H376" s="32">
        <v>24.65</v>
      </c>
      <c r="I376" s="41" t="s">
        <v>56</v>
      </c>
      <c r="J376" s="41" t="s">
        <v>56</v>
      </c>
      <c r="K376" s="33">
        <f t="shared" si="33"/>
        <v>79866</v>
      </c>
      <c r="L376" s="32">
        <v>26.2</v>
      </c>
      <c r="M376" s="41" t="s">
        <v>56</v>
      </c>
      <c r="N376" s="41" t="s">
        <v>56</v>
      </c>
      <c r="O376" s="33">
        <f t="shared" si="34"/>
        <v>84888</v>
      </c>
      <c r="P376" s="34">
        <f t="shared" si="32"/>
        <v>6.2880324543610547E-2</v>
      </c>
      <c r="Q376" s="3"/>
      <c r="R376" s="4"/>
    </row>
    <row r="377" spans="1:18" x14ac:dyDescent="0.3">
      <c r="A377" s="14">
        <f t="shared" si="35"/>
        <v>340</v>
      </c>
      <c r="B377" s="14">
        <v>430</v>
      </c>
      <c r="C377" s="1" t="s">
        <v>348</v>
      </c>
      <c r="D377" s="29"/>
      <c r="E377" s="30"/>
      <c r="F377" s="31">
        <v>10960</v>
      </c>
      <c r="G377" s="41" t="s">
        <v>56</v>
      </c>
      <c r="H377" s="32">
        <v>7.08</v>
      </c>
      <c r="I377" s="41" t="s">
        <v>56</v>
      </c>
      <c r="J377" s="41" t="s">
        <v>56</v>
      </c>
      <c r="K377" s="33">
        <f t="shared" si="33"/>
        <v>931161.60000000009</v>
      </c>
      <c r="L377" s="32">
        <v>7.75</v>
      </c>
      <c r="M377" s="41" t="s">
        <v>56</v>
      </c>
      <c r="N377" s="41" t="s">
        <v>56</v>
      </c>
      <c r="O377" s="33">
        <f t="shared" si="34"/>
        <v>1019280</v>
      </c>
      <c r="P377" s="34">
        <f t="shared" si="32"/>
        <v>9.4632768361581812E-2</v>
      </c>
      <c r="Q377" s="3"/>
      <c r="R377" s="4"/>
    </row>
    <row r="378" spans="1:18" x14ac:dyDescent="0.3">
      <c r="A378" s="14">
        <f t="shared" si="35"/>
        <v>341</v>
      </c>
      <c r="B378" s="14">
        <v>431</v>
      </c>
      <c r="C378" s="1" t="s">
        <v>349</v>
      </c>
      <c r="D378" s="29"/>
      <c r="E378" s="30"/>
      <c r="F378" s="31">
        <v>1231</v>
      </c>
      <c r="G378" s="41" t="s">
        <v>56</v>
      </c>
      <c r="H378" s="32">
        <v>16.329999999999998</v>
      </c>
      <c r="I378" s="41" t="s">
        <v>56</v>
      </c>
      <c r="J378" s="41" t="s">
        <v>56</v>
      </c>
      <c r="K378" s="33">
        <f t="shared" si="33"/>
        <v>241226.76</v>
      </c>
      <c r="L378" s="32">
        <v>16.7</v>
      </c>
      <c r="M378" s="41" t="s">
        <v>56</v>
      </c>
      <c r="N378" s="41" t="s">
        <v>56</v>
      </c>
      <c r="O378" s="33">
        <f t="shared" si="34"/>
        <v>246692.40000000002</v>
      </c>
      <c r="P378" s="34">
        <f t="shared" si="32"/>
        <v>2.2657685241886157E-2</v>
      </c>
      <c r="Q378" s="3"/>
      <c r="R378" s="4"/>
    </row>
    <row r="379" spans="1:18" x14ac:dyDescent="0.3">
      <c r="A379" s="14">
        <f t="shared" si="35"/>
        <v>342</v>
      </c>
      <c r="B379" s="14">
        <v>432</v>
      </c>
      <c r="C379" s="1" t="s">
        <v>350</v>
      </c>
      <c r="D379" s="29"/>
      <c r="E379" s="30"/>
      <c r="F379" s="31">
        <v>13</v>
      </c>
      <c r="G379" s="41" t="s">
        <v>56</v>
      </c>
      <c r="H379" s="32">
        <v>25.21</v>
      </c>
      <c r="I379" s="41" t="s">
        <v>56</v>
      </c>
      <c r="J379" s="41" t="s">
        <v>56</v>
      </c>
      <c r="K379" s="33">
        <f t="shared" si="33"/>
        <v>3932.76</v>
      </c>
      <c r="L379" s="32">
        <v>25.77</v>
      </c>
      <c r="M379" s="41" t="s">
        <v>56</v>
      </c>
      <c r="N379" s="41" t="s">
        <v>56</v>
      </c>
      <c r="O379" s="33">
        <f t="shared" si="34"/>
        <v>4020.12</v>
      </c>
      <c r="P379" s="34">
        <f t="shared" si="32"/>
        <v>2.2213407378024509E-2</v>
      </c>
      <c r="Q379" s="3"/>
      <c r="R379" s="4"/>
    </row>
    <row r="380" spans="1:18" x14ac:dyDescent="0.3">
      <c r="A380" s="14">
        <f t="shared" si="35"/>
        <v>343</v>
      </c>
      <c r="B380" s="14">
        <v>433</v>
      </c>
      <c r="C380" s="1" t="s">
        <v>351</v>
      </c>
      <c r="D380" s="29"/>
      <c r="E380" s="30"/>
      <c r="F380" s="31">
        <v>362</v>
      </c>
      <c r="G380" s="41" t="s">
        <v>56</v>
      </c>
      <c r="H380" s="32">
        <v>10.64</v>
      </c>
      <c r="I380" s="41" t="s">
        <v>56</v>
      </c>
      <c r="J380" s="41" t="s">
        <v>56</v>
      </c>
      <c r="K380" s="33">
        <f t="shared" si="33"/>
        <v>46220.160000000003</v>
      </c>
      <c r="L380" s="32">
        <v>10.88</v>
      </c>
      <c r="M380" s="41" t="s">
        <v>56</v>
      </c>
      <c r="N380" s="41" t="s">
        <v>56</v>
      </c>
      <c r="O380" s="33">
        <f t="shared" si="34"/>
        <v>47262.720000000001</v>
      </c>
      <c r="P380" s="34">
        <f t="shared" si="32"/>
        <v>2.2556390977443556E-2</v>
      </c>
      <c r="Q380" s="3"/>
      <c r="R380" s="4"/>
    </row>
    <row r="381" spans="1:18" x14ac:dyDescent="0.3">
      <c r="A381" s="14">
        <f t="shared" si="35"/>
        <v>344</v>
      </c>
      <c r="B381" s="14">
        <v>434</v>
      </c>
      <c r="C381" s="1" t="s">
        <v>352</v>
      </c>
      <c r="D381" s="29"/>
      <c r="E381" s="30"/>
      <c r="F381" s="31">
        <v>163</v>
      </c>
      <c r="G381" s="41" t="s">
        <v>56</v>
      </c>
      <c r="H381" s="32">
        <v>9.43</v>
      </c>
      <c r="I381" s="41" t="s">
        <v>56</v>
      </c>
      <c r="J381" s="41" t="s">
        <v>56</v>
      </c>
      <c r="K381" s="33">
        <f t="shared" si="33"/>
        <v>18445.079999999998</v>
      </c>
      <c r="L381" s="32">
        <v>9.64</v>
      </c>
      <c r="M381" s="41" t="s">
        <v>56</v>
      </c>
      <c r="N381" s="41" t="s">
        <v>56</v>
      </c>
      <c r="O381" s="33">
        <f t="shared" si="34"/>
        <v>18855.840000000004</v>
      </c>
      <c r="P381" s="34">
        <f t="shared" si="32"/>
        <v>2.2269353128314202E-2</v>
      </c>
      <c r="Q381" s="3"/>
      <c r="R381" s="4"/>
    </row>
    <row r="382" spans="1:18" x14ac:dyDescent="0.3">
      <c r="A382" s="14">
        <f t="shared" si="35"/>
        <v>345</v>
      </c>
      <c r="B382" s="14">
        <v>435</v>
      </c>
      <c r="C382" s="1" t="s">
        <v>353</v>
      </c>
      <c r="D382" s="29"/>
      <c r="E382" s="30"/>
      <c r="F382" s="31">
        <v>80</v>
      </c>
      <c r="G382" s="41" t="s">
        <v>56</v>
      </c>
      <c r="H382" s="32">
        <v>16.489999999999998</v>
      </c>
      <c r="I382" s="41" t="s">
        <v>56</v>
      </c>
      <c r="J382" s="41" t="s">
        <v>56</v>
      </c>
      <c r="K382" s="33">
        <f t="shared" si="33"/>
        <v>15830.399999999998</v>
      </c>
      <c r="L382" s="32">
        <v>16.86</v>
      </c>
      <c r="M382" s="41" t="s">
        <v>56</v>
      </c>
      <c r="N382" s="41" t="s">
        <v>56</v>
      </c>
      <c r="O382" s="33">
        <f t="shared" si="34"/>
        <v>16185.599999999999</v>
      </c>
      <c r="P382" s="34">
        <f t="shared" si="32"/>
        <v>2.2437841115827823E-2</v>
      </c>
      <c r="Q382" s="3"/>
      <c r="R382" s="4"/>
    </row>
    <row r="383" spans="1:18" x14ac:dyDescent="0.3">
      <c r="A383" s="14">
        <f t="shared" si="35"/>
        <v>346</v>
      </c>
      <c r="B383" s="14">
        <v>436</v>
      </c>
      <c r="C383" s="1" t="s">
        <v>354</v>
      </c>
      <c r="D383" s="29"/>
      <c r="E383" s="30"/>
      <c r="F383" s="31">
        <v>1727</v>
      </c>
      <c r="G383" s="41" t="s">
        <v>56</v>
      </c>
      <c r="H383" s="32">
        <v>13.03</v>
      </c>
      <c r="I383" s="41" t="s">
        <v>56</v>
      </c>
      <c r="J383" s="41" t="s">
        <v>56</v>
      </c>
      <c r="K383" s="33">
        <f t="shared" si="33"/>
        <v>270033.71999999997</v>
      </c>
      <c r="L383" s="32">
        <v>13.56</v>
      </c>
      <c r="M383" s="41" t="s">
        <v>56</v>
      </c>
      <c r="N383" s="41" t="s">
        <v>56</v>
      </c>
      <c r="O383" s="33">
        <f t="shared" si="34"/>
        <v>281017.44000000006</v>
      </c>
      <c r="P383" s="34">
        <f t="shared" si="32"/>
        <v>4.0675364543361806E-2</v>
      </c>
      <c r="Q383" s="3"/>
      <c r="R383" s="4"/>
    </row>
    <row r="384" spans="1:18" x14ac:dyDescent="0.3">
      <c r="A384" s="14">
        <f t="shared" si="35"/>
        <v>347</v>
      </c>
      <c r="B384" s="14">
        <v>437</v>
      </c>
      <c r="C384" s="1" t="s">
        <v>355</v>
      </c>
      <c r="D384" s="29"/>
      <c r="E384" s="30"/>
      <c r="F384" s="31">
        <v>312</v>
      </c>
      <c r="G384" s="41" t="s">
        <v>56</v>
      </c>
      <c r="H384" s="32">
        <v>21.45</v>
      </c>
      <c r="I384" s="41" t="s">
        <v>56</v>
      </c>
      <c r="J384" s="41" t="s">
        <v>56</v>
      </c>
      <c r="K384" s="33">
        <f t="shared" si="33"/>
        <v>80308.799999999988</v>
      </c>
      <c r="L384" s="32">
        <v>21.54</v>
      </c>
      <c r="M384" s="41" t="s">
        <v>56</v>
      </c>
      <c r="N384" s="41" t="s">
        <v>56</v>
      </c>
      <c r="O384" s="33">
        <f t="shared" si="34"/>
        <v>80645.759999999995</v>
      </c>
      <c r="P384" s="34">
        <f t="shared" si="32"/>
        <v>4.1958041958042765E-3</v>
      </c>
      <c r="Q384" s="3"/>
      <c r="R384" s="4"/>
    </row>
    <row r="385" spans="1:18" x14ac:dyDescent="0.3">
      <c r="A385" s="14">
        <f t="shared" si="35"/>
        <v>348</v>
      </c>
      <c r="B385" s="14">
        <v>438</v>
      </c>
      <c r="C385" s="1" t="s">
        <v>356</v>
      </c>
      <c r="D385" s="29"/>
      <c r="E385" s="30"/>
      <c r="F385" s="31">
        <v>7473</v>
      </c>
      <c r="G385" s="41" t="s">
        <v>56</v>
      </c>
      <c r="H385" s="32">
        <v>6.95</v>
      </c>
      <c r="I385" s="41" t="s">
        <v>56</v>
      </c>
      <c r="J385" s="41" t="s">
        <v>56</v>
      </c>
      <c r="K385" s="33">
        <f t="shared" si="33"/>
        <v>623248.19999999995</v>
      </c>
      <c r="L385" s="32">
        <v>7.02</v>
      </c>
      <c r="M385" s="41" t="s">
        <v>56</v>
      </c>
      <c r="N385" s="41" t="s">
        <v>56</v>
      </c>
      <c r="O385" s="33">
        <f t="shared" si="34"/>
        <v>629525.52</v>
      </c>
      <c r="P385" s="34">
        <f t="shared" si="32"/>
        <v>1.007194244604327E-2</v>
      </c>
      <c r="Q385" s="3"/>
      <c r="R385" s="4"/>
    </row>
    <row r="386" spans="1:18" x14ac:dyDescent="0.3">
      <c r="A386" s="14">
        <f t="shared" si="35"/>
        <v>349</v>
      </c>
      <c r="B386" s="14">
        <v>439</v>
      </c>
      <c r="C386" s="1" t="s">
        <v>357</v>
      </c>
      <c r="D386" s="29"/>
      <c r="E386" s="30"/>
      <c r="F386" s="31">
        <v>325</v>
      </c>
      <c r="G386" s="41" t="s">
        <v>56</v>
      </c>
      <c r="H386" s="32">
        <v>15.52</v>
      </c>
      <c r="I386" s="41" t="s">
        <v>56</v>
      </c>
      <c r="J386" s="41" t="s">
        <v>56</v>
      </c>
      <c r="K386" s="33">
        <f t="shared" si="33"/>
        <v>60528</v>
      </c>
      <c r="L386" s="32">
        <v>16.16</v>
      </c>
      <c r="M386" s="41" t="s">
        <v>56</v>
      </c>
      <c r="N386" s="41" t="s">
        <v>56</v>
      </c>
      <c r="O386" s="33">
        <f t="shared" si="34"/>
        <v>63024</v>
      </c>
      <c r="P386" s="34">
        <f t="shared" si="32"/>
        <v>4.1237113402061855E-2</v>
      </c>
      <c r="Q386" s="3"/>
      <c r="R386" s="4"/>
    </row>
    <row r="387" spans="1:18" x14ac:dyDescent="0.3">
      <c r="A387" s="14">
        <f t="shared" si="35"/>
        <v>350</v>
      </c>
      <c r="B387" s="14">
        <v>440</v>
      </c>
      <c r="C387" s="1" t="s">
        <v>358</v>
      </c>
      <c r="D387" s="29"/>
      <c r="E387" s="30"/>
      <c r="F387" s="31">
        <v>215</v>
      </c>
      <c r="G387" s="41" t="s">
        <v>56</v>
      </c>
      <c r="H387" s="32">
        <v>18.760000000000002</v>
      </c>
      <c r="I387" s="41" t="s">
        <v>56</v>
      </c>
      <c r="J387" s="41" t="s">
        <v>56</v>
      </c>
      <c r="K387" s="33">
        <f t="shared" si="33"/>
        <v>48400.800000000003</v>
      </c>
      <c r="L387" s="32">
        <v>19.18</v>
      </c>
      <c r="M387" s="41" t="s">
        <v>56</v>
      </c>
      <c r="N387" s="41" t="s">
        <v>56</v>
      </c>
      <c r="O387" s="33">
        <f t="shared" si="34"/>
        <v>49484.399999999994</v>
      </c>
      <c r="P387" s="34">
        <f t="shared" si="32"/>
        <v>2.2388059701492356E-2</v>
      </c>
      <c r="Q387" s="3"/>
      <c r="R387" s="4"/>
    </row>
    <row r="388" spans="1:18" x14ac:dyDescent="0.3">
      <c r="A388" s="14">
        <f t="shared" si="35"/>
        <v>351</v>
      </c>
      <c r="B388" s="14">
        <v>441</v>
      </c>
      <c r="C388" s="1" t="s">
        <v>359</v>
      </c>
      <c r="D388" s="29"/>
      <c r="E388" s="30"/>
      <c r="F388" s="31">
        <v>21156</v>
      </c>
      <c r="G388" s="41" t="s">
        <v>56</v>
      </c>
      <c r="H388" s="32">
        <v>5.18</v>
      </c>
      <c r="I388" s="41" t="s">
        <v>56</v>
      </c>
      <c r="J388" s="41" t="s">
        <v>56</v>
      </c>
      <c r="K388" s="33">
        <f t="shared" si="33"/>
        <v>1315056.96</v>
      </c>
      <c r="L388" s="32">
        <v>5.2</v>
      </c>
      <c r="M388" s="41" t="s">
        <v>56</v>
      </c>
      <c r="N388" s="41" t="s">
        <v>56</v>
      </c>
      <c r="O388" s="33">
        <f t="shared" si="34"/>
        <v>1320134.3999999999</v>
      </c>
      <c r="P388" s="34">
        <f t="shared" si="32"/>
        <v>3.8610038610038186E-3</v>
      </c>
      <c r="Q388" s="3"/>
      <c r="R388" s="4"/>
    </row>
    <row r="389" spans="1:18" x14ac:dyDescent="0.3">
      <c r="A389" s="14">
        <f t="shared" si="35"/>
        <v>352</v>
      </c>
      <c r="B389" s="14">
        <v>445</v>
      </c>
      <c r="C389" s="1" t="s">
        <v>360</v>
      </c>
      <c r="D389" s="29"/>
      <c r="E389" s="30"/>
      <c r="F389" s="31">
        <v>56</v>
      </c>
      <c r="G389" s="41" t="s">
        <v>56</v>
      </c>
      <c r="H389" s="32">
        <v>15.48</v>
      </c>
      <c r="I389" s="41" t="s">
        <v>56</v>
      </c>
      <c r="J389" s="41" t="s">
        <v>56</v>
      </c>
      <c r="K389" s="33">
        <f t="shared" si="33"/>
        <v>10402.56</v>
      </c>
      <c r="L389" s="32">
        <v>16.11</v>
      </c>
      <c r="M389" s="41" t="s">
        <v>56</v>
      </c>
      <c r="N389" s="41" t="s">
        <v>56</v>
      </c>
      <c r="O389" s="33">
        <f t="shared" si="34"/>
        <v>10825.92</v>
      </c>
      <c r="P389" s="34">
        <f t="shared" si="32"/>
        <v>4.069767441860471E-2</v>
      </c>
      <c r="Q389" s="3"/>
      <c r="R389" s="4"/>
    </row>
    <row r="390" spans="1:18" x14ac:dyDescent="0.3">
      <c r="A390" s="14">
        <f t="shared" si="35"/>
        <v>353</v>
      </c>
      <c r="B390" s="14">
        <v>446</v>
      </c>
      <c r="C390" s="1" t="s">
        <v>361</v>
      </c>
      <c r="D390" s="29"/>
      <c r="E390" s="30"/>
      <c r="F390" s="31">
        <v>205</v>
      </c>
      <c r="G390" s="41" t="s">
        <v>56</v>
      </c>
      <c r="H390" s="32">
        <v>9.35</v>
      </c>
      <c r="I390" s="41" t="s">
        <v>56</v>
      </c>
      <c r="J390" s="41" t="s">
        <v>56</v>
      </c>
      <c r="K390" s="33">
        <f t="shared" si="33"/>
        <v>23001</v>
      </c>
      <c r="L390" s="32">
        <v>9.5500000000000007</v>
      </c>
      <c r="M390" s="41" t="s">
        <v>56</v>
      </c>
      <c r="N390" s="41" t="s">
        <v>56</v>
      </c>
      <c r="O390" s="33">
        <f t="shared" si="34"/>
        <v>23493.000000000004</v>
      </c>
      <c r="P390" s="34">
        <f t="shared" si="32"/>
        <v>2.139037433155096E-2</v>
      </c>
      <c r="Q390" s="3"/>
      <c r="R390" s="4"/>
    </row>
    <row r="391" spans="1:18" x14ac:dyDescent="0.3">
      <c r="A391" s="14">
        <f t="shared" si="35"/>
        <v>354</v>
      </c>
      <c r="B391" s="14">
        <v>447</v>
      </c>
      <c r="C391" s="1" t="s">
        <v>362</v>
      </c>
      <c r="D391" s="29"/>
      <c r="E391" s="30"/>
      <c r="F391" s="31">
        <v>209</v>
      </c>
      <c r="G391" s="41" t="s">
        <v>56</v>
      </c>
      <c r="H391" s="32">
        <v>14.98</v>
      </c>
      <c r="I391" s="41" t="s">
        <v>56</v>
      </c>
      <c r="J391" s="41" t="s">
        <v>56</v>
      </c>
      <c r="K391" s="33">
        <f t="shared" si="33"/>
        <v>37569.840000000004</v>
      </c>
      <c r="L391" s="32">
        <v>15.31</v>
      </c>
      <c r="M391" s="41" t="s">
        <v>56</v>
      </c>
      <c r="N391" s="41" t="s">
        <v>56</v>
      </c>
      <c r="O391" s="33">
        <f t="shared" si="34"/>
        <v>38397.479999999996</v>
      </c>
      <c r="P391" s="34">
        <f t="shared" si="32"/>
        <v>2.2029372496662005E-2</v>
      </c>
      <c r="Q391" s="3"/>
      <c r="R391" s="4"/>
    </row>
    <row r="392" spans="1:18" x14ac:dyDescent="0.3">
      <c r="A392" s="14">
        <f t="shared" si="35"/>
        <v>355</v>
      </c>
      <c r="B392" s="14">
        <v>448</v>
      </c>
      <c r="C392" s="1" t="s">
        <v>363</v>
      </c>
      <c r="D392" s="29"/>
      <c r="E392" s="30"/>
      <c r="F392" s="31">
        <v>462</v>
      </c>
      <c r="G392" s="41" t="s">
        <v>56</v>
      </c>
      <c r="H392" s="32">
        <v>16.329999999999998</v>
      </c>
      <c r="I392" s="41" t="s">
        <v>56</v>
      </c>
      <c r="J392" s="41" t="s">
        <v>56</v>
      </c>
      <c r="K392" s="33">
        <f t="shared" si="33"/>
        <v>90533.51999999999</v>
      </c>
      <c r="L392" s="32">
        <v>16.7</v>
      </c>
      <c r="M392" s="41" t="s">
        <v>56</v>
      </c>
      <c r="N392" s="41" t="s">
        <v>56</v>
      </c>
      <c r="O392" s="33">
        <f t="shared" si="34"/>
        <v>92584.799999999988</v>
      </c>
      <c r="P392" s="34">
        <f t="shared" si="32"/>
        <v>2.2657685241886088E-2</v>
      </c>
      <c r="Q392" s="3"/>
      <c r="R392" s="4"/>
    </row>
    <row r="393" spans="1:18" x14ac:dyDescent="0.3">
      <c r="A393" s="14">
        <f t="shared" si="35"/>
        <v>356</v>
      </c>
      <c r="B393" s="14">
        <v>449</v>
      </c>
      <c r="C393" s="1" t="s">
        <v>364</v>
      </c>
      <c r="D393" s="29"/>
      <c r="E393" s="30"/>
      <c r="F393" s="31">
        <v>120</v>
      </c>
      <c r="G393" s="41" t="s">
        <v>56</v>
      </c>
      <c r="H393" s="32">
        <v>12.32</v>
      </c>
      <c r="I393" s="41" t="s">
        <v>56</v>
      </c>
      <c r="J393" s="41" t="s">
        <v>56</v>
      </c>
      <c r="K393" s="33">
        <f t="shared" si="33"/>
        <v>17740.800000000003</v>
      </c>
      <c r="L393" s="32">
        <v>12.6</v>
      </c>
      <c r="M393" s="41" t="s">
        <v>56</v>
      </c>
      <c r="N393" s="41" t="s">
        <v>56</v>
      </c>
      <c r="O393" s="33">
        <f t="shared" si="34"/>
        <v>18144</v>
      </c>
      <c r="P393" s="34">
        <f t="shared" si="32"/>
        <v>2.2727272727272558E-2</v>
      </c>
      <c r="Q393" s="3"/>
      <c r="R393" s="4"/>
    </row>
    <row r="394" spans="1:18" x14ac:dyDescent="0.3">
      <c r="A394" s="14">
        <f t="shared" si="35"/>
        <v>357</v>
      </c>
      <c r="B394" s="14">
        <v>450</v>
      </c>
      <c r="C394" s="1" t="s">
        <v>365</v>
      </c>
      <c r="D394" s="29"/>
      <c r="E394" s="30"/>
      <c r="F394" s="31">
        <v>153</v>
      </c>
      <c r="G394" s="41" t="s">
        <v>56</v>
      </c>
      <c r="H394" s="32">
        <v>5.25</v>
      </c>
      <c r="I394" s="41" t="s">
        <v>56</v>
      </c>
      <c r="J394" s="41" t="s">
        <v>56</v>
      </c>
      <c r="K394" s="33">
        <f t="shared" si="33"/>
        <v>9639</v>
      </c>
      <c r="L394" s="32">
        <v>5.34</v>
      </c>
      <c r="M394" s="41" t="s">
        <v>56</v>
      </c>
      <c r="N394" s="41" t="s">
        <v>56</v>
      </c>
      <c r="O394" s="33">
        <f t="shared" si="34"/>
        <v>9804.24</v>
      </c>
      <c r="P394" s="34">
        <f t="shared" si="32"/>
        <v>1.7142857142857119E-2</v>
      </c>
      <c r="Q394" s="3"/>
      <c r="R394" s="4"/>
    </row>
    <row r="395" spans="1:18" x14ac:dyDescent="0.3">
      <c r="A395" s="14">
        <f t="shared" si="35"/>
        <v>358</v>
      </c>
      <c r="B395" s="14">
        <v>451</v>
      </c>
      <c r="C395" s="1" t="s">
        <v>366</v>
      </c>
      <c r="D395" s="29"/>
      <c r="E395" s="30"/>
      <c r="F395" s="31">
        <v>227</v>
      </c>
      <c r="G395" s="41" t="s">
        <v>56</v>
      </c>
      <c r="H395" s="32">
        <v>14.3</v>
      </c>
      <c r="I395" s="41" t="s">
        <v>56</v>
      </c>
      <c r="J395" s="41" t="s">
        <v>56</v>
      </c>
      <c r="K395" s="33">
        <f t="shared" si="33"/>
        <v>38953.200000000004</v>
      </c>
      <c r="L395" s="32">
        <v>14.7</v>
      </c>
      <c r="M395" s="41" t="s">
        <v>56</v>
      </c>
      <c r="N395" s="41" t="s">
        <v>56</v>
      </c>
      <c r="O395" s="33">
        <f t="shared" si="34"/>
        <v>40042.799999999996</v>
      </c>
      <c r="P395" s="34">
        <f t="shared" si="32"/>
        <v>2.7972027972027743E-2</v>
      </c>
      <c r="Q395" s="3"/>
      <c r="R395" s="4"/>
    </row>
    <row r="396" spans="1:18" x14ac:dyDescent="0.3">
      <c r="A396" s="14">
        <f t="shared" si="35"/>
        <v>359</v>
      </c>
      <c r="B396" s="14">
        <v>452</v>
      </c>
      <c r="C396" s="1" t="s">
        <v>367</v>
      </c>
      <c r="D396" s="29"/>
      <c r="E396" s="30"/>
      <c r="F396" s="31">
        <v>5</v>
      </c>
      <c r="G396" s="41" t="s">
        <v>56</v>
      </c>
      <c r="H396" s="32">
        <v>20</v>
      </c>
      <c r="I396" s="41" t="s">
        <v>56</v>
      </c>
      <c r="J396" s="41" t="s">
        <v>56</v>
      </c>
      <c r="K396" s="33">
        <f t="shared" si="33"/>
        <v>1200</v>
      </c>
      <c r="L396" s="32">
        <v>20.440000000000001</v>
      </c>
      <c r="M396" s="41" t="s">
        <v>56</v>
      </c>
      <c r="N396" s="41" t="s">
        <v>56</v>
      </c>
      <c r="O396" s="33">
        <f t="shared" si="34"/>
        <v>1226.4000000000001</v>
      </c>
      <c r="P396" s="34">
        <f t="shared" si="32"/>
        <v>2.2000000000000075E-2</v>
      </c>
      <c r="Q396" s="3"/>
      <c r="R396" s="4"/>
    </row>
    <row r="397" spans="1:18" x14ac:dyDescent="0.3">
      <c r="A397" s="14">
        <f t="shared" si="35"/>
        <v>360</v>
      </c>
      <c r="B397" s="14">
        <v>454</v>
      </c>
      <c r="C397" s="1" t="s">
        <v>368</v>
      </c>
      <c r="D397" s="29"/>
      <c r="E397" s="30"/>
      <c r="F397" s="31">
        <v>1302</v>
      </c>
      <c r="G397" s="41" t="s">
        <v>56</v>
      </c>
      <c r="H397" s="32">
        <v>22.88</v>
      </c>
      <c r="I397" s="41" t="s">
        <v>56</v>
      </c>
      <c r="J397" s="41" t="s">
        <v>56</v>
      </c>
      <c r="K397" s="33">
        <f t="shared" si="33"/>
        <v>357477.12</v>
      </c>
      <c r="L397" s="32">
        <v>23.18</v>
      </c>
      <c r="M397" s="41" t="s">
        <v>56</v>
      </c>
      <c r="N397" s="41" t="s">
        <v>56</v>
      </c>
      <c r="O397" s="33">
        <f t="shared" si="34"/>
        <v>362164.32</v>
      </c>
      <c r="P397" s="34">
        <f t="shared" si="32"/>
        <v>1.3111888111888145E-2</v>
      </c>
      <c r="Q397" s="3"/>
      <c r="R397" s="4"/>
    </row>
    <row r="398" spans="1:18" x14ac:dyDescent="0.3">
      <c r="A398" s="14">
        <f t="shared" si="35"/>
        <v>361</v>
      </c>
      <c r="B398" s="14">
        <v>455</v>
      </c>
      <c r="C398" s="1" t="s">
        <v>369</v>
      </c>
      <c r="D398" s="29"/>
      <c r="E398" s="30"/>
      <c r="F398" s="31">
        <v>3</v>
      </c>
      <c r="G398" s="41" t="s">
        <v>56</v>
      </c>
      <c r="H398" s="32">
        <v>19.22</v>
      </c>
      <c r="I398" s="41" t="s">
        <v>56</v>
      </c>
      <c r="J398" s="41" t="s">
        <v>56</v>
      </c>
      <c r="K398" s="33">
        <f t="shared" si="33"/>
        <v>691.92</v>
      </c>
      <c r="L398" s="32">
        <v>19.64</v>
      </c>
      <c r="M398" s="41" t="s">
        <v>56</v>
      </c>
      <c r="N398" s="41" t="s">
        <v>56</v>
      </c>
      <c r="O398" s="33">
        <f t="shared" si="34"/>
        <v>707.04</v>
      </c>
      <c r="P398" s="34">
        <f t="shared" si="32"/>
        <v>2.185223725286161E-2</v>
      </c>
      <c r="Q398" s="3"/>
      <c r="R398" s="4"/>
    </row>
    <row r="399" spans="1:18" x14ac:dyDescent="0.3">
      <c r="A399" s="14">
        <f t="shared" si="35"/>
        <v>362</v>
      </c>
      <c r="B399" s="14">
        <v>456</v>
      </c>
      <c r="C399" s="1" t="s">
        <v>370</v>
      </c>
      <c r="D399" s="29"/>
      <c r="E399" s="30"/>
      <c r="F399" s="31">
        <v>107</v>
      </c>
      <c r="G399" s="41" t="s">
        <v>56</v>
      </c>
      <c r="H399" s="32">
        <v>19.38</v>
      </c>
      <c r="I399" s="41" t="s">
        <v>56</v>
      </c>
      <c r="J399" s="41" t="s">
        <v>56</v>
      </c>
      <c r="K399" s="33">
        <f t="shared" si="33"/>
        <v>24883.919999999998</v>
      </c>
      <c r="L399" s="32">
        <v>19.690000000000001</v>
      </c>
      <c r="M399" s="41" t="s">
        <v>56</v>
      </c>
      <c r="N399" s="41" t="s">
        <v>56</v>
      </c>
      <c r="O399" s="33">
        <f t="shared" si="34"/>
        <v>25281.96</v>
      </c>
      <c r="P399" s="34">
        <f t="shared" si="32"/>
        <v>1.5995872033023772E-2</v>
      </c>
      <c r="Q399" s="3"/>
      <c r="R399" s="4"/>
    </row>
    <row r="400" spans="1:18" x14ac:dyDescent="0.3">
      <c r="A400" s="14">
        <f t="shared" si="35"/>
        <v>363</v>
      </c>
      <c r="B400" s="14">
        <v>460</v>
      </c>
      <c r="C400" s="1" t="s">
        <v>371</v>
      </c>
      <c r="D400" s="29"/>
      <c r="E400" s="30"/>
      <c r="F400" s="31">
        <v>3</v>
      </c>
      <c r="G400" s="41" t="s">
        <v>56</v>
      </c>
      <c r="H400" s="32">
        <v>19.22</v>
      </c>
      <c r="I400" s="41" t="s">
        <v>56</v>
      </c>
      <c r="J400" s="41" t="s">
        <v>56</v>
      </c>
      <c r="K400" s="33">
        <f t="shared" si="33"/>
        <v>691.92</v>
      </c>
      <c r="L400" s="32">
        <v>19.64</v>
      </c>
      <c r="M400" s="41" t="s">
        <v>56</v>
      </c>
      <c r="N400" s="41" t="s">
        <v>56</v>
      </c>
      <c r="O400" s="33">
        <f t="shared" si="34"/>
        <v>707.04</v>
      </c>
      <c r="P400" s="34">
        <f t="shared" si="32"/>
        <v>2.185223725286161E-2</v>
      </c>
      <c r="Q400" s="3"/>
      <c r="R400" s="4"/>
    </row>
    <row r="401" spans="1:18" x14ac:dyDescent="0.3">
      <c r="A401" s="14">
        <f t="shared" si="35"/>
        <v>364</v>
      </c>
      <c r="B401" s="14">
        <v>461</v>
      </c>
      <c r="C401" s="1" t="s">
        <v>372</v>
      </c>
      <c r="D401" s="29"/>
      <c r="E401" s="30"/>
      <c r="F401" s="31">
        <v>208</v>
      </c>
      <c r="G401" s="41" t="s">
        <v>56</v>
      </c>
      <c r="H401" s="32">
        <v>14.03</v>
      </c>
      <c r="I401" s="41" t="s">
        <v>56</v>
      </c>
      <c r="J401" s="41" t="s">
        <v>56</v>
      </c>
      <c r="K401" s="33">
        <f t="shared" si="33"/>
        <v>35018.879999999997</v>
      </c>
      <c r="L401" s="32">
        <v>14.6</v>
      </c>
      <c r="M401" s="41" t="s">
        <v>56</v>
      </c>
      <c r="N401" s="41" t="s">
        <v>56</v>
      </c>
      <c r="O401" s="33">
        <f t="shared" si="34"/>
        <v>36441.599999999999</v>
      </c>
      <c r="P401" s="34">
        <f t="shared" si="32"/>
        <v>4.062722736992163E-2</v>
      </c>
      <c r="Q401" s="3"/>
      <c r="R401" s="4"/>
    </row>
    <row r="402" spans="1:18" x14ac:dyDescent="0.3">
      <c r="A402" s="14">
        <f t="shared" si="35"/>
        <v>365</v>
      </c>
      <c r="B402" s="14">
        <v>464</v>
      </c>
      <c r="C402" s="1" t="s">
        <v>373</v>
      </c>
      <c r="D402" s="29"/>
      <c r="E402" s="30"/>
      <c r="F402" s="31">
        <v>15</v>
      </c>
      <c r="G402" s="41" t="s">
        <v>56</v>
      </c>
      <c r="H402" s="32">
        <v>21.01</v>
      </c>
      <c r="I402" s="41" t="s">
        <v>56</v>
      </c>
      <c r="J402" s="41" t="s">
        <v>56</v>
      </c>
      <c r="K402" s="33">
        <f t="shared" si="33"/>
        <v>3781.8</v>
      </c>
      <c r="L402" s="32">
        <v>21.04</v>
      </c>
      <c r="M402" s="41" t="s">
        <v>56</v>
      </c>
      <c r="N402" s="41" t="s">
        <v>56</v>
      </c>
      <c r="O402" s="33">
        <f t="shared" si="34"/>
        <v>3787.2</v>
      </c>
      <c r="P402" s="34">
        <f t="shared" si="32"/>
        <v>1.4278914802474049E-3</v>
      </c>
      <c r="Q402" s="3"/>
      <c r="R402" s="4"/>
    </row>
    <row r="403" spans="1:18" x14ac:dyDescent="0.3">
      <c r="A403" s="14">
        <f t="shared" si="35"/>
        <v>366</v>
      </c>
      <c r="B403" s="14">
        <v>465</v>
      </c>
      <c r="C403" s="1" t="s">
        <v>374</v>
      </c>
      <c r="D403" s="29"/>
      <c r="E403" s="30"/>
      <c r="F403" s="31">
        <v>16</v>
      </c>
      <c r="G403" s="41" t="s">
        <v>56</v>
      </c>
      <c r="H403" s="32">
        <v>19.22</v>
      </c>
      <c r="I403" s="41" t="s">
        <v>56</v>
      </c>
      <c r="J403" s="41" t="s">
        <v>56</v>
      </c>
      <c r="K403" s="33">
        <f t="shared" si="33"/>
        <v>3690.24</v>
      </c>
      <c r="L403" s="32">
        <v>19.64</v>
      </c>
      <c r="M403" s="41" t="s">
        <v>56</v>
      </c>
      <c r="N403" s="41" t="s">
        <v>56</v>
      </c>
      <c r="O403" s="33">
        <f t="shared" si="34"/>
        <v>3770.88</v>
      </c>
      <c r="P403" s="34">
        <f t="shared" si="32"/>
        <v>2.1852237252861693E-2</v>
      </c>
      <c r="Q403" s="3"/>
      <c r="R403" s="4"/>
    </row>
    <row r="404" spans="1:18" x14ac:dyDescent="0.3">
      <c r="A404" s="14">
        <f t="shared" si="35"/>
        <v>367</v>
      </c>
      <c r="B404" s="14">
        <v>466</v>
      </c>
      <c r="C404" s="1" t="s">
        <v>375</v>
      </c>
      <c r="D404" s="29"/>
      <c r="E404" s="30"/>
      <c r="F404" s="31">
        <v>972</v>
      </c>
      <c r="G404" s="41" t="s">
        <v>56</v>
      </c>
      <c r="H404" s="32">
        <v>18.989999999999998</v>
      </c>
      <c r="I404" s="41" t="s">
        <v>56</v>
      </c>
      <c r="J404" s="41" t="s">
        <v>56</v>
      </c>
      <c r="K404" s="33">
        <f t="shared" si="33"/>
        <v>221499.36</v>
      </c>
      <c r="L404" s="32">
        <v>19.690000000000001</v>
      </c>
      <c r="M404" s="41" t="s">
        <v>56</v>
      </c>
      <c r="N404" s="41" t="s">
        <v>56</v>
      </c>
      <c r="O404" s="33">
        <f t="shared" si="34"/>
        <v>229664.16</v>
      </c>
      <c r="P404" s="34">
        <f t="shared" si="32"/>
        <v>3.6861506055818935E-2</v>
      </c>
      <c r="Q404" s="3"/>
      <c r="R404" s="4"/>
    </row>
    <row r="405" spans="1:18" x14ac:dyDescent="0.3">
      <c r="A405" s="14">
        <f t="shared" si="35"/>
        <v>368</v>
      </c>
      <c r="B405" s="14">
        <v>467</v>
      </c>
      <c r="C405" s="1" t="s">
        <v>376</v>
      </c>
      <c r="D405" s="29"/>
      <c r="E405" s="30"/>
      <c r="F405" s="31">
        <v>844</v>
      </c>
      <c r="G405" s="41" t="s">
        <v>56</v>
      </c>
      <c r="H405" s="32">
        <v>19.82</v>
      </c>
      <c r="I405" s="41" t="s">
        <v>56</v>
      </c>
      <c r="J405" s="41" t="s">
        <v>56</v>
      </c>
      <c r="K405" s="33">
        <f t="shared" si="33"/>
        <v>200736.96000000002</v>
      </c>
      <c r="L405" s="32">
        <v>20.56</v>
      </c>
      <c r="M405" s="41" t="s">
        <v>56</v>
      </c>
      <c r="N405" s="41" t="s">
        <v>56</v>
      </c>
      <c r="O405" s="33">
        <f t="shared" si="34"/>
        <v>208231.67999999999</v>
      </c>
      <c r="P405" s="34">
        <f t="shared" si="32"/>
        <v>3.7336024217961512E-2</v>
      </c>
      <c r="Q405" s="3"/>
      <c r="R405" s="4"/>
    </row>
    <row r="406" spans="1:18" x14ac:dyDescent="0.3">
      <c r="A406" s="14">
        <f t="shared" si="35"/>
        <v>369</v>
      </c>
      <c r="B406" s="14">
        <v>468</v>
      </c>
      <c r="C406" s="1" t="s">
        <v>377</v>
      </c>
      <c r="D406" s="29"/>
      <c r="E406" s="30"/>
      <c r="F406" s="31">
        <v>408</v>
      </c>
      <c r="G406" s="41" t="s">
        <v>56</v>
      </c>
      <c r="H406" s="32">
        <v>17.62</v>
      </c>
      <c r="I406" s="41" t="s">
        <v>56</v>
      </c>
      <c r="J406" s="41" t="s">
        <v>56</v>
      </c>
      <c r="K406" s="33">
        <f t="shared" si="33"/>
        <v>86267.520000000004</v>
      </c>
      <c r="L406" s="32">
        <v>18.190000000000001</v>
      </c>
      <c r="M406" s="41" t="s">
        <v>56</v>
      </c>
      <c r="N406" s="41" t="s">
        <v>56</v>
      </c>
      <c r="O406" s="33">
        <f t="shared" si="34"/>
        <v>89058.240000000005</v>
      </c>
      <c r="P406" s="34">
        <f t="shared" si="32"/>
        <v>3.2349602724177084E-2</v>
      </c>
      <c r="Q406" s="3"/>
      <c r="R406" s="4"/>
    </row>
    <row r="407" spans="1:18" x14ac:dyDescent="0.3">
      <c r="A407" s="14">
        <f t="shared" si="35"/>
        <v>370</v>
      </c>
      <c r="B407" s="14">
        <v>469</v>
      </c>
      <c r="C407" s="1" t="s">
        <v>378</v>
      </c>
      <c r="D407" s="29"/>
      <c r="E407" s="30"/>
      <c r="F407" s="31">
        <v>19</v>
      </c>
      <c r="G407" s="41" t="s">
        <v>56</v>
      </c>
      <c r="H407" s="32">
        <v>11.61</v>
      </c>
      <c r="I407" s="41" t="s">
        <v>56</v>
      </c>
      <c r="J407" s="41" t="s">
        <v>56</v>
      </c>
      <c r="K407" s="33">
        <f t="shared" si="33"/>
        <v>2647.08</v>
      </c>
      <c r="L407" s="32">
        <v>11.89</v>
      </c>
      <c r="M407" s="41" t="s">
        <v>56</v>
      </c>
      <c r="N407" s="41" t="s">
        <v>56</v>
      </c>
      <c r="O407" s="33">
        <f t="shared" si="34"/>
        <v>2710.92</v>
      </c>
      <c r="P407" s="34">
        <f t="shared" si="32"/>
        <v>2.411714039621022E-2</v>
      </c>
      <c r="Q407" s="3"/>
      <c r="R407" s="4"/>
    </row>
    <row r="408" spans="1:18" x14ac:dyDescent="0.3">
      <c r="A408" s="14">
        <f t="shared" si="35"/>
        <v>371</v>
      </c>
      <c r="B408" s="14">
        <v>470</v>
      </c>
      <c r="C408" s="1" t="s">
        <v>379</v>
      </c>
      <c r="D408" s="29"/>
      <c r="E408" s="30"/>
      <c r="F408" s="31">
        <v>14</v>
      </c>
      <c r="G408" s="41" t="s">
        <v>56</v>
      </c>
      <c r="H408" s="32">
        <v>16.239999999999998</v>
      </c>
      <c r="I408" s="41" t="s">
        <v>56</v>
      </c>
      <c r="J408" s="41" t="s">
        <v>56</v>
      </c>
      <c r="K408" s="33">
        <f t="shared" si="33"/>
        <v>2728.3199999999997</v>
      </c>
      <c r="L408" s="32">
        <v>16.72</v>
      </c>
      <c r="M408" s="41" t="s">
        <v>56</v>
      </c>
      <c r="N408" s="41" t="s">
        <v>56</v>
      </c>
      <c r="O408" s="33">
        <f t="shared" si="34"/>
        <v>2808.96</v>
      </c>
      <c r="P408" s="34">
        <f t="shared" si="32"/>
        <v>2.9556650246305542E-2</v>
      </c>
      <c r="Q408" s="3"/>
      <c r="R408" s="4"/>
    </row>
    <row r="409" spans="1:18" x14ac:dyDescent="0.3">
      <c r="A409" s="14">
        <f t="shared" si="35"/>
        <v>372</v>
      </c>
      <c r="B409" s="14">
        <v>471</v>
      </c>
      <c r="C409" s="1" t="s">
        <v>380</v>
      </c>
      <c r="D409" s="29"/>
      <c r="E409" s="30"/>
      <c r="F409" s="31">
        <v>1499</v>
      </c>
      <c r="G409" s="41" t="s">
        <v>56</v>
      </c>
      <c r="H409" s="32">
        <v>15.79</v>
      </c>
      <c r="I409" s="41" t="s">
        <v>56</v>
      </c>
      <c r="J409" s="41" t="s">
        <v>56</v>
      </c>
      <c r="K409" s="33">
        <f t="shared" si="33"/>
        <v>284030.52</v>
      </c>
      <c r="L409" s="32">
        <v>16.260000000000002</v>
      </c>
      <c r="M409" s="41" t="s">
        <v>56</v>
      </c>
      <c r="N409" s="41" t="s">
        <v>56</v>
      </c>
      <c r="O409" s="33">
        <f t="shared" si="34"/>
        <v>292484.88</v>
      </c>
      <c r="P409" s="34">
        <f t="shared" si="32"/>
        <v>2.9765674477517365E-2</v>
      </c>
      <c r="Q409" s="3"/>
      <c r="R409" s="4"/>
    </row>
    <row r="410" spans="1:18" x14ac:dyDescent="0.3">
      <c r="A410" s="14">
        <f t="shared" si="35"/>
        <v>373</v>
      </c>
      <c r="B410" s="14">
        <v>472</v>
      </c>
      <c r="C410" s="1" t="s">
        <v>381</v>
      </c>
      <c r="D410" s="29"/>
      <c r="E410" s="30"/>
      <c r="F410" s="31">
        <v>7861</v>
      </c>
      <c r="G410" s="41" t="s">
        <v>56</v>
      </c>
      <c r="H410" s="32">
        <v>15</v>
      </c>
      <c r="I410" s="41" t="s">
        <v>56</v>
      </c>
      <c r="J410" s="41" t="s">
        <v>56</v>
      </c>
      <c r="K410" s="33">
        <f t="shared" si="33"/>
        <v>1414980</v>
      </c>
      <c r="L410" s="32">
        <v>15.16</v>
      </c>
      <c r="M410" s="41" t="s">
        <v>56</v>
      </c>
      <c r="N410" s="41" t="s">
        <v>56</v>
      </c>
      <c r="O410" s="33">
        <f t="shared" si="34"/>
        <v>1430073.1199999999</v>
      </c>
      <c r="P410" s="34">
        <f t="shared" si="32"/>
        <v>1.0666666666666581E-2</v>
      </c>
      <c r="Q410" s="3"/>
      <c r="R410" s="4"/>
    </row>
    <row r="411" spans="1:18" x14ac:dyDescent="0.3">
      <c r="A411" s="14">
        <f t="shared" si="35"/>
        <v>374</v>
      </c>
      <c r="B411" s="14">
        <v>473</v>
      </c>
      <c r="C411" s="1" t="s">
        <v>382</v>
      </c>
      <c r="D411" s="29"/>
      <c r="E411" s="30"/>
      <c r="F411" s="31">
        <v>722</v>
      </c>
      <c r="G411" s="41" t="s">
        <v>56</v>
      </c>
      <c r="H411" s="32">
        <v>18.28</v>
      </c>
      <c r="I411" s="41" t="s">
        <v>56</v>
      </c>
      <c r="J411" s="41" t="s">
        <v>56</v>
      </c>
      <c r="K411" s="33">
        <f t="shared" si="33"/>
        <v>158377.92000000001</v>
      </c>
      <c r="L411" s="32">
        <v>18.66</v>
      </c>
      <c r="M411" s="41" t="s">
        <v>56</v>
      </c>
      <c r="N411" s="41" t="s">
        <v>56</v>
      </c>
      <c r="O411" s="33">
        <f t="shared" si="34"/>
        <v>161670.24</v>
      </c>
      <c r="P411" s="34">
        <f t="shared" si="32"/>
        <v>2.0787746170678197E-2</v>
      </c>
      <c r="Q411" s="3"/>
      <c r="R411" s="4"/>
    </row>
    <row r="412" spans="1:18" x14ac:dyDescent="0.3">
      <c r="A412" s="14">
        <f t="shared" si="35"/>
        <v>375</v>
      </c>
      <c r="B412" s="14">
        <v>474</v>
      </c>
      <c r="C412" s="1" t="s">
        <v>383</v>
      </c>
      <c r="D412" s="29"/>
      <c r="E412" s="30"/>
      <c r="F412" s="31">
        <v>204</v>
      </c>
      <c r="G412" s="41" t="s">
        <v>56</v>
      </c>
      <c r="H412" s="32">
        <v>19.09</v>
      </c>
      <c r="I412" s="41" t="s">
        <v>56</v>
      </c>
      <c r="J412" s="41" t="s">
        <v>56</v>
      </c>
      <c r="K412" s="33">
        <f t="shared" si="33"/>
        <v>46732.32</v>
      </c>
      <c r="L412" s="32">
        <v>19.71</v>
      </c>
      <c r="M412" s="41" t="s">
        <v>56</v>
      </c>
      <c r="N412" s="41" t="s">
        <v>56</v>
      </c>
      <c r="O412" s="33">
        <f t="shared" si="34"/>
        <v>48250.080000000002</v>
      </c>
      <c r="P412" s="34">
        <f t="shared" si="32"/>
        <v>3.2477737035096953E-2</v>
      </c>
      <c r="Q412" s="3"/>
      <c r="R412" s="4"/>
    </row>
    <row r="413" spans="1:18" x14ac:dyDescent="0.3">
      <c r="A413" s="14">
        <f t="shared" si="35"/>
        <v>376</v>
      </c>
      <c r="B413" s="14">
        <v>476</v>
      </c>
      <c r="C413" s="1" t="s">
        <v>384</v>
      </c>
      <c r="D413" s="29"/>
      <c r="E413" s="30"/>
      <c r="F413" s="31">
        <v>1860</v>
      </c>
      <c r="G413" s="41" t="s">
        <v>56</v>
      </c>
      <c r="H413" s="32">
        <v>17.05</v>
      </c>
      <c r="I413" s="41" t="s">
        <v>56</v>
      </c>
      <c r="J413" s="41" t="s">
        <v>56</v>
      </c>
      <c r="K413" s="33">
        <f t="shared" si="33"/>
        <v>380556</v>
      </c>
      <c r="L413" s="32">
        <v>17.38</v>
      </c>
      <c r="M413" s="41" t="s">
        <v>56</v>
      </c>
      <c r="N413" s="41" t="s">
        <v>56</v>
      </c>
      <c r="O413" s="33">
        <f t="shared" si="34"/>
        <v>387921.6</v>
      </c>
      <c r="P413" s="34">
        <f t="shared" si="32"/>
        <v>1.9354838709677358E-2</v>
      </c>
      <c r="Q413" s="3"/>
      <c r="R413" s="4"/>
    </row>
    <row r="414" spans="1:18" x14ac:dyDescent="0.3">
      <c r="A414" s="14">
        <f t="shared" si="35"/>
        <v>377</v>
      </c>
      <c r="B414" s="14">
        <v>477</v>
      </c>
      <c r="C414" s="1" t="s">
        <v>385</v>
      </c>
      <c r="D414" s="29"/>
      <c r="E414" s="30"/>
      <c r="F414" s="31">
        <v>1133</v>
      </c>
      <c r="G414" s="41" t="s">
        <v>56</v>
      </c>
      <c r="H414" s="32">
        <v>20.149999999999999</v>
      </c>
      <c r="I414" s="41" t="s">
        <v>56</v>
      </c>
      <c r="J414" s="41" t="s">
        <v>56</v>
      </c>
      <c r="K414" s="33">
        <f t="shared" si="33"/>
        <v>273959.39999999997</v>
      </c>
      <c r="L414" s="32">
        <v>20.58</v>
      </c>
      <c r="M414" s="41" t="s">
        <v>56</v>
      </c>
      <c r="N414" s="41" t="s">
        <v>56</v>
      </c>
      <c r="O414" s="33">
        <f t="shared" si="34"/>
        <v>279805.68</v>
      </c>
      <c r="P414" s="34">
        <f t="shared" si="32"/>
        <v>2.1339950372208542E-2</v>
      </c>
      <c r="Q414" s="3"/>
      <c r="R414" s="4"/>
    </row>
    <row r="415" spans="1:18" x14ac:dyDescent="0.3">
      <c r="A415" s="14">
        <f t="shared" si="35"/>
        <v>378</v>
      </c>
      <c r="B415" s="14">
        <v>478</v>
      </c>
      <c r="C415" s="1" t="s">
        <v>386</v>
      </c>
      <c r="D415" s="29"/>
      <c r="E415" s="30"/>
      <c r="F415" s="31">
        <v>3477</v>
      </c>
      <c r="G415" s="41" t="s">
        <v>56</v>
      </c>
      <c r="H415" s="32">
        <v>23.97</v>
      </c>
      <c r="I415" s="41" t="s">
        <v>56</v>
      </c>
      <c r="J415" s="41" t="s">
        <v>56</v>
      </c>
      <c r="K415" s="33">
        <f t="shared" si="33"/>
        <v>1000124.28</v>
      </c>
      <c r="L415" s="32">
        <v>24.52</v>
      </c>
      <c r="M415" s="41" t="s">
        <v>56</v>
      </c>
      <c r="N415" s="41" t="s">
        <v>56</v>
      </c>
      <c r="O415" s="33">
        <f t="shared" si="34"/>
        <v>1023072.48</v>
      </c>
      <c r="P415" s="34">
        <f t="shared" si="32"/>
        <v>2.2945348352106754E-2</v>
      </c>
      <c r="Q415" s="3"/>
      <c r="R415" s="4"/>
    </row>
    <row r="416" spans="1:18" x14ac:dyDescent="0.3">
      <c r="A416" s="14">
        <f t="shared" si="35"/>
        <v>379</v>
      </c>
      <c r="B416" s="14">
        <v>479</v>
      </c>
      <c r="C416" s="1" t="s">
        <v>387</v>
      </c>
      <c r="D416" s="29"/>
      <c r="E416" s="30"/>
      <c r="F416" s="31">
        <v>453</v>
      </c>
      <c r="G416" s="41" t="s">
        <v>56</v>
      </c>
      <c r="H416" s="32">
        <v>26.08</v>
      </c>
      <c r="I416" s="41" t="s">
        <v>56</v>
      </c>
      <c r="J416" s="41" t="s">
        <v>56</v>
      </c>
      <c r="K416" s="33">
        <f t="shared" si="33"/>
        <v>141770.88</v>
      </c>
      <c r="L416" s="32">
        <v>26.69</v>
      </c>
      <c r="M416" s="41" t="s">
        <v>56</v>
      </c>
      <c r="N416" s="41" t="s">
        <v>56</v>
      </c>
      <c r="O416" s="33">
        <f t="shared" si="34"/>
        <v>145086.84</v>
      </c>
      <c r="P416" s="34">
        <f t="shared" si="32"/>
        <v>2.3389570552147181E-2</v>
      </c>
      <c r="Q416" s="3"/>
      <c r="R416" s="4"/>
    </row>
    <row r="417" spans="1:18" x14ac:dyDescent="0.3">
      <c r="A417" s="14">
        <f t="shared" si="35"/>
        <v>380</v>
      </c>
      <c r="B417" s="14">
        <v>480</v>
      </c>
      <c r="C417" s="1" t="s">
        <v>388</v>
      </c>
      <c r="D417" s="29"/>
      <c r="E417" s="30"/>
      <c r="F417" s="31">
        <v>1373</v>
      </c>
      <c r="G417" s="41" t="s">
        <v>56</v>
      </c>
      <c r="H417" s="32">
        <v>5.94</v>
      </c>
      <c r="I417" s="41" t="s">
        <v>56</v>
      </c>
      <c r="J417" s="41" t="s">
        <v>56</v>
      </c>
      <c r="K417" s="33">
        <f t="shared" si="33"/>
        <v>97867.44</v>
      </c>
      <c r="L417" s="32">
        <v>5.99</v>
      </c>
      <c r="M417" s="41" t="s">
        <v>56</v>
      </c>
      <c r="N417" s="41" t="s">
        <v>56</v>
      </c>
      <c r="O417" s="33">
        <f t="shared" si="34"/>
        <v>98691.24</v>
      </c>
      <c r="P417" s="34">
        <f t="shared" si="32"/>
        <v>8.4175084175084468E-3</v>
      </c>
      <c r="Q417" s="3"/>
      <c r="R417" s="4"/>
    </row>
    <row r="418" spans="1:18" x14ac:dyDescent="0.3">
      <c r="A418" s="14">
        <f t="shared" si="35"/>
        <v>381</v>
      </c>
      <c r="B418" s="14">
        <v>481</v>
      </c>
      <c r="C418" s="1" t="s">
        <v>389</v>
      </c>
      <c r="D418" s="29"/>
      <c r="E418" s="30"/>
      <c r="F418" s="31">
        <v>49</v>
      </c>
      <c r="G418" s="41" t="s">
        <v>56</v>
      </c>
      <c r="H418" s="32">
        <v>9.2799999999999994</v>
      </c>
      <c r="I418" s="41" t="s">
        <v>56</v>
      </c>
      <c r="J418" s="41" t="s">
        <v>56</v>
      </c>
      <c r="K418" s="33">
        <f t="shared" si="33"/>
        <v>5456.6399999999994</v>
      </c>
      <c r="L418" s="32">
        <v>9.3800000000000008</v>
      </c>
      <c r="M418" s="41" t="s">
        <v>56</v>
      </c>
      <c r="N418" s="41" t="s">
        <v>56</v>
      </c>
      <c r="O418" s="33">
        <f t="shared" si="34"/>
        <v>5515.4400000000005</v>
      </c>
      <c r="P418" s="34">
        <f t="shared" si="32"/>
        <v>1.0775862068965719E-2</v>
      </c>
      <c r="Q418" s="3"/>
      <c r="R418" s="4"/>
    </row>
    <row r="419" spans="1:18" x14ac:dyDescent="0.3">
      <c r="A419" s="14">
        <f t="shared" si="35"/>
        <v>382</v>
      </c>
      <c r="B419" s="14">
        <v>482</v>
      </c>
      <c r="C419" s="1" t="s">
        <v>390</v>
      </c>
      <c r="D419" s="29"/>
      <c r="E419" s="30"/>
      <c r="F419" s="31">
        <v>58</v>
      </c>
      <c r="G419" s="41" t="s">
        <v>56</v>
      </c>
      <c r="H419" s="32">
        <v>10.41</v>
      </c>
      <c r="I419" s="41" t="s">
        <v>56</v>
      </c>
      <c r="J419" s="41" t="s">
        <v>56</v>
      </c>
      <c r="K419" s="33">
        <f t="shared" si="33"/>
        <v>7245.36</v>
      </c>
      <c r="L419" s="32">
        <v>10.54</v>
      </c>
      <c r="M419" s="41" t="s">
        <v>56</v>
      </c>
      <c r="N419" s="41" t="s">
        <v>56</v>
      </c>
      <c r="O419" s="33">
        <f t="shared" si="34"/>
        <v>7335.8399999999992</v>
      </c>
      <c r="P419" s="34">
        <f t="shared" si="32"/>
        <v>1.2487992315081593E-2</v>
      </c>
      <c r="Q419" s="3"/>
      <c r="R419" s="4"/>
    </row>
    <row r="420" spans="1:18" x14ac:dyDescent="0.3">
      <c r="A420" s="14">
        <f t="shared" si="35"/>
        <v>383</v>
      </c>
      <c r="B420" s="14">
        <v>483</v>
      </c>
      <c r="C420" s="1" t="s">
        <v>391</v>
      </c>
      <c r="D420" s="29"/>
      <c r="E420" s="30"/>
      <c r="F420" s="31">
        <v>5</v>
      </c>
      <c r="G420" s="41" t="s">
        <v>56</v>
      </c>
      <c r="H420" s="32">
        <v>15.21</v>
      </c>
      <c r="I420" s="41" t="s">
        <v>56</v>
      </c>
      <c r="J420" s="41" t="s">
        <v>56</v>
      </c>
      <c r="K420" s="33">
        <f t="shared" si="33"/>
        <v>912.60000000000014</v>
      </c>
      <c r="L420" s="32">
        <v>15.48</v>
      </c>
      <c r="M420" s="41" t="s">
        <v>56</v>
      </c>
      <c r="N420" s="41" t="s">
        <v>56</v>
      </c>
      <c r="O420" s="33">
        <f t="shared" si="34"/>
        <v>928.80000000000007</v>
      </c>
      <c r="P420" s="34">
        <f t="shared" si="32"/>
        <v>1.7751479289940753E-2</v>
      </c>
      <c r="Q420" s="3"/>
      <c r="R420" s="4"/>
    </row>
    <row r="421" spans="1:18" x14ac:dyDescent="0.3">
      <c r="A421" s="14">
        <f t="shared" si="35"/>
        <v>384</v>
      </c>
      <c r="B421" s="14">
        <v>484</v>
      </c>
      <c r="C421" s="1" t="s">
        <v>392</v>
      </c>
      <c r="D421" s="29"/>
      <c r="E421" s="30"/>
      <c r="F421" s="31">
        <v>35</v>
      </c>
      <c r="G421" s="41" t="s">
        <v>56</v>
      </c>
      <c r="H421" s="32">
        <v>15.28</v>
      </c>
      <c r="I421" s="41" t="s">
        <v>56</v>
      </c>
      <c r="J421" s="41" t="s">
        <v>56</v>
      </c>
      <c r="K421" s="33">
        <f t="shared" si="33"/>
        <v>6417.5999999999995</v>
      </c>
      <c r="L421" s="32">
        <v>15.56</v>
      </c>
      <c r="M421" s="41" t="s">
        <v>56</v>
      </c>
      <c r="N421" s="41" t="s">
        <v>56</v>
      </c>
      <c r="O421" s="33">
        <f t="shared" si="34"/>
        <v>6535.2000000000007</v>
      </c>
      <c r="P421" s="34">
        <f t="shared" si="32"/>
        <v>1.8324607329843132E-2</v>
      </c>
      <c r="Q421" s="3"/>
      <c r="R421" s="4"/>
    </row>
    <row r="422" spans="1:18" x14ac:dyDescent="0.3">
      <c r="A422" s="14">
        <f t="shared" si="35"/>
        <v>385</v>
      </c>
      <c r="B422" s="14">
        <v>485</v>
      </c>
      <c r="C422" s="1" t="s">
        <v>393</v>
      </c>
      <c r="D422" s="29"/>
      <c r="E422" s="30"/>
      <c r="F422" s="31">
        <v>854</v>
      </c>
      <c r="G422" s="41" t="s">
        <v>56</v>
      </c>
      <c r="H422" s="32">
        <v>13.44</v>
      </c>
      <c r="I422" s="41" t="s">
        <v>56</v>
      </c>
      <c r="J422" s="41" t="s">
        <v>56</v>
      </c>
      <c r="K422" s="33">
        <f t="shared" si="33"/>
        <v>137733.12</v>
      </c>
      <c r="L422" s="32">
        <v>13.99</v>
      </c>
      <c r="M422" s="41" t="s">
        <v>56</v>
      </c>
      <c r="N422" s="41" t="s">
        <v>56</v>
      </c>
      <c r="O422" s="33">
        <f t="shared" si="34"/>
        <v>143369.52000000002</v>
      </c>
      <c r="P422" s="34">
        <f t="shared" ref="P422:P467" si="36">(O422-K422)/K422</f>
        <v>4.0922619047619221E-2</v>
      </c>
      <c r="Q422" s="3"/>
      <c r="R422" s="4"/>
    </row>
    <row r="423" spans="1:18" x14ac:dyDescent="0.3">
      <c r="A423" s="14">
        <f t="shared" si="35"/>
        <v>386</v>
      </c>
      <c r="B423" s="14">
        <v>486</v>
      </c>
      <c r="C423" s="1" t="s">
        <v>394</v>
      </c>
      <c r="D423" s="29"/>
      <c r="E423" s="30"/>
      <c r="F423" s="31">
        <v>15</v>
      </c>
      <c r="G423" s="41" t="s">
        <v>56</v>
      </c>
      <c r="H423" s="32">
        <v>14.15</v>
      </c>
      <c r="I423" s="41" t="s">
        <v>56</v>
      </c>
      <c r="J423" s="41" t="s">
        <v>56</v>
      </c>
      <c r="K423" s="33">
        <f t="shared" ref="K423:K467" si="37">($F423*H423*12)</f>
        <v>2547</v>
      </c>
      <c r="L423" s="32">
        <v>14.39</v>
      </c>
      <c r="M423" s="41" t="s">
        <v>56</v>
      </c>
      <c r="N423" s="41" t="s">
        <v>56</v>
      </c>
      <c r="O423" s="33">
        <f t="shared" ref="O423:O467" si="38">($F423*L423*12)</f>
        <v>2590.2000000000003</v>
      </c>
      <c r="P423" s="34">
        <f t="shared" si="36"/>
        <v>1.6961130742049576E-2</v>
      </c>
      <c r="Q423" s="3"/>
      <c r="R423" s="4"/>
    </row>
    <row r="424" spans="1:18" x14ac:dyDescent="0.3">
      <c r="A424" s="14">
        <f t="shared" ref="A424:A467" si="39">A423+1</f>
        <v>387</v>
      </c>
      <c r="B424" s="14">
        <v>487</v>
      </c>
      <c r="C424" s="1" t="s">
        <v>395</v>
      </c>
      <c r="D424" s="29"/>
      <c r="E424" s="30"/>
      <c r="F424" s="31">
        <v>33</v>
      </c>
      <c r="G424" s="41" t="s">
        <v>56</v>
      </c>
      <c r="H424" s="32">
        <v>10.65</v>
      </c>
      <c r="I424" s="41" t="s">
        <v>56</v>
      </c>
      <c r="J424" s="41" t="s">
        <v>56</v>
      </c>
      <c r="K424" s="33">
        <f t="shared" si="37"/>
        <v>4217.3999999999996</v>
      </c>
      <c r="L424" s="32">
        <v>10.79</v>
      </c>
      <c r="M424" s="41" t="s">
        <v>56</v>
      </c>
      <c r="N424" s="41" t="s">
        <v>56</v>
      </c>
      <c r="O424" s="33">
        <f t="shared" si="38"/>
        <v>4272.84</v>
      </c>
      <c r="P424" s="34">
        <f t="shared" si="36"/>
        <v>1.3145539906103409E-2</v>
      </c>
      <c r="Q424" s="3"/>
      <c r="R424" s="4"/>
    </row>
    <row r="425" spans="1:18" x14ac:dyDescent="0.3">
      <c r="A425" s="14">
        <f t="shared" si="39"/>
        <v>388</v>
      </c>
      <c r="B425" s="14">
        <v>488</v>
      </c>
      <c r="C425" s="1" t="s">
        <v>396</v>
      </c>
      <c r="D425" s="29"/>
      <c r="E425" s="30"/>
      <c r="F425" s="31">
        <v>148</v>
      </c>
      <c r="G425" s="41" t="s">
        <v>56</v>
      </c>
      <c r="H425" s="32">
        <v>10.72</v>
      </c>
      <c r="I425" s="41" t="s">
        <v>56</v>
      </c>
      <c r="J425" s="41" t="s">
        <v>56</v>
      </c>
      <c r="K425" s="33">
        <f t="shared" si="37"/>
        <v>19038.72</v>
      </c>
      <c r="L425" s="32">
        <v>10.86</v>
      </c>
      <c r="M425" s="41" t="s">
        <v>56</v>
      </c>
      <c r="N425" s="41" t="s">
        <v>56</v>
      </c>
      <c r="O425" s="33">
        <f t="shared" si="38"/>
        <v>19287.36</v>
      </c>
      <c r="P425" s="34">
        <f t="shared" si="36"/>
        <v>1.3059701492537282E-2</v>
      </c>
      <c r="Q425" s="3"/>
      <c r="R425" s="4"/>
    </row>
    <row r="426" spans="1:18" x14ac:dyDescent="0.3">
      <c r="A426" s="14">
        <f t="shared" si="39"/>
        <v>389</v>
      </c>
      <c r="B426" s="14">
        <v>489</v>
      </c>
      <c r="C426" s="1" t="s">
        <v>397</v>
      </c>
      <c r="D426" s="29"/>
      <c r="E426" s="30"/>
      <c r="F426" s="31">
        <v>217</v>
      </c>
      <c r="G426" s="41" t="s">
        <v>56</v>
      </c>
      <c r="H426" s="32">
        <v>9.59</v>
      </c>
      <c r="I426" s="41" t="s">
        <v>56</v>
      </c>
      <c r="J426" s="41" t="s">
        <v>56</v>
      </c>
      <c r="K426" s="33">
        <f t="shared" si="37"/>
        <v>24972.359999999997</v>
      </c>
      <c r="L426" s="32">
        <v>9.6999999999999993</v>
      </c>
      <c r="M426" s="41" t="s">
        <v>56</v>
      </c>
      <c r="N426" s="41" t="s">
        <v>56</v>
      </c>
      <c r="O426" s="33">
        <f t="shared" si="38"/>
        <v>25258.799999999996</v>
      </c>
      <c r="P426" s="34">
        <f t="shared" si="36"/>
        <v>1.1470281543274194E-2</v>
      </c>
      <c r="Q426" s="3"/>
      <c r="R426" s="4"/>
    </row>
    <row r="427" spans="1:18" x14ac:dyDescent="0.3">
      <c r="A427" s="14">
        <f t="shared" si="39"/>
        <v>390</v>
      </c>
      <c r="B427" s="14">
        <v>491</v>
      </c>
      <c r="C427" s="1" t="s">
        <v>398</v>
      </c>
      <c r="D427" s="29"/>
      <c r="E427" s="30"/>
      <c r="F427" s="31">
        <v>6</v>
      </c>
      <c r="G427" s="41" t="s">
        <v>56</v>
      </c>
      <c r="H427" s="32">
        <v>10.34</v>
      </c>
      <c r="I427" s="41" t="s">
        <v>56</v>
      </c>
      <c r="J427" s="41" t="s">
        <v>56</v>
      </c>
      <c r="K427" s="33">
        <f t="shared" si="37"/>
        <v>744.48</v>
      </c>
      <c r="L427" s="32">
        <v>10.47</v>
      </c>
      <c r="M427" s="41" t="s">
        <v>56</v>
      </c>
      <c r="N427" s="41" t="s">
        <v>56</v>
      </c>
      <c r="O427" s="33">
        <f t="shared" si="38"/>
        <v>753.84000000000015</v>
      </c>
      <c r="P427" s="34">
        <f t="shared" si="36"/>
        <v>1.2572533849129765E-2</v>
      </c>
      <c r="Q427" s="3"/>
      <c r="R427" s="4"/>
    </row>
    <row r="428" spans="1:18" x14ac:dyDescent="0.3">
      <c r="A428" s="14">
        <f t="shared" si="39"/>
        <v>391</v>
      </c>
      <c r="B428" s="14">
        <v>492</v>
      </c>
      <c r="C428" s="1" t="s">
        <v>399</v>
      </c>
      <c r="D428" s="29"/>
      <c r="E428" s="30"/>
      <c r="F428" s="31">
        <v>45405</v>
      </c>
      <c r="G428" s="41" t="s">
        <v>56</v>
      </c>
      <c r="H428" s="32">
        <v>12.43</v>
      </c>
      <c r="I428" s="41" t="s">
        <v>56</v>
      </c>
      <c r="J428" s="41" t="s">
        <v>56</v>
      </c>
      <c r="K428" s="33">
        <f t="shared" si="37"/>
        <v>6772609.8000000007</v>
      </c>
      <c r="L428" s="32">
        <v>12.78</v>
      </c>
      <c r="M428" s="41" t="s">
        <v>56</v>
      </c>
      <c r="N428" s="41" t="s">
        <v>56</v>
      </c>
      <c r="O428" s="33">
        <f t="shared" si="38"/>
        <v>6963310.8000000007</v>
      </c>
      <c r="P428" s="34">
        <f t="shared" si="36"/>
        <v>2.8157683024939657E-2</v>
      </c>
      <c r="Q428" s="3"/>
      <c r="R428" s="4"/>
    </row>
    <row r="429" spans="1:18" x14ac:dyDescent="0.3">
      <c r="A429" s="14">
        <f t="shared" si="39"/>
        <v>392</v>
      </c>
      <c r="B429" s="14">
        <v>493</v>
      </c>
      <c r="C429" s="1" t="s">
        <v>400</v>
      </c>
      <c r="D429" s="29"/>
      <c r="E429" s="30"/>
      <c r="F429" s="31">
        <v>123</v>
      </c>
      <c r="G429" s="41" t="s">
        <v>56</v>
      </c>
      <c r="H429" s="32">
        <v>27</v>
      </c>
      <c r="I429" s="41" t="s">
        <v>56</v>
      </c>
      <c r="J429" s="41" t="s">
        <v>56</v>
      </c>
      <c r="K429" s="33">
        <f t="shared" si="37"/>
        <v>39852</v>
      </c>
      <c r="L429" s="32">
        <v>27.06</v>
      </c>
      <c r="M429" s="41" t="s">
        <v>56</v>
      </c>
      <c r="N429" s="41" t="s">
        <v>56</v>
      </c>
      <c r="O429" s="33">
        <f t="shared" si="38"/>
        <v>39940.559999999998</v>
      </c>
      <c r="P429" s="34">
        <f t="shared" si="36"/>
        <v>2.2222222222221637E-3</v>
      </c>
      <c r="Q429" s="3"/>
      <c r="R429" s="4"/>
    </row>
    <row r="430" spans="1:18" x14ac:dyDescent="0.3">
      <c r="A430" s="14">
        <f t="shared" si="39"/>
        <v>393</v>
      </c>
      <c r="B430" s="14">
        <v>494</v>
      </c>
      <c r="C430" s="1" t="s">
        <v>401</v>
      </c>
      <c r="D430" s="29"/>
      <c r="E430" s="30"/>
      <c r="F430" s="31">
        <v>838</v>
      </c>
      <c r="G430" s="41" t="s">
        <v>56</v>
      </c>
      <c r="H430" s="32">
        <v>14.15</v>
      </c>
      <c r="I430" s="41" t="s">
        <v>56</v>
      </c>
      <c r="J430" s="41" t="s">
        <v>56</v>
      </c>
      <c r="K430" s="33">
        <f t="shared" si="37"/>
        <v>142292.40000000002</v>
      </c>
      <c r="L430" s="32">
        <v>14.39</v>
      </c>
      <c r="M430" s="41" t="s">
        <v>56</v>
      </c>
      <c r="N430" s="41" t="s">
        <v>56</v>
      </c>
      <c r="O430" s="33">
        <f t="shared" si="38"/>
        <v>144705.84</v>
      </c>
      <c r="P430" s="34">
        <f t="shared" si="36"/>
        <v>1.6961130742049278E-2</v>
      </c>
      <c r="Q430" s="3"/>
      <c r="R430" s="4"/>
    </row>
    <row r="431" spans="1:18" x14ac:dyDescent="0.3">
      <c r="A431" s="14">
        <f t="shared" si="39"/>
        <v>394</v>
      </c>
      <c r="B431" s="14">
        <v>495</v>
      </c>
      <c r="C431" s="1" t="s">
        <v>402</v>
      </c>
      <c r="D431" s="29"/>
      <c r="E431" s="30"/>
      <c r="F431" s="31">
        <v>1</v>
      </c>
      <c r="G431" s="41" t="s">
        <v>56</v>
      </c>
      <c r="H431" s="32">
        <v>9.19</v>
      </c>
      <c r="I431" s="41" t="s">
        <v>56</v>
      </c>
      <c r="J431" s="41" t="s">
        <v>56</v>
      </c>
      <c r="K431" s="33">
        <f t="shared" si="37"/>
        <v>110.28</v>
      </c>
      <c r="L431" s="32">
        <v>10.02</v>
      </c>
      <c r="M431" s="41" t="s">
        <v>56</v>
      </c>
      <c r="N431" s="41" t="s">
        <v>56</v>
      </c>
      <c r="O431" s="33">
        <f t="shared" si="38"/>
        <v>120.24</v>
      </c>
      <c r="P431" s="34">
        <f t="shared" si="36"/>
        <v>9.0315560391730082E-2</v>
      </c>
      <c r="Q431" s="3"/>
      <c r="R431" s="4"/>
    </row>
    <row r="432" spans="1:18" x14ac:dyDescent="0.3">
      <c r="A432" s="14">
        <f t="shared" si="39"/>
        <v>395</v>
      </c>
      <c r="B432" s="14">
        <v>496</v>
      </c>
      <c r="C432" s="1" t="s">
        <v>403</v>
      </c>
      <c r="D432" s="29"/>
      <c r="E432" s="30"/>
      <c r="F432" s="31">
        <v>1343</v>
      </c>
      <c r="G432" s="41" t="s">
        <v>56</v>
      </c>
      <c r="H432" s="32">
        <v>9.2799999999999994</v>
      </c>
      <c r="I432" s="41" t="s">
        <v>56</v>
      </c>
      <c r="J432" s="41" t="s">
        <v>56</v>
      </c>
      <c r="K432" s="33">
        <f t="shared" si="37"/>
        <v>149556.47999999998</v>
      </c>
      <c r="L432" s="32">
        <v>9.3800000000000008</v>
      </c>
      <c r="M432" s="41" t="s">
        <v>56</v>
      </c>
      <c r="N432" s="41" t="s">
        <v>56</v>
      </c>
      <c r="O432" s="33">
        <f t="shared" si="38"/>
        <v>151168.08000000002</v>
      </c>
      <c r="P432" s="34">
        <f t="shared" si="36"/>
        <v>1.0775862068965752E-2</v>
      </c>
      <c r="Q432" s="3"/>
      <c r="R432" s="4"/>
    </row>
    <row r="433" spans="1:18" x14ac:dyDescent="0.3">
      <c r="A433" s="14">
        <f t="shared" si="39"/>
        <v>396</v>
      </c>
      <c r="B433" s="14">
        <v>497</v>
      </c>
      <c r="C433" s="1" t="s">
        <v>404</v>
      </c>
      <c r="D433" s="29"/>
      <c r="E433" s="30"/>
      <c r="F433" s="31">
        <v>12775</v>
      </c>
      <c r="G433" s="41" t="s">
        <v>56</v>
      </c>
      <c r="H433" s="32">
        <v>15.45</v>
      </c>
      <c r="I433" s="41" t="s">
        <v>56</v>
      </c>
      <c r="J433" s="41" t="s">
        <v>56</v>
      </c>
      <c r="K433" s="33">
        <f t="shared" si="37"/>
        <v>2368485</v>
      </c>
      <c r="L433" s="32">
        <v>15.93</v>
      </c>
      <c r="M433" s="41" t="s">
        <v>56</v>
      </c>
      <c r="N433" s="41" t="s">
        <v>56</v>
      </c>
      <c r="O433" s="33">
        <f t="shared" si="38"/>
        <v>2442069</v>
      </c>
      <c r="P433" s="34">
        <f t="shared" si="36"/>
        <v>3.1067961165048542E-2</v>
      </c>
      <c r="Q433" s="3"/>
      <c r="R433" s="4"/>
    </row>
    <row r="434" spans="1:18" x14ac:dyDescent="0.3">
      <c r="A434" s="14">
        <f t="shared" si="39"/>
        <v>397</v>
      </c>
      <c r="B434" s="14">
        <v>498</v>
      </c>
      <c r="C434" s="1" t="s">
        <v>405</v>
      </c>
      <c r="D434" s="29"/>
      <c r="E434" s="30"/>
      <c r="F434" s="31">
        <v>4748</v>
      </c>
      <c r="G434" s="41" t="s">
        <v>56</v>
      </c>
      <c r="H434" s="32">
        <v>9.59</v>
      </c>
      <c r="I434" s="41" t="s">
        <v>56</v>
      </c>
      <c r="J434" s="41" t="s">
        <v>56</v>
      </c>
      <c r="K434" s="33">
        <f t="shared" si="37"/>
        <v>546399.84</v>
      </c>
      <c r="L434" s="32">
        <v>9.6999999999999993</v>
      </c>
      <c r="M434" s="41" t="s">
        <v>56</v>
      </c>
      <c r="N434" s="41" t="s">
        <v>56</v>
      </c>
      <c r="O434" s="33">
        <f t="shared" si="38"/>
        <v>552667.19999999995</v>
      </c>
      <c r="P434" s="34">
        <f t="shared" si="36"/>
        <v>1.147028154327422E-2</v>
      </c>
      <c r="Q434" s="3"/>
      <c r="R434" s="4"/>
    </row>
    <row r="435" spans="1:18" x14ac:dyDescent="0.3">
      <c r="A435" s="14">
        <f t="shared" si="39"/>
        <v>398</v>
      </c>
      <c r="B435" s="14">
        <v>499</v>
      </c>
      <c r="C435" s="1" t="s">
        <v>406</v>
      </c>
      <c r="D435" s="29"/>
      <c r="E435" s="30"/>
      <c r="F435" s="31">
        <v>35243</v>
      </c>
      <c r="G435" s="41" t="s">
        <v>56</v>
      </c>
      <c r="H435" s="32">
        <v>14.71</v>
      </c>
      <c r="I435" s="41" t="s">
        <v>56</v>
      </c>
      <c r="J435" s="41" t="s">
        <v>56</v>
      </c>
      <c r="K435" s="33">
        <f t="shared" si="37"/>
        <v>6221094.3600000003</v>
      </c>
      <c r="L435" s="32">
        <v>15.16</v>
      </c>
      <c r="M435" s="41" t="s">
        <v>56</v>
      </c>
      <c r="N435" s="41" t="s">
        <v>56</v>
      </c>
      <c r="O435" s="33">
        <f t="shared" si="38"/>
        <v>6411406.5600000005</v>
      </c>
      <c r="P435" s="34">
        <f t="shared" si="36"/>
        <v>3.0591434398368485E-2</v>
      </c>
      <c r="Q435" s="3"/>
      <c r="R435" s="4"/>
    </row>
    <row r="436" spans="1:18" x14ac:dyDescent="0.3">
      <c r="A436" s="14">
        <f t="shared" si="39"/>
        <v>399</v>
      </c>
      <c r="B436" s="14">
        <v>504</v>
      </c>
      <c r="C436" s="1" t="s">
        <v>407</v>
      </c>
      <c r="D436" s="29"/>
      <c r="E436" s="30"/>
      <c r="F436" s="31">
        <v>5</v>
      </c>
      <c r="G436" s="41" t="s">
        <v>56</v>
      </c>
      <c r="H436" s="32">
        <v>26.81</v>
      </c>
      <c r="I436" s="41" t="s">
        <v>56</v>
      </c>
      <c r="J436" s="41" t="s">
        <v>56</v>
      </c>
      <c r="K436" s="33">
        <f t="shared" si="37"/>
        <v>1608.6</v>
      </c>
      <c r="L436" s="32">
        <v>27.35</v>
      </c>
      <c r="M436" s="41" t="s">
        <v>56</v>
      </c>
      <c r="N436" s="41" t="s">
        <v>56</v>
      </c>
      <c r="O436" s="33">
        <f t="shared" si="38"/>
        <v>1641</v>
      </c>
      <c r="P436" s="34">
        <f t="shared" si="36"/>
        <v>2.0141738157404013E-2</v>
      </c>
      <c r="Q436" s="3"/>
      <c r="R436" s="4"/>
    </row>
    <row r="437" spans="1:18" x14ac:dyDescent="0.3">
      <c r="A437" s="14">
        <f t="shared" si="39"/>
        <v>400</v>
      </c>
      <c r="B437" s="14">
        <v>506</v>
      </c>
      <c r="C437" s="1" t="s">
        <v>408</v>
      </c>
      <c r="D437" s="29"/>
      <c r="E437" s="30"/>
      <c r="F437" s="31">
        <v>547</v>
      </c>
      <c r="G437" s="41" t="s">
        <v>56</v>
      </c>
      <c r="H437" s="32">
        <v>20.59</v>
      </c>
      <c r="I437" s="41" t="s">
        <v>56</v>
      </c>
      <c r="J437" s="41" t="s">
        <v>56</v>
      </c>
      <c r="K437" s="33">
        <f t="shared" si="37"/>
        <v>135152.76</v>
      </c>
      <c r="L437" s="32">
        <v>20.64</v>
      </c>
      <c r="M437" s="41" t="s">
        <v>56</v>
      </c>
      <c r="N437" s="41" t="s">
        <v>56</v>
      </c>
      <c r="O437" s="33">
        <f t="shared" si="38"/>
        <v>135480.95999999999</v>
      </c>
      <c r="P437" s="34">
        <f t="shared" si="36"/>
        <v>2.4283632831470295E-3</v>
      </c>
      <c r="Q437" s="3"/>
      <c r="R437" s="4"/>
    </row>
    <row r="438" spans="1:18" x14ac:dyDescent="0.3">
      <c r="A438" s="14">
        <f t="shared" si="39"/>
        <v>401</v>
      </c>
      <c r="B438" s="14">
        <v>507</v>
      </c>
      <c r="C438" s="1" t="s">
        <v>409</v>
      </c>
      <c r="D438" s="29"/>
      <c r="E438" s="30"/>
      <c r="F438" s="31">
        <v>1</v>
      </c>
      <c r="G438" s="41" t="s">
        <v>56</v>
      </c>
      <c r="H438" s="32">
        <v>12.18</v>
      </c>
      <c r="I438" s="41" t="s">
        <v>56</v>
      </c>
      <c r="J438" s="41" t="s">
        <v>56</v>
      </c>
      <c r="K438" s="33">
        <f t="shared" si="37"/>
        <v>146.16</v>
      </c>
      <c r="L438" s="32">
        <v>12.54</v>
      </c>
      <c r="M438" s="41" t="s">
        <v>56</v>
      </c>
      <c r="N438" s="41" t="s">
        <v>56</v>
      </c>
      <c r="O438" s="33">
        <f t="shared" si="38"/>
        <v>150.47999999999999</v>
      </c>
      <c r="P438" s="34">
        <f t="shared" si="36"/>
        <v>2.9556650246305372E-2</v>
      </c>
      <c r="Q438" s="3"/>
      <c r="R438" s="4"/>
    </row>
    <row r="439" spans="1:18" x14ac:dyDescent="0.3">
      <c r="A439" s="14">
        <f t="shared" si="39"/>
        <v>402</v>
      </c>
      <c r="B439" s="14">
        <v>509</v>
      </c>
      <c r="C439" s="1" t="s">
        <v>410</v>
      </c>
      <c r="D439" s="29"/>
      <c r="E439" s="30"/>
      <c r="F439" s="31">
        <v>1</v>
      </c>
      <c r="G439" s="41" t="s">
        <v>56</v>
      </c>
      <c r="H439" s="32">
        <v>22.97</v>
      </c>
      <c r="I439" s="41" t="s">
        <v>56</v>
      </c>
      <c r="J439" s="41" t="s">
        <v>56</v>
      </c>
      <c r="K439" s="33">
        <f t="shared" si="37"/>
        <v>275.64</v>
      </c>
      <c r="L439" s="32">
        <v>23.5</v>
      </c>
      <c r="M439" s="41" t="s">
        <v>56</v>
      </c>
      <c r="N439" s="41" t="s">
        <v>56</v>
      </c>
      <c r="O439" s="33">
        <f t="shared" si="38"/>
        <v>282</v>
      </c>
      <c r="P439" s="34">
        <f t="shared" si="36"/>
        <v>2.307357422725299E-2</v>
      </c>
      <c r="Q439" s="3"/>
      <c r="R439" s="4"/>
    </row>
    <row r="440" spans="1:18" x14ac:dyDescent="0.3">
      <c r="A440" s="14">
        <f t="shared" si="39"/>
        <v>403</v>
      </c>
      <c r="B440" s="14">
        <v>510</v>
      </c>
      <c r="C440" s="1" t="s">
        <v>411</v>
      </c>
      <c r="D440" s="29"/>
      <c r="E440" s="30"/>
      <c r="F440" s="31">
        <v>1</v>
      </c>
      <c r="G440" s="41" t="s">
        <v>56</v>
      </c>
      <c r="H440" s="32">
        <v>22.97</v>
      </c>
      <c r="I440" s="41" t="s">
        <v>56</v>
      </c>
      <c r="J440" s="41" t="s">
        <v>56</v>
      </c>
      <c r="K440" s="33">
        <f t="shared" si="37"/>
        <v>275.64</v>
      </c>
      <c r="L440" s="32">
        <v>23.5</v>
      </c>
      <c r="M440" s="41" t="s">
        <v>56</v>
      </c>
      <c r="N440" s="41" t="s">
        <v>56</v>
      </c>
      <c r="O440" s="33">
        <f t="shared" si="38"/>
        <v>282</v>
      </c>
      <c r="P440" s="34">
        <f t="shared" si="36"/>
        <v>2.307357422725299E-2</v>
      </c>
      <c r="Q440" s="3"/>
      <c r="R440" s="4"/>
    </row>
    <row r="441" spans="1:18" x14ac:dyDescent="0.3">
      <c r="A441" s="14">
        <f t="shared" si="39"/>
        <v>404</v>
      </c>
      <c r="B441" s="14">
        <v>511</v>
      </c>
      <c r="C441" s="1" t="s">
        <v>412</v>
      </c>
      <c r="D441" s="29"/>
      <c r="E441" s="30"/>
      <c r="F441" s="31">
        <v>25</v>
      </c>
      <c r="G441" s="41" t="s">
        <v>56</v>
      </c>
      <c r="H441" s="32">
        <v>37.340000000000003</v>
      </c>
      <c r="I441" s="41" t="s">
        <v>56</v>
      </c>
      <c r="J441" s="41" t="s">
        <v>56</v>
      </c>
      <c r="K441" s="33">
        <f t="shared" si="37"/>
        <v>11202.000000000002</v>
      </c>
      <c r="L441" s="32">
        <v>37.92</v>
      </c>
      <c r="M441" s="41" t="s">
        <v>56</v>
      </c>
      <c r="N441" s="41" t="s">
        <v>56</v>
      </c>
      <c r="O441" s="33">
        <f t="shared" si="38"/>
        <v>11376</v>
      </c>
      <c r="P441" s="34">
        <f t="shared" si="36"/>
        <v>1.5532940546330847E-2</v>
      </c>
      <c r="Q441" s="3"/>
      <c r="R441" s="4"/>
    </row>
    <row r="442" spans="1:18" x14ac:dyDescent="0.3">
      <c r="A442" s="14">
        <f t="shared" si="39"/>
        <v>405</v>
      </c>
      <c r="B442" s="14">
        <v>512</v>
      </c>
      <c r="C442" s="1" t="s">
        <v>413</v>
      </c>
      <c r="D442" s="29"/>
      <c r="E442" s="30"/>
      <c r="F442" s="31">
        <v>1</v>
      </c>
      <c r="G442" s="41" t="s">
        <v>56</v>
      </c>
      <c r="H442" s="32">
        <v>37.340000000000003</v>
      </c>
      <c r="I442" s="41" t="s">
        <v>56</v>
      </c>
      <c r="J442" s="41" t="s">
        <v>56</v>
      </c>
      <c r="K442" s="33">
        <f t="shared" si="37"/>
        <v>448.08000000000004</v>
      </c>
      <c r="L442" s="32">
        <v>37.92</v>
      </c>
      <c r="M442" s="41" t="s">
        <v>56</v>
      </c>
      <c r="N442" s="41" t="s">
        <v>56</v>
      </c>
      <c r="O442" s="33">
        <f t="shared" si="38"/>
        <v>455.04</v>
      </c>
      <c r="P442" s="34">
        <f t="shared" si="36"/>
        <v>1.5532940546330965E-2</v>
      </c>
      <c r="Q442" s="3"/>
      <c r="R442" s="4"/>
    </row>
    <row r="443" spans="1:18" x14ac:dyDescent="0.3">
      <c r="A443" s="14">
        <f t="shared" si="39"/>
        <v>406</v>
      </c>
      <c r="B443" s="14">
        <v>515</v>
      </c>
      <c r="C443" s="1" t="s">
        <v>414</v>
      </c>
      <c r="D443" s="29"/>
      <c r="E443" s="30"/>
      <c r="F443" s="31">
        <v>1</v>
      </c>
      <c r="G443" s="41" t="s">
        <v>56</v>
      </c>
      <c r="H443" s="32">
        <v>25.59</v>
      </c>
      <c r="I443" s="41" t="s">
        <v>56</v>
      </c>
      <c r="J443" s="41" t="s">
        <v>56</v>
      </c>
      <c r="K443" s="33">
        <f t="shared" si="37"/>
        <v>307.08</v>
      </c>
      <c r="L443" s="32">
        <v>25.94</v>
      </c>
      <c r="M443" s="41" t="s">
        <v>56</v>
      </c>
      <c r="N443" s="41" t="s">
        <v>56</v>
      </c>
      <c r="O443" s="33">
        <f t="shared" si="38"/>
        <v>311.28000000000003</v>
      </c>
      <c r="P443" s="34">
        <f t="shared" si="36"/>
        <v>1.3677217663149817E-2</v>
      </c>
      <c r="Q443" s="3"/>
      <c r="R443" s="4"/>
    </row>
    <row r="444" spans="1:18" x14ac:dyDescent="0.3">
      <c r="A444" s="14">
        <f t="shared" si="39"/>
        <v>407</v>
      </c>
      <c r="B444" s="14">
        <v>517</v>
      </c>
      <c r="C444" s="1" t="s">
        <v>415</v>
      </c>
      <c r="D444" s="29"/>
      <c r="E444" s="30"/>
      <c r="F444" s="31">
        <v>6</v>
      </c>
      <c r="G444" s="41" t="s">
        <v>56</v>
      </c>
      <c r="H444" s="32">
        <v>28.36</v>
      </c>
      <c r="I444" s="41" t="s">
        <v>56</v>
      </c>
      <c r="J444" s="41" t="s">
        <v>56</v>
      </c>
      <c r="K444" s="33">
        <f t="shared" si="37"/>
        <v>2041.92</v>
      </c>
      <c r="L444" s="32">
        <v>28.76</v>
      </c>
      <c r="M444" s="41" t="s">
        <v>56</v>
      </c>
      <c r="N444" s="41" t="s">
        <v>56</v>
      </c>
      <c r="O444" s="33">
        <f t="shared" si="38"/>
        <v>2070.7200000000003</v>
      </c>
      <c r="P444" s="34">
        <f t="shared" si="36"/>
        <v>1.4104372355430272E-2</v>
      </c>
      <c r="Q444" s="3"/>
      <c r="R444" s="4"/>
    </row>
    <row r="445" spans="1:18" x14ac:dyDescent="0.3">
      <c r="A445" s="14">
        <f t="shared" si="39"/>
        <v>408</v>
      </c>
      <c r="B445" s="14">
        <v>519</v>
      </c>
      <c r="C445" s="1" t="s">
        <v>416</v>
      </c>
      <c r="D445" s="29"/>
      <c r="E445" s="30"/>
      <c r="F445" s="31">
        <v>158</v>
      </c>
      <c r="G445" s="41" t="s">
        <v>56</v>
      </c>
      <c r="H445" s="32">
        <v>3.25</v>
      </c>
      <c r="I445" s="41" t="s">
        <v>56</v>
      </c>
      <c r="J445" s="41" t="s">
        <v>56</v>
      </c>
      <c r="K445" s="33">
        <f t="shared" si="37"/>
        <v>6162</v>
      </c>
      <c r="L445" s="32">
        <v>3.41</v>
      </c>
      <c r="M445" s="41" t="s">
        <v>56</v>
      </c>
      <c r="N445" s="41" t="s">
        <v>56</v>
      </c>
      <c r="O445" s="33">
        <f t="shared" si="38"/>
        <v>6465.36</v>
      </c>
      <c r="P445" s="34">
        <f t="shared" si="36"/>
        <v>4.9230769230769175E-2</v>
      </c>
      <c r="Q445" s="3"/>
      <c r="R445" s="4"/>
    </row>
    <row r="446" spans="1:18" x14ac:dyDescent="0.3">
      <c r="A446" s="14">
        <f t="shared" si="39"/>
        <v>409</v>
      </c>
      <c r="B446" s="14">
        <v>520</v>
      </c>
      <c r="C446" s="1" t="s">
        <v>417</v>
      </c>
      <c r="D446" s="29"/>
      <c r="E446" s="30"/>
      <c r="F446" s="31">
        <v>1</v>
      </c>
      <c r="G446" s="41" t="s">
        <v>56</v>
      </c>
      <c r="H446" s="32">
        <v>4.09</v>
      </c>
      <c r="I446" s="41" t="s">
        <v>56</v>
      </c>
      <c r="J446" s="41" t="s">
        <v>56</v>
      </c>
      <c r="K446" s="33">
        <f t="shared" si="37"/>
        <v>49.08</v>
      </c>
      <c r="L446" s="32">
        <v>4.28</v>
      </c>
      <c r="M446" s="41" t="s">
        <v>56</v>
      </c>
      <c r="N446" s="41" t="s">
        <v>56</v>
      </c>
      <c r="O446" s="33">
        <f t="shared" si="38"/>
        <v>51.36</v>
      </c>
      <c r="P446" s="34">
        <f t="shared" si="36"/>
        <v>4.6454767726161396E-2</v>
      </c>
      <c r="Q446" s="3"/>
      <c r="R446" s="4"/>
    </row>
    <row r="447" spans="1:18" x14ac:dyDescent="0.3">
      <c r="A447" s="14">
        <f t="shared" si="39"/>
        <v>410</v>
      </c>
      <c r="B447" s="14">
        <v>521</v>
      </c>
      <c r="C447" s="1" t="s">
        <v>418</v>
      </c>
      <c r="D447" s="29"/>
      <c r="E447" s="30"/>
      <c r="F447" s="31">
        <v>0</v>
      </c>
      <c r="G447" s="41" t="s">
        <v>56</v>
      </c>
      <c r="H447" s="32">
        <v>4.09</v>
      </c>
      <c r="I447" s="41" t="s">
        <v>56</v>
      </c>
      <c r="J447" s="41" t="s">
        <v>56</v>
      </c>
      <c r="K447" s="33">
        <f t="shared" si="37"/>
        <v>0</v>
      </c>
      <c r="L447" s="32">
        <v>4.28</v>
      </c>
      <c r="M447" s="41" t="s">
        <v>56</v>
      </c>
      <c r="N447" s="41" t="s">
        <v>56</v>
      </c>
      <c r="O447" s="33">
        <f t="shared" si="38"/>
        <v>0</v>
      </c>
      <c r="P447" s="34" t="e">
        <f t="shared" si="36"/>
        <v>#DIV/0!</v>
      </c>
      <c r="Q447" s="3"/>
      <c r="R447" s="4"/>
    </row>
    <row r="448" spans="1:18" x14ac:dyDescent="0.3">
      <c r="A448" s="14">
        <f t="shared" si="39"/>
        <v>411</v>
      </c>
      <c r="B448" s="14">
        <v>522</v>
      </c>
      <c r="C448" s="1" t="s">
        <v>419</v>
      </c>
      <c r="D448" s="29"/>
      <c r="E448" s="30"/>
      <c r="F448" s="31">
        <v>0</v>
      </c>
      <c r="G448" s="41" t="s">
        <v>56</v>
      </c>
      <c r="H448" s="32">
        <v>4.09</v>
      </c>
      <c r="I448" s="41" t="s">
        <v>56</v>
      </c>
      <c r="J448" s="41" t="s">
        <v>56</v>
      </c>
      <c r="K448" s="33">
        <f t="shared" si="37"/>
        <v>0</v>
      </c>
      <c r="L448" s="32">
        <v>4.28</v>
      </c>
      <c r="M448" s="41" t="s">
        <v>56</v>
      </c>
      <c r="N448" s="41" t="s">
        <v>56</v>
      </c>
      <c r="O448" s="33">
        <f t="shared" si="38"/>
        <v>0</v>
      </c>
      <c r="P448" s="34" t="e">
        <f t="shared" si="36"/>
        <v>#DIV/0!</v>
      </c>
      <c r="Q448" s="3"/>
      <c r="R448" s="4"/>
    </row>
    <row r="449" spans="1:18" x14ac:dyDescent="0.3">
      <c r="A449" s="14">
        <f t="shared" si="39"/>
        <v>412</v>
      </c>
      <c r="B449" s="14">
        <v>523</v>
      </c>
      <c r="C449" s="1" t="s">
        <v>420</v>
      </c>
      <c r="D449" s="29"/>
      <c r="E449" s="30"/>
      <c r="F449" s="31">
        <v>23</v>
      </c>
      <c r="G449" s="41" t="s">
        <v>56</v>
      </c>
      <c r="H449" s="32">
        <v>4.5999999999999996</v>
      </c>
      <c r="I449" s="41" t="s">
        <v>56</v>
      </c>
      <c r="J449" s="41" t="s">
        <v>56</v>
      </c>
      <c r="K449" s="33">
        <f t="shared" si="37"/>
        <v>1269.5999999999999</v>
      </c>
      <c r="L449" s="32">
        <v>4.82</v>
      </c>
      <c r="M449" s="41" t="s">
        <v>56</v>
      </c>
      <c r="N449" s="41" t="s">
        <v>56</v>
      </c>
      <c r="O449" s="33">
        <f t="shared" si="38"/>
        <v>1330.3200000000002</v>
      </c>
      <c r="P449" s="34">
        <f t="shared" si="36"/>
        <v>4.7826086956521942E-2</v>
      </c>
      <c r="Q449" s="3"/>
      <c r="R449" s="4"/>
    </row>
    <row r="450" spans="1:18" x14ac:dyDescent="0.3">
      <c r="A450" s="14">
        <f t="shared" si="39"/>
        <v>413</v>
      </c>
      <c r="B450" s="14">
        <v>524</v>
      </c>
      <c r="C450" s="1" t="s">
        <v>421</v>
      </c>
      <c r="D450" s="29"/>
      <c r="E450" s="30"/>
      <c r="F450" s="31">
        <v>1</v>
      </c>
      <c r="G450" s="41" t="s">
        <v>56</v>
      </c>
      <c r="H450" s="32">
        <v>4.5999999999999996</v>
      </c>
      <c r="I450" s="41" t="s">
        <v>56</v>
      </c>
      <c r="J450" s="41" t="s">
        <v>56</v>
      </c>
      <c r="K450" s="33">
        <f t="shared" si="37"/>
        <v>55.199999999999996</v>
      </c>
      <c r="L450" s="32">
        <v>4.82</v>
      </c>
      <c r="M450" s="41" t="s">
        <v>56</v>
      </c>
      <c r="N450" s="41" t="s">
        <v>56</v>
      </c>
      <c r="O450" s="33">
        <f t="shared" si="38"/>
        <v>57.84</v>
      </c>
      <c r="P450" s="34">
        <f t="shared" si="36"/>
        <v>4.7826086956521879E-2</v>
      </c>
      <c r="Q450" s="3"/>
      <c r="R450" s="4"/>
    </row>
    <row r="451" spans="1:18" x14ac:dyDescent="0.3">
      <c r="A451" s="14">
        <f t="shared" si="39"/>
        <v>414</v>
      </c>
      <c r="B451" s="14">
        <v>525</v>
      </c>
      <c r="C451" s="1" t="s">
        <v>422</v>
      </c>
      <c r="D451" s="29"/>
      <c r="E451" s="30"/>
      <c r="F451" s="31">
        <v>4</v>
      </c>
      <c r="G451" s="41" t="s">
        <v>56</v>
      </c>
      <c r="H451" s="32">
        <v>4.5999999999999996</v>
      </c>
      <c r="I451" s="41" t="s">
        <v>56</v>
      </c>
      <c r="J451" s="41" t="s">
        <v>56</v>
      </c>
      <c r="K451" s="33">
        <f t="shared" si="37"/>
        <v>220.79999999999998</v>
      </c>
      <c r="L451" s="32">
        <v>4.82</v>
      </c>
      <c r="M451" s="41" t="s">
        <v>56</v>
      </c>
      <c r="N451" s="41" t="s">
        <v>56</v>
      </c>
      <c r="O451" s="33">
        <f t="shared" si="38"/>
        <v>231.36</v>
      </c>
      <c r="P451" s="34">
        <f t="shared" si="36"/>
        <v>4.7826086956521879E-2</v>
      </c>
      <c r="Q451" s="3"/>
      <c r="R451" s="4"/>
    </row>
    <row r="452" spans="1:18" x14ac:dyDescent="0.3">
      <c r="A452" s="14">
        <f t="shared" si="39"/>
        <v>415</v>
      </c>
      <c r="B452" s="14">
        <v>526</v>
      </c>
      <c r="C452" s="1" t="s">
        <v>423</v>
      </c>
      <c r="D452" s="29"/>
      <c r="E452" s="30"/>
      <c r="F452" s="31">
        <v>55</v>
      </c>
      <c r="G452" s="41" t="s">
        <v>56</v>
      </c>
      <c r="H452" s="32">
        <v>4.17</v>
      </c>
      <c r="I452" s="41" t="s">
        <v>56</v>
      </c>
      <c r="J452" s="41" t="s">
        <v>56</v>
      </c>
      <c r="K452" s="33">
        <f t="shared" si="37"/>
        <v>2752.2</v>
      </c>
      <c r="L452" s="32">
        <v>4.37</v>
      </c>
      <c r="M452" s="41" t="s">
        <v>56</v>
      </c>
      <c r="N452" s="41" t="s">
        <v>56</v>
      </c>
      <c r="O452" s="33">
        <f t="shared" si="38"/>
        <v>2884.2</v>
      </c>
      <c r="P452" s="34">
        <f t="shared" si="36"/>
        <v>4.7961630695443645E-2</v>
      </c>
      <c r="Q452" s="3"/>
      <c r="R452" s="4"/>
    </row>
    <row r="453" spans="1:18" x14ac:dyDescent="0.3">
      <c r="A453" s="14">
        <f t="shared" si="39"/>
        <v>416</v>
      </c>
      <c r="B453" s="14">
        <v>527</v>
      </c>
      <c r="C453" s="1" t="s">
        <v>424</v>
      </c>
      <c r="D453" s="29"/>
      <c r="E453" s="30"/>
      <c r="F453" s="31">
        <v>0</v>
      </c>
      <c r="G453" s="41" t="s">
        <v>56</v>
      </c>
      <c r="H453" s="32">
        <v>4.17</v>
      </c>
      <c r="I453" s="41" t="s">
        <v>56</v>
      </c>
      <c r="J453" s="41" t="s">
        <v>56</v>
      </c>
      <c r="K453" s="33">
        <f t="shared" si="37"/>
        <v>0</v>
      </c>
      <c r="L453" s="32">
        <v>4.37</v>
      </c>
      <c r="M453" s="41" t="s">
        <v>56</v>
      </c>
      <c r="N453" s="41" t="s">
        <v>56</v>
      </c>
      <c r="O453" s="33">
        <f t="shared" si="38"/>
        <v>0</v>
      </c>
      <c r="P453" s="34" t="e">
        <f t="shared" si="36"/>
        <v>#DIV/0!</v>
      </c>
      <c r="Q453" s="3"/>
      <c r="R453" s="4"/>
    </row>
    <row r="454" spans="1:18" x14ac:dyDescent="0.3">
      <c r="A454" s="14">
        <f t="shared" si="39"/>
        <v>417</v>
      </c>
      <c r="B454" s="14">
        <v>528</v>
      </c>
      <c r="C454" s="1" t="s">
        <v>425</v>
      </c>
      <c r="D454" s="29"/>
      <c r="E454" s="30"/>
      <c r="F454" s="31">
        <v>0</v>
      </c>
      <c r="G454" s="41" t="s">
        <v>56</v>
      </c>
      <c r="H454" s="32">
        <v>5.48</v>
      </c>
      <c r="I454" s="41" t="s">
        <v>56</v>
      </c>
      <c r="J454" s="41" t="s">
        <v>56</v>
      </c>
      <c r="K454" s="33">
        <f t="shared" si="37"/>
        <v>0</v>
      </c>
      <c r="L454" s="32">
        <v>5.75</v>
      </c>
      <c r="M454" s="41" t="s">
        <v>56</v>
      </c>
      <c r="N454" s="41" t="s">
        <v>56</v>
      </c>
      <c r="O454" s="33">
        <f t="shared" si="38"/>
        <v>0</v>
      </c>
      <c r="P454" s="34" t="e">
        <f t="shared" si="36"/>
        <v>#DIV/0!</v>
      </c>
      <c r="Q454" s="3"/>
      <c r="R454" s="4"/>
    </row>
    <row r="455" spans="1:18" x14ac:dyDescent="0.3">
      <c r="A455" s="14">
        <f t="shared" si="39"/>
        <v>418</v>
      </c>
      <c r="B455" s="14">
        <v>529</v>
      </c>
      <c r="C455" s="1" t="s">
        <v>426</v>
      </c>
      <c r="D455" s="29"/>
      <c r="E455" s="30"/>
      <c r="F455" s="31">
        <v>0</v>
      </c>
      <c r="G455" s="41" t="s">
        <v>56</v>
      </c>
      <c r="H455" s="32">
        <v>5.48</v>
      </c>
      <c r="I455" s="41" t="s">
        <v>56</v>
      </c>
      <c r="J455" s="41" t="s">
        <v>56</v>
      </c>
      <c r="K455" s="33">
        <f t="shared" si="37"/>
        <v>0</v>
      </c>
      <c r="L455" s="32">
        <v>5.75</v>
      </c>
      <c r="M455" s="41" t="s">
        <v>56</v>
      </c>
      <c r="N455" s="41" t="s">
        <v>56</v>
      </c>
      <c r="O455" s="33">
        <f t="shared" si="38"/>
        <v>0</v>
      </c>
      <c r="P455" s="34" t="e">
        <f t="shared" si="36"/>
        <v>#DIV/0!</v>
      </c>
      <c r="Q455" s="3"/>
      <c r="R455" s="4"/>
    </row>
    <row r="456" spans="1:18" x14ac:dyDescent="0.3">
      <c r="A456" s="14">
        <f t="shared" si="39"/>
        <v>419</v>
      </c>
      <c r="B456" s="14">
        <v>530</v>
      </c>
      <c r="C456" s="1" t="s">
        <v>427</v>
      </c>
      <c r="D456" s="29"/>
      <c r="E456" s="30"/>
      <c r="F456" s="31">
        <v>0</v>
      </c>
      <c r="G456" s="41" t="s">
        <v>56</v>
      </c>
      <c r="H456" s="32">
        <v>5.48</v>
      </c>
      <c r="I456" s="41" t="s">
        <v>56</v>
      </c>
      <c r="J456" s="41" t="s">
        <v>56</v>
      </c>
      <c r="K456" s="33">
        <f t="shared" si="37"/>
        <v>0</v>
      </c>
      <c r="L456" s="32">
        <v>5.75</v>
      </c>
      <c r="M456" s="41" t="s">
        <v>56</v>
      </c>
      <c r="N456" s="41" t="s">
        <v>56</v>
      </c>
      <c r="O456" s="33">
        <f t="shared" si="38"/>
        <v>0</v>
      </c>
      <c r="P456" s="34" t="e">
        <f t="shared" si="36"/>
        <v>#DIV/0!</v>
      </c>
      <c r="Q456" s="3"/>
      <c r="R456" s="4"/>
    </row>
    <row r="457" spans="1:18" x14ac:dyDescent="0.3">
      <c r="A457" s="14">
        <f t="shared" si="39"/>
        <v>420</v>
      </c>
      <c r="B457" s="14">
        <v>531</v>
      </c>
      <c r="C457" s="1" t="s">
        <v>428</v>
      </c>
      <c r="D457" s="29"/>
      <c r="E457" s="30"/>
      <c r="F457" s="31">
        <v>0</v>
      </c>
      <c r="G457" s="41" t="s">
        <v>56</v>
      </c>
      <c r="H457" s="32">
        <v>5.44</v>
      </c>
      <c r="I457" s="41" t="s">
        <v>56</v>
      </c>
      <c r="J457" s="41" t="s">
        <v>56</v>
      </c>
      <c r="K457" s="33">
        <f t="shared" si="37"/>
        <v>0</v>
      </c>
      <c r="L457" s="32">
        <v>5.7</v>
      </c>
      <c r="M457" s="41" t="s">
        <v>56</v>
      </c>
      <c r="N457" s="41" t="s">
        <v>56</v>
      </c>
      <c r="O457" s="33">
        <f t="shared" si="38"/>
        <v>0</v>
      </c>
      <c r="P457" s="34" t="e">
        <f t="shared" si="36"/>
        <v>#DIV/0!</v>
      </c>
      <c r="Q457" s="3"/>
      <c r="R457" s="4"/>
    </row>
    <row r="458" spans="1:18" x14ac:dyDescent="0.3">
      <c r="A458" s="14">
        <f t="shared" si="39"/>
        <v>421</v>
      </c>
      <c r="B458" s="14">
        <v>532</v>
      </c>
      <c r="C458" s="1" t="s">
        <v>429</v>
      </c>
      <c r="D458" s="29"/>
      <c r="E458" s="30"/>
      <c r="F458" s="31">
        <v>0</v>
      </c>
      <c r="G458" s="41" t="s">
        <v>56</v>
      </c>
      <c r="H458" s="32">
        <v>5.44</v>
      </c>
      <c r="I458" s="41" t="s">
        <v>56</v>
      </c>
      <c r="J458" s="41" t="s">
        <v>56</v>
      </c>
      <c r="K458" s="33">
        <f t="shared" si="37"/>
        <v>0</v>
      </c>
      <c r="L458" s="32">
        <v>5.7</v>
      </c>
      <c r="M458" s="41" t="s">
        <v>56</v>
      </c>
      <c r="N458" s="41" t="s">
        <v>56</v>
      </c>
      <c r="O458" s="33">
        <f t="shared" si="38"/>
        <v>0</v>
      </c>
      <c r="P458" s="34" t="e">
        <f t="shared" si="36"/>
        <v>#DIV/0!</v>
      </c>
      <c r="Q458" s="3"/>
      <c r="R458" s="4"/>
    </row>
    <row r="459" spans="1:18" x14ac:dyDescent="0.3">
      <c r="A459" s="14">
        <f t="shared" si="39"/>
        <v>422</v>
      </c>
      <c r="B459" s="14">
        <v>533</v>
      </c>
      <c r="C459" s="1" t="s">
        <v>430</v>
      </c>
      <c r="D459" s="29"/>
      <c r="E459" s="30"/>
      <c r="F459" s="31">
        <v>1282</v>
      </c>
      <c r="G459" s="41" t="s">
        <v>56</v>
      </c>
      <c r="H459" s="32">
        <v>16.829999999999998</v>
      </c>
      <c r="I459" s="41" t="s">
        <v>56</v>
      </c>
      <c r="J459" s="41" t="s">
        <v>56</v>
      </c>
      <c r="K459" s="33">
        <f t="shared" si="37"/>
        <v>258912.71999999997</v>
      </c>
      <c r="L459" s="32">
        <v>16.93</v>
      </c>
      <c r="M459" s="41" t="s">
        <v>56</v>
      </c>
      <c r="N459" s="41" t="s">
        <v>56</v>
      </c>
      <c r="O459" s="33">
        <f t="shared" si="38"/>
        <v>260451.12</v>
      </c>
      <c r="P459" s="34">
        <f t="shared" si="36"/>
        <v>5.9417706476530907E-3</v>
      </c>
      <c r="Q459" s="3"/>
      <c r="R459" s="4"/>
    </row>
    <row r="460" spans="1:18" x14ac:dyDescent="0.3">
      <c r="A460" s="14">
        <f t="shared" si="39"/>
        <v>423</v>
      </c>
      <c r="B460" s="14">
        <v>534</v>
      </c>
      <c r="C460" s="1" t="s">
        <v>431</v>
      </c>
      <c r="D460" s="29"/>
      <c r="E460" s="30"/>
      <c r="F460" s="31">
        <v>1</v>
      </c>
      <c r="G460" s="41" t="s">
        <v>56</v>
      </c>
      <c r="H460" s="32">
        <v>16.13</v>
      </c>
      <c r="I460" s="41" t="s">
        <v>56</v>
      </c>
      <c r="J460" s="41" t="s">
        <v>56</v>
      </c>
      <c r="K460" s="33">
        <f t="shared" si="37"/>
        <v>193.56</v>
      </c>
      <c r="L460" s="32">
        <v>16.61</v>
      </c>
      <c r="M460" s="41" t="s">
        <v>56</v>
      </c>
      <c r="N460" s="41" t="s">
        <v>56</v>
      </c>
      <c r="O460" s="33">
        <f t="shared" si="38"/>
        <v>199.32</v>
      </c>
      <c r="P460" s="34">
        <f t="shared" si="36"/>
        <v>2.9758214507129524E-2</v>
      </c>
      <c r="Q460" s="3"/>
      <c r="R460" s="4"/>
    </row>
    <row r="461" spans="1:18" x14ac:dyDescent="0.3">
      <c r="A461" s="14">
        <f t="shared" si="39"/>
        <v>424</v>
      </c>
      <c r="B461" s="14">
        <v>535</v>
      </c>
      <c r="C461" s="1" t="s">
        <v>432</v>
      </c>
      <c r="D461" s="29"/>
      <c r="E461" s="30"/>
      <c r="F461" s="31">
        <v>1</v>
      </c>
      <c r="G461" s="41" t="s">
        <v>56</v>
      </c>
      <c r="H461" s="32">
        <v>8.1999999999999993</v>
      </c>
      <c r="I461" s="41" t="s">
        <v>56</v>
      </c>
      <c r="J461" s="41" t="s">
        <v>56</v>
      </c>
      <c r="K461" s="33">
        <f t="shared" si="37"/>
        <v>98.399999999999991</v>
      </c>
      <c r="L461" s="32">
        <v>8.2799999999999994</v>
      </c>
      <c r="M461" s="41" t="s">
        <v>56</v>
      </c>
      <c r="N461" s="41" t="s">
        <v>56</v>
      </c>
      <c r="O461" s="33">
        <f t="shared" si="38"/>
        <v>99.359999999999985</v>
      </c>
      <c r="P461" s="34">
        <f t="shared" si="36"/>
        <v>9.7560975609755473E-3</v>
      </c>
      <c r="Q461" s="3"/>
      <c r="R461" s="4"/>
    </row>
    <row r="462" spans="1:18" x14ac:dyDescent="0.3">
      <c r="A462" s="14">
        <f t="shared" si="39"/>
        <v>425</v>
      </c>
      <c r="B462" s="14">
        <v>536</v>
      </c>
      <c r="C462" s="1" t="s">
        <v>433</v>
      </c>
      <c r="D462" s="29"/>
      <c r="E462" s="30"/>
      <c r="F462" s="31">
        <v>416</v>
      </c>
      <c r="G462" s="41" t="s">
        <v>56</v>
      </c>
      <c r="H462" s="32">
        <v>12.97</v>
      </c>
      <c r="I462" s="41" t="s">
        <v>56</v>
      </c>
      <c r="J462" s="41" t="s">
        <v>56</v>
      </c>
      <c r="K462" s="33">
        <f t="shared" si="37"/>
        <v>64746.240000000005</v>
      </c>
      <c r="L462" s="32">
        <v>13.34</v>
      </c>
      <c r="M462" s="41" t="s">
        <v>56</v>
      </c>
      <c r="N462" s="41" t="s">
        <v>56</v>
      </c>
      <c r="O462" s="33">
        <f t="shared" si="38"/>
        <v>66593.279999999999</v>
      </c>
      <c r="P462" s="34">
        <f t="shared" si="36"/>
        <v>2.8527370855821025E-2</v>
      </c>
      <c r="Q462" s="3"/>
      <c r="R462" s="4"/>
    </row>
    <row r="463" spans="1:18" x14ac:dyDescent="0.3">
      <c r="A463" s="14">
        <f t="shared" si="39"/>
        <v>426</v>
      </c>
      <c r="B463" s="14">
        <v>537</v>
      </c>
      <c r="C463" s="1" t="s">
        <v>434</v>
      </c>
      <c r="D463" s="29"/>
      <c r="E463" s="30"/>
      <c r="F463" s="31">
        <v>1</v>
      </c>
      <c r="G463" s="41" t="s">
        <v>56</v>
      </c>
      <c r="H463" s="32">
        <v>20.420000000000002</v>
      </c>
      <c r="I463" s="41" t="s">
        <v>56</v>
      </c>
      <c r="J463" s="41" t="s">
        <v>56</v>
      </c>
      <c r="K463" s="33">
        <f t="shared" si="37"/>
        <v>245.04000000000002</v>
      </c>
      <c r="L463" s="32">
        <v>20.87</v>
      </c>
      <c r="M463" s="41" t="s">
        <v>56</v>
      </c>
      <c r="N463" s="41" t="s">
        <v>56</v>
      </c>
      <c r="O463" s="33">
        <f t="shared" si="38"/>
        <v>250.44</v>
      </c>
      <c r="P463" s="34">
        <f t="shared" si="36"/>
        <v>2.2037218413320181E-2</v>
      </c>
      <c r="Q463" s="3"/>
      <c r="R463" s="4"/>
    </row>
    <row r="464" spans="1:18" x14ac:dyDescent="0.3">
      <c r="A464" s="14">
        <f t="shared" si="39"/>
        <v>427</v>
      </c>
      <c r="B464" s="14">
        <v>539</v>
      </c>
      <c r="C464" s="1" t="s">
        <v>435</v>
      </c>
      <c r="D464" s="29"/>
      <c r="E464" s="30"/>
      <c r="F464" s="31">
        <v>1</v>
      </c>
      <c r="G464" s="41" t="s">
        <v>56</v>
      </c>
      <c r="H464" s="32">
        <v>25.05</v>
      </c>
      <c r="I464" s="41" t="s">
        <v>56</v>
      </c>
      <c r="J464" s="41" t="s">
        <v>56</v>
      </c>
      <c r="K464" s="33">
        <f t="shared" si="37"/>
        <v>300.60000000000002</v>
      </c>
      <c r="L464" s="32">
        <v>25.65</v>
      </c>
      <c r="M464" s="41" t="s">
        <v>56</v>
      </c>
      <c r="N464" s="41" t="s">
        <v>56</v>
      </c>
      <c r="O464" s="33">
        <f t="shared" si="38"/>
        <v>307.79999999999995</v>
      </c>
      <c r="P464" s="34">
        <f t="shared" si="36"/>
        <v>2.3952095808383006E-2</v>
      </c>
      <c r="Q464" s="3"/>
      <c r="R464" s="4"/>
    </row>
    <row r="465" spans="1:18" x14ac:dyDescent="0.3">
      <c r="A465" s="14">
        <f t="shared" si="39"/>
        <v>428</v>
      </c>
      <c r="B465" s="14">
        <v>541</v>
      </c>
      <c r="C465" s="1" t="s">
        <v>436</v>
      </c>
      <c r="D465" s="29"/>
      <c r="E465" s="30"/>
      <c r="F465" s="31">
        <v>1</v>
      </c>
      <c r="G465" s="41" t="s">
        <v>56</v>
      </c>
      <c r="H465" s="32">
        <v>25.46</v>
      </c>
      <c r="I465" s="41" t="s">
        <v>56</v>
      </c>
      <c r="J465" s="41" t="s">
        <v>56</v>
      </c>
      <c r="K465" s="33">
        <f t="shared" si="37"/>
        <v>305.52</v>
      </c>
      <c r="L465" s="32">
        <v>26.07</v>
      </c>
      <c r="M465" s="41" t="s">
        <v>56</v>
      </c>
      <c r="N465" s="41" t="s">
        <v>56</v>
      </c>
      <c r="O465" s="33">
        <f t="shared" si="38"/>
        <v>312.84000000000003</v>
      </c>
      <c r="P465" s="34">
        <f t="shared" si="36"/>
        <v>2.3959151610369371E-2</v>
      </c>
      <c r="Q465" s="3"/>
      <c r="R465" s="4"/>
    </row>
    <row r="466" spans="1:18" x14ac:dyDescent="0.3">
      <c r="A466" s="14">
        <f t="shared" si="39"/>
        <v>429</v>
      </c>
      <c r="B466" s="14">
        <v>543</v>
      </c>
      <c r="C466" s="1" t="s">
        <v>437</v>
      </c>
      <c r="D466" s="29"/>
      <c r="E466" s="30"/>
      <c r="F466" s="31">
        <v>411</v>
      </c>
      <c r="G466" s="41" t="s">
        <v>56</v>
      </c>
      <c r="H466" s="32">
        <v>33.630000000000003</v>
      </c>
      <c r="I466" s="41" t="s">
        <v>56</v>
      </c>
      <c r="J466" s="41" t="s">
        <v>56</v>
      </c>
      <c r="K466" s="33">
        <f t="shared" si="37"/>
        <v>165863.16</v>
      </c>
      <c r="L466" s="32">
        <v>34.49</v>
      </c>
      <c r="M466" s="41" t="s">
        <v>56</v>
      </c>
      <c r="N466" s="41" t="s">
        <v>56</v>
      </c>
      <c r="O466" s="33">
        <f t="shared" si="38"/>
        <v>170104.68000000002</v>
      </c>
      <c r="P466" s="34">
        <f t="shared" si="36"/>
        <v>2.5572405590246917E-2</v>
      </c>
      <c r="Q466" s="3"/>
      <c r="R466" s="4"/>
    </row>
    <row r="467" spans="1:18" x14ac:dyDescent="0.3">
      <c r="A467" s="14">
        <f t="shared" si="39"/>
        <v>430</v>
      </c>
      <c r="B467" s="14">
        <v>544</v>
      </c>
      <c r="C467" s="1" t="s">
        <v>438</v>
      </c>
      <c r="D467" s="29"/>
      <c r="E467" s="30"/>
      <c r="F467" s="31">
        <v>80</v>
      </c>
      <c r="G467" s="41" t="s">
        <v>56</v>
      </c>
      <c r="H467" s="32">
        <v>21.36</v>
      </c>
      <c r="I467" s="41" t="s">
        <v>56</v>
      </c>
      <c r="J467" s="41" t="s">
        <v>56</v>
      </c>
      <c r="K467" s="33">
        <f t="shared" si="37"/>
        <v>20505.599999999999</v>
      </c>
      <c r="L467" s="32">
        <v>22.08</v>
      </c>
      <c r="M467" s="41" t="s">
        <v>56</v>
      </c>
      <c r="N467" s="41" t="s">
        <v>56</v>
      </c>
      <c r="O467" s="33">
        <f t="shared" si="38"/>
        <v>21196.799999999999</v>
      </c>
      <c r="P467" s="34">
        <f t="shared" si="36"/>
        <v>3.3707865168539367E-2</v>
      </c>
      <c r="Q467" s="3"/>
      <c r="R467" s="4"/>
    </row>
    <row r="468" spans="1:18" x14ac:dyDescent="0.3">
      <c r="A468" s="14"/>
      <c r="B468" s="14"/>
      <c r="C468" s="42"/>
      <c r="D468" s="3"/>
      <c r="E468" s="3"/>
      <c r="F468" s="29"/>
      <c r="G468" s="20"/>
      <c r="H468" s="38"/>
      <c r="I468" s="20"/>
      <c r="J468" s="20"/>
      <c r="K468" s="35"/>
      <c r="L468" s="43"/>
      <c r="M468" s="20"/>
      <c r="N468" s="20"/>
      <c r="O468" s="39"/>
      <c r="P468" s="40"/>
      <c r="Q468" s="3"/>
      <c r="R468" s="4"/>
    </row>
    <row r="469" spans="1:18" x14ac:dyDescent="0.3">
      <c r="A469" s="14"/>
      <c r="B469" s="1"/>
      <c r="C469" s="1"/>
      <c r="D469" s="37"/>
      <c r="E469" s="3"/>
      <c r="F469" s="37"/>
      <c r="G469" s="3"/>
      <c r="H469" s="3"/>
      <c r="I469" s="44"/>
      <c r="J469" s="44"/>
      <c r="K469" s="35"/>
      <c r="L469" s="4"/>
      <c r="M469" s="4"/>
      <c r="N469" s="4"/>
      <c r="O469" s="25"/>
      <c r="P469" s="3"/>
      <c r="Q469" s="3"/>
      <c r="R469" s="4"/>
    </row>
    <row r="470" spans="1:18" x14ac:dyDescent="0.3">
      <c r="A470" s="14"/>
      <c r="B470" s="3"/>
      <c r="C470" s="3"/>
      <c r="D470" s="45"/>
      <c r="E470" s="3"/>
      <c r="F470" s="45"/>
      <c r="G470" s="3"/>
      <c r="H470" s="3"/>
      <c r="I470" s="3"/>
      <c r="J470" s="3"/>
      <c r="K470" s="46">
        <f>SUM(K20:K20,K24:K31,K35:K80,K84:K105,K109:K337,K341:K354,K358:K467)</f>
        <v>112835886.23999995</v>
      </c>
      <c r="L470" s="47"/>
      <c r="M470" s="47"/>
      <c r="N470" s="47"/>
      <c r="O470" s="46">
        <f>SUM(O20:O20,O24:O31,O35:O80,O84:O105,O109:O337,O341:O354,O358:O467)</f>
        <v>116428842.00000007</v>
      </c>
      <c r="P470" s="48">
        <f>(O470-K470)/K470</f>
        <v>3.1842314353413864E-2</v>
      </c>
      <c r="Q470" s="3"/>
      <c r="R470" s="4"/>
    </row>
    <row r="471" spans="1:18" ht="14.4" thickBot="1" x14ac:dyDescent="0.35">
      <c r="A471" s="14"/>
      <c r="B471" s="3"/>
      <c r="C471" s="3"/>
      <c r="D471" s="3"/>
      <c r="E471" s="3"/>
      <c r="F471" s="45"/>
      <c r="G471" s="49"/>
      <c r="H471" s="49"/>
      <c r="I471" s="3"/>
      <c r="J471" s="3"/>
      <c r="K471" s="3"/>
      <c r="Q471" s="3"/>
      <c r="R471" s="4"/>
    </row>
    <row r="472" spans="1:18" x14ac:dyDescent="0.3">
      <c r="A472" s="3"/>
      <c r="B472" s="3"/>
      <c r="C472" s="37"/>
      <c r="D472" s="3"/>
      <c r="E472" s="3"/>
      <c r="F472" s="3"/>
      <c r="G472" s="3"/>
      <c r="H472" s="50" t="s">
        <v>57</v>
      </c>
      <c r="I472" s="51"/>
      <c r="J472" s="51"/>
      <c r="K472" s="52">
        <f>K470</f>
        <v>112835886.23999995</v>
      </c>
      <c r="L472" s="50" t="s">
        <v>57</v>
      </c>
      <c r="M472" s="51"/>
      <c r="N472" s="51"/>
      <c r="O472" s="52">
        <f>O470</f>
        <v>116428842.00000007</v>
      </c>
      <c r="P472" s="53"/>
      <c r="Q472" s="3"/>
      <c r="R472" s="54"/>
    </row>
    <row r="473" spans="1:18" x14ac:dyDescent="0.3">
      <c r="A473" s="3"/>
      <c r="B473" s="3"/>
      <c r="C473" s="55"/>
      <c r="D473" s="3"/>
      <c r="E473" s="3"/>
      <c r="F473" s="3"/>
      <c r="G473" s="3"/>
      <c r="H473" s="56" t="s">
        <v>58</v>
      </c>
      <c r="I473" s="57"/>
      <c r="J473" s="57" t="s">
        <v>59</v>
      </c>
      <c r="K473" s="58">
        <f>SUM(SUMPRODUCT($F20:$F20,H20:H20)*12,SUMPRODUCT($F24:$F31,H24:H31)*12,SUMPRODUCT($F35:$F80,H35:H80)*12,SUMPRODUCT($F84:$F105,H84:H105)*12,SUMPRODUCT($F109:$F337,H109:H337)*12,SUMPRODUCT($F$341:$F$354,H341:H354)*12)</f>
        <v>53330185.319999993</v>
      </c>
      <c r="L473" s="56" t="s">
        <v>58</v>
      </c>
      <c r="M473" s="57"/>
      <c r="N473" s="57" t="s">
        <v>59</v>
      </c>
      <c r="O473" s="58">
        <f>SUM(SUMPRODUCT($F20:$F20,L20:L20)*12,SUMPRODUCT($F24:$F31,L24:L31)*12,SUMPRODUCT($F35:$F80,L35:L80)*12,SUMPRODUCT($F84:$F105,L84:L105)*12,SUMPRODUCT($F109:$F337,L109:L337)*12,SUMPRODUCT($F$341:$F$354,L341:L354)*12)</f>
        <v>55893304.200000018</v>
      </c>
      <c r="P473" s="59">
        <f t="shared" ref="P473:P476" si="40">(O473-K473)/K473</f>
        <v>4.8061315831182741E-2</v>
      </c>
      <c r="Q473" s="3"/>
      <c r="R473" s="60"/>
    </row>
    <row r="474" spans="1:18" x14ac:dyDescent="0.3">
      <c r="A474" s="3"/>
      <c r="B474" s="3"/>
      <c r="C474" s="61"/>
      <c r="D474" s="3"/>
      <c r="E474" s="3"/>
      <c r="F474" s="3"/>
      <c r="G474" s="3"/>
      <c r="H474" s="56" t="s">
        <v>58</v>
      </c>
      <c r="I474" s="57"/>
      <c r="J474" s="57" t="s">
        <v>60</v>
      </c>
      <c r="K474" s="58">
        <f>SUM(SUMPRODUCT($F358:$F467,H358:H467)*12)</f>
        <v>43051705.319999993</v>
      </c>
      <c r="L474" s="56" t="s">
        <v>58</v>
      </c>
      <c r="M474" s="57"/>
      <c r="N474" s="57" t="s">
        <v>60</v>
      </c>
      <c r="O474" s="58">
        <f>SUM(SUMPRODUCT($F358:$F467,L358:L467)*12)</f>
        <v>44064672.11999996</v>
      </c>
      <c r="P474" s="59">
        <f t="shared" si="40"/>
        <v>2.3529074922135219E-2</v>
      </c>
      <c r="Q474" s="3"/>
      <c r="R474" s="62"/>
    </row>
    <row r="475" spans="1:18" x14ac:dyDescent="0.3">
      <c r="A475" s="3"/>
      <c r="B475" s="3"/>
      <c r="C475" s="61"/>
      <c r="D475" s="3"/>
      <c r="E475" s="3"/>
      <c r="F475" s="3"/>
      <c r="G475" s="3"/>
      <c r="H475" s="56" t="s">
        <v>61</v>
      </c>
      <c r="I475" s="57"/>
      <c r="J475" s="57" t="s">
        <v>59</v>
      </c>
      <c r="K475" s="58">
        <f>SUM(SUMPRODUCT($F20:$F20,I20:I20)*12,SUMPRODUCT($F24:$F31,I24:I31)*12,SUMPRODUCT($F35:$F80,I35:I80)*12,SUMPRODUCT($F84:$F105,I84:I105)*12,SUMPRODUCT($F109:$F337,I109:I337)*12,SUMPRODUCT($F$341:$F$354,I341:I354)*12)</f>
        <v>15401596.20000001</v>
      </c>
      <c r="L475" s="56" t="s">
        <v>61</v>
      </c>
      <c r="M475" s="57"/>
      <c r="N475" s="57" t="s">
        <v>59</v>
      </c>
      <c r="O475" s="58">
        <f>SUM(SUMPRODUCT($F20:$F20,M20:M20)*12,SUMPRODUCT($F24:$F31,M24:M31)*12,SUMPRODUCT($F35:$F80,M35:M80)*12,SUMPRODUCT($F84:$F105,M84:M105)*12,SUMPRODUCT($F109:$F337,M109:M337)*12,SUMPRODUCT($F$341:$F$354,M341:M354)*12)</f>
        <v>15361573.920000011</v>
      </c>
      <c r="P475" s="59">
        <f t="shared" si="40"/>
        <v>-2.5985800095187084E-3</v>
      </c>
      <c r="Q475" s="3"/>
      <c r="R475" s="62"/>
    </row>
    <row r="476" spans="1:18" ht="14.4" thickBot="1" x14ac:dyDescent="0.35">
      <c r="A476" s="3"/>
      <c r="B476" s="3"/>
      <c r="C476" s="61"/>
      <c r="D476" s="3"/>
      <c r="E476" s="3"/>
      <c r="F476" s="3"/>
      <c r="G476" s="3"/>
      <c r="H476" s="63" t="s">
        <v>62</v>
      </c>
      <c r="I476" s="64"/>
      <c r="J476" s="64" t="s">
        <v>59</v>
      </c>
      <c r="K476" s="65">
        <f>SUM(SUMPRODUCT($G20:$G20,J20:J20)*12,SUMPRODUCT($G24:$G31,J24:J31)*12,SUMPRODUCT($G35:$G80,J35:J80)*12,SUMPRODUCT($G84:$G105,J84:J105)*12,SUMPRODUCT($G109:$G337,J109:J337)*12,SUMPRODUCT($G$341:$G$354,J341:J354)*12)</f>
        <v>1052399.4000000001</v>
      </c>
      <c r="L476" s="63" t="s">
        <v>62</v>
      </c>
      <c r="M476" s="64"/>
      <c r="N476" s="64" t="s">
        <v>59</v>
      </c>
      <c r="O476" s="65">
        <f>SUM(SUMPRODUCT($G20:$G20,N20:N20)*12,SUMPRODUCT($G24:$G31,N24:N31)*12,SUMPRODUCT($G35:$G80,N35:N80)*12,SUMPRODUCT($G84:$G105,N84:N105)*12,SUMPRODUCT($G109:$G337,N109:N337)*12,SUMPRODUCT($G$341:$G$354,N341:N354)*12)</f>
        <v>1109291.7600000007</v>
      </c>
      <c r="P476" s="66">
        <f t="shared" si="40"/>
        <v>5.4059665940517032E-2</v>
      </c>
      <c r="Q476" s="3"/>
      <c r="R476" s="4"/>
    </row>
    <row r="477" spans="1:18" x14ac:dyDescent="0.3">
      <c r="A477" s="67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4"/>
      <c r="M477" s="4"/>
      <c r="N477" s="4"/>
      <c r="O477" s="3"/>
      <c r="P477" s="3"/>
      <c r="Q477" s="3"/>
      <c r="R477" s="4"/>
    </row>
    <row r="478" spans="1:18" ht="249" customHeight="1" x14ac:dyDescent="0.3">
      <c r="A478" s="70" t="s">
        <v>2</v>
      </c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3"/>
      <c r="R478" s="4"/>
    </row>
    <row r="479" spans="1:18" x14ac:dyDescent="0.3">
      <c r="A479" s="3"/>
      <c r="B479" s="9"/>
      <c r="C479" s="3"/>
      <c r="D479" s="3"/>
      <c r="E479" s="3"/>
      <c r="F479" s="3"/>
      <c r="G479" s="3"/>
      <c r="H479" s="3"/>
      <c r="I479" s="3"/>
      <c r="J479" s="3"/>
      <c r="K479" s="3"/>
      <c r="L479" s="4"/>
      <c r="M479" s="4"/>
      <c r="N479" s="4"/>
      <c r="O479" s="4"/>
      <c r="P479" s="4"/>
      <c r="Q479" s="3"/>
      <c r="R479" s="4"/>
    </row>
  </sheetData>
  <mergeCells count="10">
    <mergeCell ref="H11:K12"/>
    <mergeCell ref="L11:O12"/>
    <mergeCell ref="B15:C15"/>
    <mergeCell ref="A478:P478"/>
    <mergeCell ref="F1:L1"/>
    <mergeCell ref="F3:M3"/>
    <mergeCell ref="F4:M4"/>
    <mergeCell ref="F5:M5"/>
    <mergeCell ref="F6:M6"/>
    <mergeCell ref="B10:P10"/>
  </mergeCells>
  <pageMargins left="0.7" right="0.7" top="0.75" bottom="0.75" header="0.3" footer="0.3"/>
  <pageSetup scale="71" fitToHeight="0" orientation="landscape" horizontalDpi="1200" verticalDpi="1200" r:id="rId1"/>
  <headerFooter>
    <oddHeader xml:space="preserve">&amp;RDEF’s Response to OPC POD 1 (1-26)
Q7
Page &amp;P of &amp;N
</oddHeader>
    <oddFooter>&amp;LSupporting Schedules:&amp;RRecap Schedules: E-13a
20240025-OPCPOD1-00004293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6A10-7597-43D9-BB17-1D91BE1995C0}">
  <sheetPr>
    <tabColor rgb="FF92D050"/>
    <pageSetUpPr fitToPage="1"/>
  </sheetPr>
  <dimension ref="A1:V479"/>
  <sheetViews>
    <sheetView tabSelected="1" view="pageBreakPreview" topLeftCell="A467" zoomScaleNormal="100" zoomScaleSheetLayoutView="100" workbookViewId="0">
      <selection activeCell="J492" sqref="J492"/>
    </sheetView>
  </sheetViews>
  <sheetFormatPr defaultColWidth="9.109375" defaultRowHeight="13.8" x14ac:dyDescent="0.3"/>
  <cols>
    <col min="1" max="2" width="9.109375" style="2"/>
    <col min="3" max="3" width="43.6640625" style="2" bestFit="1" customWidth="1"/>
    <col min="4" max="4" width="9.109375" style="2"/>
    <col min="5" max="5" width="2" style="2" customWidth="1"/>
    <col min="6" max="10" width="10.5546875" style="2" customWidth="1"/>
    <col min="11" max="11" width="11.5546875" style="2" bestFit="1" customWidth="1"/>
    <col min="12" max="14" width="10.5546875" style="2" customWidth="1"/>
    <col min="15" max="15" width="11.5546875" style="2" bestFit="1" customWidth="1"/>
    <col min="16" max="16" width="10.5546875" style="2" customWidth="1"/>
    <col min="17" max="17" width="9.109375" style="2"/>
    <col min="18" max="18" width="9.88671875" style="2" bestFit="1" customWidth="1"/>
    <col min="19" max="16384" width="9.109375" style="2"/>
  </cols>
  <sheetData>
    <row r="1" spans="1:22" x14ac:dyDescent="0.3">
      <c r="A1" s="1" t="s">
        <v>0</v>
      </c>
      <c r="C1" s="1"/>
      <c r="D1" s="3"/>
      <c r="E1" s="3"/>
      <c r="F1" s="71" t="s">
        <v>1</v>
      </c>
      <c r="G1" s="71"/>
      <c r="H1" s="71"/>
      <c r="I1" s="71"/>
      <c r="J1" s="71"/>
      <c r="K1" s="71"/>
      <c r="L1" s="71"/>
      <c r="M1" s="3"/>
      <c r="N1" s="3"/>
      <c r="O1" s="1"/>
      <c r="P1" s="1"/>
      <c r="Q1" s="3"/>
      <c r="R1" s="4"/>
      <c r="S1" s="3"/>
      <c r="T1" s="3"/>
      <c r="U1" s="3"/>
      <c r="V1" s="3"/>
    </row>
    <row r="2" spans="1:22" x14ac:dyDescent="0.3">
      <c r="A2" s="1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3"/>
      <c r="T2" s="3"/>
      <c r="U2" s="3"/>
      <c r="V2" s="3"/>
    </row>
    <row r="3" spans="1:22" x14ac:dyDescent="0.3">
      <c r="A3" s="5" t="s">
        <v>3</v>
      </c>
      <c r="C3" s="6"/>
      <c r="D3" s="6"/>
      <c r="E3" s="6"/>
      <c r="F3" s="72" t="s">
        <v>4</v>
      </c>
      <c r="G3" s="72"/>
      <c r="H3" s="72"/>
      <c r="I3" s="72"/>
      <c r="J3" s="72"/>
      <c r="K3" s="72"/>
      <c r="L3" s="72"/>
      <c r="M3" s="72"/>
      <c r="N3" s="7" t="s">
        <v>5</v>
      </c>
      <c r="O3" s="8"/>
      <c r="P3" s="8"/>
      <c r="Q3" s="8"/>
      <c r="R3" s="9"/>
      <c r="S3" s="9"/>
      <c r="T3" s="9"/>
      <c r="U3" s="9"/>
      <c r="V3" s="9"/>
    </row>
    <row r="4" spans="1:22" x14ac:dyDescent="0.3">
      <c r="A4" s="6"/>
      <c r="C4" s="6"/>
      <c r="D4" s="6"/>
      <c r="E4" s="6"/>
      <c r="F4" s="72" t="s">
        <v>6</v>
      </c>
      <c r="G4" s="72"/>
      <c r="H4" s="72"/>
      <c r="I4" s="72"/>
      <c r="J4" s="72"/>
      <c r="K4" s="72"/>
      <c r="L4" s="72"/>
      <c r="M4" s="72"/>
      <c r="N4" s="8" t="s">
        <v>63</v>
      </c>
      <c r="O4" s="8"/>
      <c r="P4" s="8"/>
      <c r="Q4" s="8"/>
      <c r="R4" s="9"/>
      <c r="S4" s="9"/>
      <c r="T4" s="9"/>
      <c r="U4" s="9"/>
      <c r="V4" s="9"/>
    </row>
    <row r="5" spans="1:22" x14ac:dyDescent="0.3">
      <c r="A5" s="5" t="s">
        <v>8</v>
      </c>
      <c r="C5" s="6"/>
      <c r="D5" s="6"/>
      <c r="E5" s="6"/>
      <c r="F5" s="73" t="s">
        <v>9</v>
      </c>
      <c r="G5" s="73"/>
      <c r="H5" s="73"/>
      <c r="I5" s="73"/>
      <c r="J5" s="73"/>
      <c r="K5" s="73"/>
      <c r="L5" s="73"/>
      <c r="M5" s="73"/>
      <c r="N5" s="8" t="s">
        <v>64</v>
      </c>
      <c r="O5" s="8"/>
      <c r="P5" s="8"/>
      <c r="Q5" s="8"/>
      <c r="R5" s="9"/>
      <c r="S5" s="9"/>
      <c r="T5" s="9"/>
      <c r="U5" s="9"/>
      <c r="V5" s="9"/>
    </row>
    <row r="6" spans="1:22" x14ac:dyDescent="0.3">
      <c r="A6" s="6"/>
      <c r="C6" s="6"/>
      <c r="D6" s="6"/>
      <c r="E6" s="6"/>
      <c r="F6" s="72"/>
      <c r="G6" s="72"/>
      <c r="H6" s="72"/>
      <c r="I6" s="72"/>
      <c r="J6" s="72"/>
      <c r="K6" s="72"/>
      <c r="L6" s="72"/>
      <c r="M6" s="72"/>
      <c r="N6" s="8" t="s">
        <v>11</v>
      </c>
      <c r="O6" s="8"/>
      <c r="P6" s="8"/>
      <c r="Q6" s="8"/>
      <c r="R6" s="9"/>
      <c r="S6" s="9"/>
      <c r="T6" s="9"/>
      <c r="U6" s="9"/>
      <c r="V6" s="9"/>
    </row>
    <row r="7" spans="1:22" x14ac:dyDescent="0.3">
      <c r="A7" s="10" t="s">
        <v>439</v>
      </c>
      <c r="C7" s="11"/>
      <c r="D7" s="6"/>
      <c r="E7" s="6"/>
      <c r="F7" s="6"/>
      <c r="G7" s="6"/>
      <c r="H7" s="12"/>
      <c r="I7" s="13"/>
      <c r="J7" s="13"/>
      <c r="K7" s="13"/>
      <c r="L7" s="13"/>
      <c r="M7" s="6"/>
      <c r="N7" s="7" t="s">
        <v>12</v>
      </c>
      <c r="O7" s="8"/>
      <c r="P7" s="8"/>
      <c r="Q7" s="8"/>
      <c r="R7" s="9"/>
      <c r="S7" s="9"/>
      <c r="T7" s="9"/>
      <c r="U7" s="9"/>
      <c r="V7" s="9"/>
    </row>
    <row r="8" spans="1:22" x14ac:dyDescent="0.3">
      <c r="A8" s="1" t="s">
        <v>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9"/>
      <c r="S8" s="3"/>
      <c r="T8" s="3"/>
      <c r="U8" s="3"/>
      <c r="V8" s="3"/>
    </row>
    <row r="9" spans="1:22" x14ac:dyDescent="0.3">
      <c r="A9" s="1"/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9"/>
      <c r="S9" s="3"/>
      <c r="T9" s="3"/>
      <c r="U9" s="3"/>
      <c r="V9" s="3"/>
    </row>
    <row r="10" spans="1:22" x14ac:dyDescent="0.3">
      <c r="A10" s="9"/>
      <c r="B10" s="69" t="s">
        <v>13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3"/>
      <c r="R10" s="9"/>
      <c r="S10" s="3"/>
      <c r="T10" s="3"/>
      <c r="U10" s="3"/>
      <c r="V10" s="3"/>
    </row>
    <row r="11" spans="1:22" ht="12.75" customHeight="1" x14ac:dyDescent="0.3">
      <c r="A11" s="3"/>
      <c r="B11" s="14"/>
      <c r="C11" s="14"/>
      <c r="D11" s="14"/>
      <c r="E11" s="14"/>
      <c r="F11" s="14"/>
      <c r="G11" s="14"/>
      <c r="H11" s="68" t="s">
        <v>14</v>
      </c>
      <c r="I11" s="68"/>
      <c r="J11" s="68"/>
      <c r="K11" s="68"/>
      <c r="L11" s="68" t="s">
        <v>15</v>
      </c>
      <c r="M11" s="68"/>
      <c r="N11" s="68"/>
      <c r="O11" s="68"/>
      <c r="P11" s="14"/>
      <c r="Q11" s="3"/>
      <c r="R11" s="9"/>
      <c r="S11" s="3"/>
      <c r="T11" s="3"/>
      <c r="U11" s="3"/>
      <c r="V11" s="3"/>
    </row>
    <row r="12" spans="1:22" x14ac:dyDescent="0.3">
      <c r="A12" s="3"/>
      <c r="B12" s="3"/>
      <c r="C12" s="3"/>
      <c r="D12" s="15"/>
      <c r="E12" s="15"/>
      <c r="F12" s="15"/>
      <c r="G12" s="15"/>
      <c r="H12" s="68"/>
      <c r="I12" s="68"/>
      <c r="J12" s="68"/>
      <c r="K12" s="68"/>
      <c r="L12" s="68"/>
      <c r="M12" s="68"/>
      <c r="N12" s="68"/>
      <c r="O12" s="68"/>
      <c r="P12" s="3"/>
      <c r="Q12" s="3"/>
      <c r="R12" s="9"/>
      <c r="S12" s="3"/>
      <c r="T12" s="3"/>
      <c r="U12" s="3"/>
      <c r="V12" s="3"/>
    </row>
    <row r="13" spans="1:22" x14ac:dyDescent="0.3">
      <c r="A13" s="3"/>
      <c r="B13" s="15"/>
      <c r="C13" s="3"/>
      <c r="D13" s="3"/>
      <c r="E13" s="3"/>
      <c r="F13" s="16" t="s">
        <v>16</v>
      </c>
      <c r="G13" s="16"/>
      <c r="H13" s="16" t="s">
        <v>17</v>
      </c>
      <c r="I13" s="16" t="s">
        <v>17</v>
      </c>
      <c r="J13" s="16" t="s">
        <v>17</v>
      </c>
      <c r="K13" s="17" t="s">
        <v>17</v>
      </c>
      <c r="L13" s="16" t="s">
        <v>17</v>
      </c>
      <c r="M13" s="16" t="s">
        <v>17</v>
      </c>
      <c r="N13" s="16" t="s">
        <v>17</v>
      </c>
      <c r="O13" s="18" t="s">
        <v>17</v>
      </c>
      <c r="P13" s="3"/>
      <c r="Q13" s="3"/>
      <c r="R13" s="4"/>
      <c r="S13" s="3"/>
      <c r="T13" s="3"/>
      <c r="U13" s="3"/>
      <c r="V13" s="3"/>
    </row>
    <row r="14" spans="1:22" x14ac:dyDescent="0.3">
      <c r="A14" s="3"/>
      <c r="B14" s="16"/>
      <c r="C14" s="3"/>
      <c r="D14" s="3"/>
      <c r="E14" s="3"/>
      <c r="F14" s="16" t="s">
        <v>18</v>
      </c>
      <c r="G14" s="16" t="s">
        <v>19</v>
      </c>
      <c r="H14" s="14" t="s">
        <v>20</v>
      </c>
      <c r="I14" s="16" t="s">
        <v>21</v>
      </c>
      <c r="J14" s="16" t="s">
        <v>22</v>
      </c>
      <c r="K14" s="16" t="s">
        <v>23</v>
      </c>
      <c r="L14" s="14" t="s">
        <v>20</v>
      </c>
      <c r="M14" s="19" t="s">
        <v>21</v>
      </c>
      <c r="N14" s="16" t="s">
        <v>22</v>
      </c>
      <c r="O14" s="18" t="s">
        <v>23</v>
      </c>
      <c r="P14" s="14" t="s">
        <v>24</v>
      </c>
      <c r="Q14" s="3"/>
      <c r="R14" s="4"/>
      <c r="S14" s="3"/>
      <c r="T14" s="3"/>
      <c r="U14" s="3"/>
      <c r="V14" s="3"/>
    </row>
    <row r="15" spans="1:22" x14ac:dyDescent="0.3">
      <c r="A15" s="3"/>
      <c r="B15" s="69" t="s">
        <v>25</v>
      </c>
      <c r="C15" s="69"/>
      <c r="D15" s="9" t="s">
        <v>26</v>
      </c>
      <c r="E15" s="3"/>
      <c r="F15" s="16" t="s">
        <v>27</v>
      </c>
      <c r="G15" s="16" t="s">
        <v>28</v>
      </c>
      <c r="H15" s="16" t="s">
        <v>29</v>
      </c>
      <c r="I15" s="16" t="s">
        <v>29</v>
      </c>
      <c r="J15" s="16" t="s">
        <v>30</v>
      </c>
      <c r="K15" s="16" t="s">
        <v>31</v>
      </c>
      <c r="L15" s="19" t="s">
        <v>29</v>
      </c>
      <c r="M15" s="19" t="s">
        <v>29</v>
      </c>
      <c r="N15" s="16" t="s">
        <v>30</v>
      </c>
      <c r="O15" s="18" t="s">
        <v>31</v>
      </c>
      <c r="P15" s="14" t="s">
        <v>32</v>
      </c>
      <c r="Q15" s="3"/>
      <c r="R15" s="4"/>
      <c r="S15" s="3"/>
      <c r="T15" s="3"/>
      <c r="U15" s="3"/>
      <c r="V15" s="3"/>
    </row>
    <row r="16" spans="1:22" x14ac:dyDescent="0.3">
      <c r="A16" s="14" t="s">
        <v>33</v>
      </c>
      <c r="B16" s="14"/>
      <c r="C16" s="1" t="s">
        <v>34</v>
      </c>
      <c r="D16" s="3"/>
      <c r="E16" s="3"/>
      <c r="F16" s="20" t="s">
        <v>35</v>
      </c>
      <c r="G16" s="20" t="s">
        <v>36</v>
      </c>
      <c r="H16" s="20" t="s">
        <v>37</v>
      </c>
      <c r="I16" s="20" t="s">
        <v>38</v>
      </c>
      <c r="J16" s="20" t="s">
        <v>39</v>
      </c>
      <c r="K16" s="20" t="s">
        <v>40</v>
      </c>
      <c r="L16" s="21" t="s">
        <v>41</v>
      </c>
      <c r="M16" s="21" t="s">
        <v>42</v>
      </c>
      <c r="N16" s="21" t="s">
        <v>43</v>
      </c>
      <c r="O16" s="22" t="s">
        <v>44</v>
      </c>
      <c r="P16" s="20" t="s">
        <v>45</v>
      </c>
      <c r="Q16" s="3"/>
      <c r="R16" s="4"/>
    </row>
    <row r="17" spans="1:18" x14ac:dyDescent="0.3">
      <c r="A17" s="23" t="s">
        <v>46</v>
      </c>
      <c r="B17" s="1" t="s">
        <v>47</v>
      </c>
      <c r="C17" s="24"/>
      <c r="D17" s="15"/>
      <c r="E17" s="15"/>
      <c r="F17" s="15"/>
      <c r="G17" s="15"/>
      <c r="H17" s="15"/>
      <c r="I17" s="3"/>
      <c r="J17" s="3"/>
      <c r="K17" s="15"/>
      <c r="L17" s="4"/>
      <c r="M17" s="4"/>
      <c r="N17" s="4"/>
      <c r="O17" s="25"/>
      <c r="P17" s="3"/>
      <c r="Q17" s="3"/>
      <c r="R17" s="4"/>
    </row>
    <row r="18" spans="1:18" x14ac:dyDescent="0.3">
      <c r="A18" s="3"/>
      <c r="B18" s="26" t="s">
        <v>48</v>
      </c>
      <c r="C18" s="14"/>
      <c r="D18" s="14"/>
      <c r="E18" s="14"/>
      <c r="F18" s="14"/>
      <c r="G18" s="14"/>
      <c r="H18" s="15"/>
      <c r="I18" s="15"/>
      <c r="J18" s="15"/>
      <c r="K18" s="15"/>
      <c r="L18" s="27"/>
      <c r="M18" s="27"/>
      <c r="N18" s="27"/>
      <c r="O18" s="28"/>
      <c r="P18" s="3"/>
      <c r="Q18" s="3"/>
      <c r="R18" s="4"/>
    </row>
    <row r="19" spans="1:18" x14ac:dyDescent="0.3">
      <c r="A19" s="3"/>
      <c r="B19" s="26"/>
      <c r="C19" s="14"/>
      <c r="D19" s="14"/>
      <c r="E19" s="14"/>
      <c r="F19" s="14"/>
      <c r="G19" s="14"/>
      <c r="H19" s="15"/>
      <c r="I19" s="15"/>
      <c r="J19" s="15"/>
      <c r="K19" s="15"/>
      <c r="L19" s="27"/>
      <c r="M19" s="27"/>
      <c r="N19" s="27"/>
      <c r="O19" s="28"/>
      <c r="P19" s="3"/>
      <c r="Q19" s="3"/>
      <c r="R19" s="4"/>
    </row>
    <row r="20" spans="1:18" x14ac:dyDescent="0.3">
      <c r="A20" s="14">
        <v>1</v>
      </c>
      <c r="B20" s="14">
        <v>110</v>
      </c>
      <c r="C20" s="1" t="s">
        <v>66</v>
      </c>
      <c r="D20" s="29">
        <v>1000</v>
      </c>
      <c r="E20" s="30" t="s">
        <v>49</v>
      </c>
      <c r="F20" s="31">
        <v>5</v>
      </c>
      <c r="G20" s="31">
        <v>32</v>
      </c>
      <c r="H20" s="32">
        <v>1.79</v>
      </c>
      <c r="I20" s="32">
        <v>7.51</v>
      </c>
      <c r="J20" s="32">
        <v>1.24</v>
      </c>
      <c r="K20" s="33">
        <f>(SUM(H20:I20)*$F20*12)+(J20*$G20*12)</f>
        <v>1034.1599999999999</v>
      </c>
      <c r="L20" s="32">
        <v>2.65</v>
      </c>
      <c r="M20" s="32">
        <v>7.51</v>
      </c>
      <c r="N20" s="32">
        <v>1.29</v>
      </c>
      <c r="O20" s="33">
        <f>(SUM(L20:M20)*$F20*12)+(N20*G20*12)</f>
        <v>1104.96</v>
      </c>
      <c r="P20" s="34">
        <f>(O20-K20)/K20</f>
        <v>6.8461359944302802E-2</v>
      </c>
      <c r="Q20" s="3"/>
    </row>
    <row r="21" spans="1:18" x14ac:dyDescent="0.3">
      <c r="A21" s="3"/>
      <c r="B21" s="1"/>
      <c r="C21" s="1"/>
      <c r="D21" s="29"/>
      <c r="E21" s="29"/>
      <c r="F21" s="29"/>
      <c r="G21" s="29"/>
      <c r="H21" s="35"/>
      <c r="I21" s="35"/>
      <c r="J21" s="35"/>
      <c r="K21" s="35"/>
      <c r="L21" s="27"/>
      <c r="M21" s="27"/>
      <c r="N21" s="27"/>
      <c r="O21" s="28"/>
      <c r="P21" s="3"/>
      <c r="Q21" s="3"/>
      <c r="R21" s="4"/>
    </row>
    <row r="22" spans="1:18" x14ac:dyDescent="0.3">
      <c r="A22" s="3"/>
      <c r="B22" s="36" t="s">
        <v>50</v>
      </c>
      <c r="C22" s="1"/>
      <c r="D22" s="37"/>
      <c r="E22" s="37"/>
      <c r="F22" s="29"/>
      <c r="G22" s="37"/>
      <c r="H22" s="35"/>
      <c r="I22" s="35"/>
      <c r="J22" s="35"/>
      <c r="K22" s="35"/>
      <c r="L22" s="27"/>
      <c r="M22" s="27"/>
      <c r="N22" s="27"/>
      <c r="O22" s="28"/>
      <c r="P22" s="3"/>
      <c r="Q22" s="3"/>
      <c r="R22" s="4"/>
    </row>
    <row r="23" spans="1:18" x14ac:dyDescent="0.3">
      <c r="A23" s="3"/>
      <c r="B23" s="36"/>
      <c r="C23" s="1"/>
      <c r="D23" s="37"/>
      <c r="E23" s="37"/>
      <c r="F23" s="29"/>
      <c r="G23" s="37"/>
      <c r="H23" s="35"/>
      <c r="I23" s="35"/>
      <c r="J23" s="35"/>
      <c r="K23" s="35"/>
      <c r="L23" s="27"/>
      <c r="M23" s="27"/>
      <c r="N23" s="27"/>
      <c r="O23" s="28"/>
      <c r="P23" s="3"/>
      <c r="Q23" s="3"/>
      <c r="R23" s="4"/>
    </row>
    <row r="24" spans="1:18" x14ac:dyDescent="0.3">
      <c r="A24" s="14">
        <f>A20+1</f>
        <v>2</v>
      </c>
      <c r="B24" s="14">
        <v>205</v>
      </c>
      <c r="C24" s="1" t="s">
        <v>67</v>
      </c>
      <c r="D24" s="29">
        <v>4000</v>
      </c>
      <c r="E24" s="30" t="s">
        <v>49</v>
      </c>
      <c r="F24" s="31">
        <v>300</v>
      </c>
      <c r="G24" s="31">
        <v>44</v>
      </c>
      <c r="H24" s="32">
        <v>3.08</v>
      </c>
      <c r="I24" s="32">
        <v>2.83</v>
      </c>
      <c r="J24" s="32">
        <v>1.7</v>
      </c>
      <c r="K24" s="33">
        <f t="shared" ref="K24:K31" si="0">(SUM(H24:I24)*$F24*12)+(J24*$G24*12)</f>
        <v>22173.599999999999</v>
      </c>
      <c r="L24" s="32">
        <v>4.01</v>
      </c>
      <c r="M24" s="32">
        <v>2.83</v>
      </c>
      <c r="N24" s="32">
        <v>1.77</v>
      </c>
      <c r="O24" s="33">
        <f t="shared" ref="O24:O31" si="1">(SUM(L24:M24)*$F24*12)+(N24*G24*12)</f>
        <v>25558.560000000001</v>
      </c>
      <c r="P24" s="34">
        <f>(O24-K24)/K24</f>
        <v>0.15265721398419757</v>
      </c>
      <c r="Q24" s="3"/>
      <c r="R24" s="4"/>
    </row>
    <row r="25" spans="1:18" x14ac:dyDescent="0.3">
      <c r="A25" s="14">
        <f>A24+1</f>
        <v>3</v>
      </c>
      <c r="B25" s="14">
        <v>210</v>
      </c>
      <c r="C25" s="1" t="s">
        <v>66</v>
      </c>
      <c r="D25" s="29">
        <v>4000</v>
      </c>
      <c r="E25" s="30" t="s">
        <v>49</v>
      </c>
      <c r="F25" s="31">
        <v>5</v>
      </c>
      <c r="G25" s="31">
        <v>44</v>
      </c>
      <c r="H25" s="32">
        <v>3.59</v>
      </c>
      <c r="I25" s="32">
        <v>2.83</v>
      </c>
      <c r="J25" s="32">
        <v>1.7</v>
      </c>
      <c r="K25" s="33">
        <f t="shared" si="0"/>
        <v>1282.8</v>
      </c>
      <c r="L25" s="32">
        <v>4.67</v>
      </c>
      <c r="M25" s="32">
        <v>2.83</v>
      </c>
      <c r="N25" s="32">
        <v>1.77</v>
      </c>
      <c r="O25" s="33">
        <f t="shared" si="1"/>
        <v>1384.56</v>
      </c>
      <c r="P25" s="34">
        <f t="shared" ref="P25:P31" si="2">(O25-K25)/K25</f>
        <v>7.9326473339569686E-2</v>
      </c>
      <c r="Q25" s="3"/>
      <c r="R25" s="4"/>
    </row>
    <row r="26" spans="1:18" x14ac:dyDescent="0.3">
      <c r="A26" s="14">
        <f t="shared" ref="A26:A31" si="3">A25+1</f>
        <v>4</v>
      </c>
      <c r="B26" s="14">
        <v>215</v>
      </c>
      <c r="C26" s="1" t="s">
        <v>68</v>
      </c>
      <c r="D26" s="29">
        <v>4000</v>
      </c>
      <c r="E26" s="30" t="s">
        <v>49</v>
      </c>
      <c r="F26" s="31">
        <v>10</v>
      </c>
      <c r="G26" s="31">
        <v>44</v>
      </c>
      <c r="H26" s="32">
        <v>7.31</v>
      </c>
      <c r="I26" s="32">
        <v>2.83</v>
      </c>
      <c r="J26" s="32">
        <v>1.7</v>
      </c>
      <c r="K26" s="33">
        <f t="shared" si="0"/>
        <v>2114.4</v>
      </c>
      <c r="L26" s="32">
        <v>9.51</v>
      </c>
      <c r="M26" s="32">
        <v>2.83</v>
      </c>
      <c r="N26" s="32">
        <v>1.77</v>
      </c>
      <c r="O26" s="33">
        <f t="shared" si="1"/>
        <v>2415.36</v>
      </c>
      <c r="P26" s="34">
        <f t="shared" si="2"/>
        <v>0.14233825198637912</v>
      </c>
      <c r="Q26" s="3"/>
      <c r="R26" s="4"/>
    </row>
    <row r="27" spans="1:18" x14ac:dyDescent="0.3">
      <c r="A27" s="14">
        <f t="shared" si="3"/>
        <v>5</v>
      </c>
      <c r="B27" s="14">
        <v>220</v>
      </c>
      <c r="C27" s="1" t="s">
        <v>66</v>
      </c>
      <c r="D27" s="29">
        <v>8000</v>
      </c>
      <c r="E27" s="30" t="s">
        <v>49</v>
      </c>
      <c r="F27" s="31">
        <v>1000</v>
      </c>
      <c r="G27" s="31">
        <v>71</v>
      </c>
      <c r="H27" s="32">
        <v>3.23</v>
      </c>
      <c r="I27" s="32">
        <v>2.81</v>
      </c>
      <c r="J27" s="32">
        <v>2.74</v>
      </c>
      <c r="K27" s="33">
        <f t="shared" si="0"/>
        <v>74814.48</v>
      </c>
      <c r="L27" s="32">
        <v>4.21</v>
      </c>
      <c r="M27" s="32">
        <v>2.81</v>
      </c>
      <c r="N27" s="32">
        <v>2.86</v>
      </c>
      <c r="O27" s="33">
        <f t="shared" si="1"/>
        <v>86676.72</v>
      </c>
      <c r="P27" s="34">
        <f t="shared" si="2"/>
        <v>0.15855540264398021</v>
      </c>
      <c r="Q27" s="3"/>
      <c r="R27" s="4"/>
    </row>
    <row r="28" spans="1:18" x14ac:dyDescent="0.3">
      <c r="A28" s="14">
        <f t="shared" si="3"/>
        <v>6</v>
      </c>
      <c r="B28" s="14">
        <v>225</v>
      </c>
      <c r="C28" s="1" t="s">
        <v>67</v>
      </c>
      <c r="D28" s="29">
        <v>8000</v>
      </c>
      <c r="E28" s="30" t="s">
        <v>49</v>
      </c>
      <c r="F28" s="31">
        <v>131</v>
      </c>
      <c r="G28" s="31">
        <v>71</v>
      </c>
      <c r="H28" s="32">
        <v>3.23</v>
      </c>
      <c r="I28" s="32">
        <v>2.81</v>
      </c>
      <c r="J28" s="32">
        <v>2.74</v>
      </c>
      <c r="K28" s="33">
        <f t="shared" si="0"/>
        <v>11829.36</v>
      </c>
      <c r="L28" s="32">
        <v>4.2</v>
      </c>
      <c r="M28" s="32">
        <v>2.81</v>
      </c>
      <c r="N28" s="32">
        <v>2.86</v>
      </c>
      <c r="O28" s="33">
        <f t="shared" si="1"/>
        <v>13456.439999999999</v>
      </c>
      <c r="P28" s="34">
        <f t="shared" si="2"/>
        <v>0.13754590273691883</v>
      </c>
      <c r="Q28" s="3"/>
      <c r="R28" s="4"/>
    </row>
    <row r="29" spans="1:18" x14ac:dyDescent="0.3">
      <c r="A29" s="14">
        <f t="shared" si="3"/>
        <v>7</v>
      </c>
      <c r="B29" s="14">
        <v>235</v>
      </c>
      <c r="C29" s="1" t="s">
        <v>66</v>
      </c>
      <c r="D29" s="29">
        <v>21000</v>
      </c>
      <c r="E29" s="30" t="s">
        <v>49</v>
      </c>
      <c r="F29" s="31">
        <v>377</v>
      </c>
      <c r="G29" s="31">
        <v>158</v>
      </c>
      <c r="H29" s="32">
        <v>4.37</v>
      </c>
      <c r="I29" s="32">
        <v>2.82</v>
      </c>
      <c r="J29" s="32">
        <v>6.1</v>
      </c>
      <c r="K29" s="33">
        <f t="shared" si="0"/>
        <v>44093.159999999996</v>
      </c>
      <c r="L29" s="32">
        <v>5.68</v>
      </c>
      <c r="M29" s="32">
        <v>2.82</v>
      </c>
      <c r="N29" s="32">
        <v>6.35</v>
      </c>
      <c r="O29" s="33">
        <f t="shared" si="1"/>
        <v>50493.599999999999</v>
      </c>
      <c r="P29" s="34">
        <f t="shared" si="2"/>
        <v>0.14515720805675988</v>
      </c>
      <c r="Q29" s="3"/>
      <c r="R29" s="4"/>
    </row>
    <row r="30" spans="1:18" x14ac:dyDescent="0.3">
      <c r="A30" s="14">
        <f t="shared" si="3"/>
        <v>8</v>
      </c>
      <c r="B30" s="14">
        <v>245</v>
      </c>
      <c r="C30" s="1" t="s">
        <v>69</v>
      </c>
      <c r="D30" s="29">
        <v>21000</v>
      </c>
      <c r="E30" s="30" t="s">
        <v>49</v>
      </c>
      <c r="F30" s="31">
        <v>41</v>
      </c>
      <c r="G30" s="31">
        <v>158</v>
      </c>
      <c r="H30" s="32">
        <v>6.34</v>
      </c>
      <c r="I30" s="32">
        <v>2.82</v>
      </c>
      <c r="J30" s="32">
        <v>6.1</v>
      </c>
      <c r="K30" s="33">
        <f t="shared" si="0"/>
        <v>16072.32</v>
      </c>
      <c r="L30" s="32">
        <v>8.25</v>
      </c>
      <c r="M30" s="32">
        <v>2.82</v>
      </c>
      <c r="N30" s="32">
        <v>6.35</v>
      </c>
      <c r="O30" s="33">
        <f t="shared" si="1"/>
        <v>17486.04</v>
      </c>
      <c r="P30" s="34">
        <f t="shared" si="2"/>
        <v>8.7959921156373272E-2</v>
      </c>
      <c r="Q30" s="3"/>
      <c r="R30" s="4"/>
    </row>
    <row r="31" spans="1:18" x14ac:dyDescent="0.3">
      <c r="A31" s="14">
        <f t="shared" si="3"/>
        <v>9</v>
      </c>
      <c r="B31" s="14">
        <v>250</v>
      </c>
      <c r="C31" s="1" t="s">
        <v>69</v>
      </c>
      <c r="D31" s="29">
        <v>62000</v>
      </c>
      <c r="E31" s="30" t="s">
        <v>49</v>
      </c>
      <c r="F31" s="31">
        <v>7</v>
      </c>
      <c r="G31" s="31">
        <v>386</v>
      </c>
      <c r="H31" s="32">
        <v>6.34</v>
      </c>
      <c r="I31" s="32">
        <v>3.08</v>
      </c>
      <c r="J31" s="32">
        <v>14.91</v>
      </c>
      <c r="K31" s="33">
        <f t="shared" si="0"/>
        <v>69854.399999999994</v>
      </c>
      <c r="L31" s="32">
        <v>8.25</v>
      </c>
      <c r="M31" s="32">
        <v>3.08</v>
      </c>
      <c r="N31" s="32">
        <v>15.52</v>
      </c>
      <c r="O31" s="33">
        <f t="shared" si="1"/>
        <v>72840.36</v>
      </c>
      <c r="P31" s="34">
        <f t="shared" si="2"/>
        <v>4.2745482031196415E-2</v>
      </c>
      <c r="Q31" s="3"/>
      <c r="R31" s="4"/>
    </row>
    <row r="32" spans="1:18" x14ac:dyDescent="0.3">
      <c r="A32" s="3"/>
      <c r="B32" s="1"/>
      <c r="C32" s="1"/>
      <c r="D32" s="37"/>
      <c r="E32" s="37"/>
      <c r="F32" s="29"/>
      <c r="G32" s="37"/>
      <c r="H32" s="35"/>
      <c r="I32" s="35"/>
      <c r="J32" s="35"/>
      <c r="K32" s="35"/>
      <c r="L32" s="27"/>
      <c r="M32" s="27"/>
      <c r="N32" s="27"/>
      <c r="O32" s="28"/>
      <c r="P32" s="3"/>
      <c r="Q32" s="3"/>
      <c r="R32" s="4"/>
    </row>
    <row r="33" spans="1:18" x14ac:dyDescent="0.3">
      <c r="A33" s="3"/>
      <c r="B33" s="36" t="s">
        <v>51</v>
      </c>
      <c r="C33" s="1"/>
      <c r="D33" s="37"/>
      <c r="E33" s="37"/>
      <c r="F33" s="29"/>
      <c r="G33" s="37"/>
      <c r="H33" s="35"/>
      <c r="I33" s="35"/>
      <c r="J33" s="35"/>
      <c r="K33" s="35"/>
      <c r="L33" s="27"/>
      <c r="M33" s="27"/>
      <c r="N33" s="27"/>
      <c r="O33" s="28"/>
      <c r="P33" s="3"/>
      <c r="Q33" s="3"/>
      <c r="R33" s="4"/>
    </row>
    <row r="34" spans="1:18" x14ac:dyDescent="0.3">
      <c r="A34" s="3"/>
      <c r="B34" s="1"/>
      <c r="C34" s="1"/>
      <c r="D34" s="37"/>
      <c r="E34" s="37"/>
      <c r="F34" s="29"/>
      <c r="G34" s="37"/>
      <c r="H34" s="35"/>
      <c r="I34" s="35"/>
      <c r="J34" s="35"/>
      <c r="K34" s="35"/>
      <c r="L34" s="27"/>
      <c r="M34" s="27"/>
      <c r="N34" s="27"/>
      <c r="O34" s="28"/>
      <c r="P34" s="3"/>
      <c r="Q34" s="3"/>
      <c r="R34" s="4"/>
    </row>
    <row r="35" spans="1:18" x14ac:dyDescent="0.3">
      <c r="A35" s="14">
        <f>A31+1</f>
        <v>10</v>
      </c>
      <c r="B35" s="14">
        <v>300</v>
      </c>
      <c r="C35" s="1" t="s">
        <v>70</v>
      </c>
      <c r="D35" s="29">
        <v>50000</v>
      </c>
      <c r="E35" s="30" t="s">
        <v>49</v>
      </c>
      <c r="F35" s="31">
        <v>2</v>
      </c>
      <c r="G35" s="31">
        <v>168</v>
      </c>
      <c r="H35" s="32">
        <v>11.13</v>
      </c>
      <c r="I35" s="32">
        <v>2.89</v>
      </c>
      <c r="J35" s="32">
        <v>6.49</v>
      </c>
      <c r="K35" s="33">
        <f>(SUM(H35:I35)*$F35*12)+(J35*$G35*12)</f>
        <v>13420.32</v>
      </c>
      <c r="L35" s="32">
        <v>13.22</v>
      </c>
      <c r="M35" s="32">
        <v>2.89</v>
      </c>
      <c r="N35" s="32">
        <v>6.76</v>
      </c>
      <c r="O35" s="33">
        <f t="shared" ref="O35:O80" si="4">(SUM(L35:M35)*$F35*12)+(N35*G35*12)</f>
        <v>14014.8</v>
      </c>
      <c r="P35" s="34">
        <f t="shared" ref="P35:P80" si="5">(O35-K35)/K35</f>
        <v>4.4297006330698489E-2</v>
      </c>
      <c r="Q35" s="3"/>
      <c r="R35" s="4"/>
    </row>
    <row r="36" spans="1:18" x14ac:dyDescent="0.3">
      <c r="A36" s="14">
        <f>A35+1</f>
        <v>11</v>
      </c>
      <c r="B36" s="14">
        <v>301</v>
      </c>
      <c r="C36" s="1" t="s">
        <v>71</v>
      </c>
      <c r="D36" s="29">
        <v>27500</v>
      </c>
      <c r="E36" s="30" t="s">
        <v>49</v>
      </c>
      <c r="F36" s="31">
        <v>580</v>
      </c>
      <c r="G36" s="31">
        <v>104</v>
      </c>
      <c r="H36" s="32">
        <v>13.99</v>
      </c>
      <c r="I36" s="32">
        <v>2.87</v>
      </c>
      <c r="J36" s="32">
        <v>4.0199999999999996</v>
      </c>
      <c r="K36" s="33">
        <f t="shared" ref="K36:K80" si="6">(SUM(H36:I36)*$F36*12)+(J36*$G36*12)</f>
        <v>122362.56</v>
      </c>
      <c r="L36" s="32">
        <v>16.3</v>
      </c>
      <c r="M36" s="32">
        <v>2.87</v>
      </c>
      <c r="N36" s="32">
        <v>4.18</v>
      </c>
      <c r="O36" s="33">
        <f t="shared" si="4"/>
        <v>138639.84000000003</v>
      </c>
      <c r="P36" s="34">
        <f t="shared" si="5"/>
        <v>0.13302500372663034</v>
      </c>
      <c r="Q36" s="3"/>
      <c r="R36" s="4"/>
    </row>
    <row r="37" spans="1:18" x14ac:dyDescent="0.3">
      <c r="A37" s="14">
        <f t="shared" ref="A37:A80" si="7">A36+1</f>
        <v>12</v>
      </c>
      <c r="B37" s="14">
        <v>302</v>
      </c>
      <c r="C37" s="1" t="s">
        <v>72</v>
      </c>
      <c r="D37" s="29">
        <v>9500</v>
      </c>
      <c r="E37" s="30" t="s">
        <v>49</v>
      </c>
      <c r="F37" s="31">
        <v>192</v>
      </c>
      <c r="G37" s="31">
        <v>42</v>
      </c>
      <c r="H37" s="32">
        <v>14.13</v>
      </c>
      <c r="I37" s="32">
        <v>2.87</v>
      </c>
      <c r="J37" s="32">
        <v>1.62</v>
      </c>
      <c r="K37" s="33">
        <f t="shared" si="6"/>
        <v>39984.480000000003</v>
      </c>
      <c r="L37" s="32">
        <v>14.63</v>
      </c>
      <c r="M37" s="32">
        <v>2.87</v>
      </c>
      <c r="N37" s="32">
        <v>1.69</v>
      </c>
      <c r="O37" s="33">
        <f t="shared" si="4"/>
        <v>41171.760000000002</v>
      </c>
      <c r="P37" s="34">
        <f t="shared" si="5"/>
        <v>2.9693521086181406E-2</v>
      </c>
      <c r="Q37" s="3"/>
      <c r="R37" s="4"/>
    </row>
    <row r="38" spans="1:18" x14ac:dyDescent="0.3">
      <c r="A38" s="14">
        <f t="shared" si="7"/>
        <v>13</v>
      </c>
      <c r="B38" s="14">
        <v>305</v>
      </c>
      <c r="C38" s="1" t="s">
        <v>67</v>
      </c>
      <c r="D38" s="29">
        <v>4000</v>
      </c>
      <c r="E38" s="30" t="s">
        <v>49</v>
      </c>
      <c r="F38" s="31">
        <v>1985</v>
      </c>
      <c r="G38" s="31">
        <v>21</v>
      </c>
      <c r="H38" s="32">
        <v>3.1</v>
      </c>
      <c r="I38" s="32">
        <v>2.87</v>
      </c>
      <c r="J38" s="32">
        <v>0.81</v>
      </c>
      <c r="K38" s="33">
        <f t="shared" si="6"/>
        <v>142409.52000000002</v>
      </c>
      <c r="L38" s="32">
        <v>4.07</v>
      </c>
      <c r="M38" s="32">
        <v>2.87</v>
      </c>
      <c r="N38" s="32">
        <v>0.84</v>
      </c>
      <c r="O38" s="33">
        <f t="shared" si="4"/>
        <v>165522.48000000001</v>
      </c>
      <c r="P38" s="34">
        <f t="shared" si="5"/>
        <v>0.16229926201562922</v>
      </c>
      <c r="Q38" s="3"/>
      <c r="R38" s="4"/>
    </row>
    <row r="39" spans="1:18" x14ac:dyDescent="0.3">
      <c r="A39" s="14">
        <f t="shared" si="7"/>
        <v>14</v>
      </c>
      <c r="B39" s="14">
        <v>306</v>
      </c>
      <c r="C39" s="1" t="s">
        <v>73</v>
      </c>
      <c r="D39" s="29">
        <v>9500</v>
      </c>
      <c r="E39" s="30" t="s">
        <v>49</v>
      </c>
      <c r="F39" s="31">
        <v>20</v>
      </c>
      <c r="G39" s="31">
        <v>42</v>
      </c>
      <c r="H39" s="32">
        <v>11.09</v>
      </c>
      <c r="I39" s="32">
        <v>2.85</v>
      </c>
      <c r="J39" s="32">
        <v>1.62</v>
      </c>
      <c r="K39" s="33">
        <f t="shared" si="6"/>
        <v>4162.08</v>
      </c>
      <c r="L39" s="32">
        <v>12.56</v>
      </c>
      <c r="M39" s="32">
        <v>2.85</v>
      </c>
      <c r="N39" s="32">
        <v>1.69</v>
      </c>
      <c r="O39" s="33">
        <f t="shared" si="4"/>
        <v>4550.16</v>
      </c>
      <c r="P39" s="34">
        <f t="shared" si="5"/>
        <v>9.3241840618152452E-2</v>
      </c>
      <c r="Q39" s="3"/>
      <c r="R39" s="4"/>
    </row>
    <row r="40" spans="1:18" x14ac:dyDescent="0.3">
      <c r="A40" s="14">
        <f t="shared" si="7"/>
        <v>15</v>
      </c>
      <c r="B40" s="14">
        <v>310</v>
      </c>
      <c r="C40" s="1" t="s">
        <v>66</v>
      </c>
      <c r="D40" s="29">
        <v>4000</v>
      </c>
      <c r="E40" s="30" t="s">
        <v>49</v>
      </c>
      <c r="F40" s="31">
        <v>13285</v>
      </c>
      <c r="G40" s="31">
        <v>21</v>
      </c>
      <c r="H40" s="32">
        <v>3.62</v>
      </c>
      <c r="I40" s="32">
        <v>2.87</v>
      </c>
      <c r="J40" s="32">
        <v>0.81</v>
      </c>
      <c r="K40" s="33">
        <f t="shared" si="6"/>
        <v>1034839.92</v>
      </c>
      <c r="L40" s="32">
        <v>3.61</v>
      </c>
      <c r="M40" s="32">
        <v>2.87</v>
      </c>
      <c r="N40" s="32">
        <v>0.84</v>
      </c>
      <c r="O40" s="33">
        <f t="shared" si="4"/>
        <v>1033253.2800000001</v>
      </c>
      <c r="P40" s="34">
        <f t="shared" si="5"/>
        <v>-1.5332226456821433E-3</v>
      </c>
      <c r="Q40" s="3"/>
      <c r="R40" s="4"/>
    </row>
    <row r="41" spans="1:18" x14ac:dyDescent="0.3">
      <c r="A41" s="14">
        <f t="shared" si="7"/>
        <v>16</v>
      </c>
      <c r="B41" s="14">
        <v>313</v>
      </c>
      <c r="C41" s="1" t="s">
        <v>67</v>
      </c>
      <c r="D41" s="29">
        <v>6500</v>
      </c>
      <c r="E41" s="30" t="s">
        <v>49</v>
      </c>
      <c r="F41" s="31">
        <v>61</v>
      </c>
      <c r="G41" s="31">
        <v>29</v>
      </c>
      <c r="H41" s="32">
        <v>4.6399999999999997</v>
      </c>
      <c r="I41" s="32">
        <v>2.89</v>
      </c>
      <c r="J41" s="32">
        <v>1.1200000000000001</v>
      </c>
      <c r="K41" s="33">
        <f t="shared" si="6"/>
        <v>5901.72</v>
      </c>
      <c r="L41" s="32">
        <v>5.22</v>
      </c>
      <c r="M41" s="32">
        <v>2.89</v>
      </c>
      <c r="N41" s="32">
        <v>1.17</v>
      </c>
      <c r="O41" s="33">
        <f t="shared" si="4"/>
        <v>6343.6799999999994</v>
      </c>
      <c r="P41" s="34">
        <f t="shared" si="5"/>
        <v>7.4886643215875903E-2</v>
      </c>
      <c r="Q41" s="3"/>
      <c r="R41" s="4"/>
    </row>
    <row r="42" spans="1:18" x14ac:dyDescent="0.3">
      <c r="A42" s="14">
        <f t="shared" si="7"/>
        <v>17</v>
      </c>
      <c r="B42" s="14">
        <v>314</v>
      </c>
      <c r="C42" s="1" t="s">
        <v>74</v>
      </c>
      <c r="D42" s="29">
        <v>9500</v>
      </c>
      <c r="E42" s="30" t="s">
        <v>49</v>
      </c>
      <c r="F42" s="31">
        <v>2102</v>
      </c>
      <c r="G42" s="31">
        <v>42</v>
      </c>
      <c r="H42" s="32">
        <v>4.41</v>
      </c>
      <c r="I42" s="32">
        <v>2.87</v>
      </c>
      <c r="J42" s="32">
        <v>1.62</v>
      </c>
      <c r="K42" s="33">
        <f t="shared" si="6"/>
        <v>184447.20000000004</v>
      </c>
      <c r="L42" s="32">
        <v>4.4800000000000004</v>
      </c>
      <c r="M42" s="32">
        <v>2.87</v>
      </c>
      <c r="N42" s="32">
        <v>1.69</v>
      </c>
      <c r="O42" s="33">
        <f t="shared" si="4"/>
        <v>186248.16000000003</v>
      </c>
      <c r="P42" s="34">
        <f t="shared" si="5"/>
        <v>9.7640950906275146E-3</v>
      </c>
      <c r="Q42" s="3"/>
      <c r="R42" s="4"/>
    </row>
    <row r="43" spans="1:18" x14ac:dyDescent="0.3">
      <c r="A43" s="14">
        <f t="shared" si="7"/>
        <v>18</v>
      </c>
      <c r="B43" s="14">
        <v>315</v>
      </c>
      <c r="C43" s="1" t="s">
        <v>75</v>
      </c>
      <c r="D43" s="29">
        <v>4000</v>
      </c>
      <c r="E43" s="30" t="s">
        <v>49</v>
      </c>
      <c r="F43" s="31">
        <v>15127</v>
      </c>
      <c r="G43" s="31">
        <v>21</v>
      </c>
      <c r="H43" s="32">
        <v>5.9</v>
      </c>
      <c r="I43" s="32">
        <v>2.87</v>
      </c>
      <c r="J43" s="32">
        <v>0.81</v>
      </c>
      <c r="K43" s="33">
        <f t="shared" si="6"/>
        <v>1592169.5999999999</v>
      </c>
      <c r="L43" s="32">
        <v>6.09</v>
      </c>
      <c r="M43" s="32">
        <v>2.87</v>
      </c>
      <c r="N43" s="32">
        <v>0.84</v>
      </c>
      <c r="O43" s="33">
        <f t="shared" si="4"/>
        <v>1626666.72</v>
      </c>
      <c r="P43" s="34">
        <f t="shared" si="5"/>
        <v>2.166673701093157E-2</v>
      </c>
      <c r="Q43" s="3"/>
      <c r="R43" s="4"/>
    </row>
    <row r="44" spans="1:18" x14ac:dyDescent="0.3">
      <c r="A44" s="14">
        <f t="shared" si="7"/>
        <v>19</v>
      </c>
      <c r="B44" s="14">
        <v>316</v>
      </c>
      <c r="C44" s="1" t="s">
        <v>76</v>
      </c>
      <c r="D44" s="29">
        <v>4000</v>
      </c>
      <c r="E44" s="30" t="s">
        <v>49</v>
      </c>
      <c r="F44" s="31">
        <v>85</v>
      </c>
      <c r="G44" s="31">
        <v>34</v>
      </c>
      <c r="H44" s="32">
        <v>5.36</v>
      </c>
      <c r="I44" s="32">
        <v>2.89</v>
      </c>
      <c r="J44" s="32">
        <v>1.31</v>
      </c>
      <c r="K44" s="33">
        <f t="shared" si="6"/>
        <v>8949.48</v>
      </c>
      <c r="L44" s="32">
        <v>8.69</v>
      </c>
      <c r="M44" s="32">
        <v>2.89</v>
      </c>
      <c r="N44" s="32">
        <v>1.37</v>
      </c>
      <c r="O44" s="33">
        <f t="shared" si="4"/>
        <v>12370.559999999998</v>
      </c>
      <c r="P44" s="34">
        <f t="shared" si="5"/>
        <v>0.38226578527467497</v>
      </c>
      <c r="Q44" s="3"/>
      <c r="R44" s="4"/>
    </row>
    <row r="45" spans="1:18" x14ac:dyDescent="0.3">
      <c r="A45" s="14">
        <f t="shared" si="7"/>
        <v>20</v>
      </c>
      <c r="B45" s="14">
        <v>318</v>
      </c>
      <c r="C45" s="1" t="s">
        <v>68</v>
      </c>
      <c r="D45" s="29">
        <v>9500</v>
      </c>
      <c r="E45" s="30" t="s">
        <v>49</v>
      </c>
      <c r="F45" s="31">
        <v>295</v>
      </c>
      <c r="G45" s="31">
        <v>42</v>
      </c>
      <c r="H45" s="32">
        <v>2.88</v>
      </c>
      <c r="I45" s="32">
        <v>2.87</v>
      </c>
      <c r="J45" s="32">
        <v>1.62</v>
      </c>
      <c r="K45" s="33">
        <f t="shared" si="6"/>
        <v>21171.48</v>
      </c>
      <c r="L45" s="32">
        <v>5.69</v>
      </c>
      <c r="M45" s="32">
        <v>2.87</v>
      </c>
      <c r="N45" s="32">
        <v>1.69</v>
      </c>
      <c r="O45" s="33">
        <f t="shared" si="4"/>
        <v>31154.16</v>
      </c>
      <c r="P45" s="34">
        <f t="shared" si="5"/>
        <v>0.47151545380861426</v>
      </c>
      <c r="Q45" s="3"/>
      <c r="R45" s="4"/>
    </row>
    <row r="46" spans="1:18" x14ac:dyDescent="0.3">
      <c r="A46" s="14">
        <f t="shared" si="7"/>
        <v>21</v>
      </c>
      <c r="B46" s="14">
        <v>320</v>
      </c>
      <c r="C46" s="1" t="s">
        <v>77</v>
      </c>
      <c r="D46" s="29">
        <v>9500</v>
      </c>
      <c r="E46" s="30" t="s">
        <v>49</v>
      </c>
      <c r="F46" s="31">
        <v>58745</v>
      </c>
      <c r="G46" s="31">
        <v>42</v>
      </c>
      <c r="H46" s="32">
        <v>4.0999999999999996</v>
      </c>
      <c r="I46" s="32">
        <v>2.87</v>
      </c>
      <c r="J46" s="32">
        <v>1.62</v>
      </c>
      <c r="K46" s="33">
        <f t="shared" si="6"/>
        <v>4914248.28</v>
      </c>
      <c r="L46" s="32">
        <v>4.49</v>
      </c>
      <c r="M46" s="32">
        <v>2.87</v>
      </c>
      <c r="N46" s="32">
        <v>1.69</v>
      </c>
      <c r="O46" s="33">
        <f t="shared" si="4"/>
        <v>5189210.16</v>
      </c>
      <c r="P46" s="34">
        <f t="shared" si="5"/>
        <v>5.5951971559727517E-2</v>
      </c>
      <c r="Q46" s="3"/>
      <c r="R46" s="4"/>
    </row>
    <row r="47" spans="1:18" x14ac:dyDescent="0.3">
      <c r="A47" s="14">
        <f t="shared" si="7"/>
        <v>22</v>
      </c>
      <c r="B47" s="14">
        <v>321</v>
      </c>
      <c r="C47" s="1" t="s">
        <v>78</v>
      </c>
      <c r="D47" s="29">
        <v>9500</v>
      </c>
      <c r="E47" s="30" t="s">
        <v>49</v>
      </c>
      <c r="F47" s="31">
        <v>5189</v>
      </c>
      <c r="G47" s="31">
        <v>49</v>
      </c>
      <c r="H47" s="32">
        <v>13.61</v>
      </c>
      <c r="I47" s="32">
        <v>2.87</v>
      </c>
      <c r="J47" s="32">
        <v>1.89</v>
      </c>
      <c r="K47" s="33">
        <f t="shared" si="6"/>
        <v>1027287.96</v>
      </c>
      <c r="L47" s="32">
        <v>15.39</v>
      </c>
      <c r="M47" s="32">
        <v>2.87</v>
      </c>
      <c r="N47" s="32">
        <v>1.97</v>
      </c>
      <c r="O47" s="33">
        <f t="shared" si="4"/>
        <v>1138172.0400000003</v>
      </c>
      <c r="P47" s="34">
        <f t="shared" si="5"/>
        <v>0.10793865431850316</v>
      </c>
      <c r="Q47" s="3"/>
      <c r="R47" s="4"/>
    </row>
    <row r="48" spans="1:18" x14ac:dyDescent="0.3">
      <c r="A48" s="14">
        <f t="shared" si="7"/>
        <v>23</v>
      </c>
      <c r="B48" s="14">
        <v>322</v>
      </c>
      <c r="C48" s="1" t="s">
        <v>79</v>
      </c>
      <c r="D48" s="29">
        <v>9500</v>
      </c>
      <c r="E48" s="30" t="s">
        <v>49</v>
      </c>
      <c r="F48" s="31">
        <v>3012</v>
      </c>
      <c r="G48" s="31">
        <v>49</v>
      </c>
      <c r="H48" s="32">
        <v>15.61</v>
      </c>
      <c r="I48" s="32">
        <v>2.87</v>
      </c>
      <c r="J48" s="32">
        <v>1.89</v>
      </c>
      <c r="K48" s="33">
        <f t="shared" si="6"/>
        <v>669052.43999999994</v>
      </c>
      <c r="L48" s="32">
        <v>17.66</v>
      </c>
      <c r="M48" s="32">
        <v>2.87</v>
      </c>
      <c r="N48" s="32">
        <v>1.97</v>
      </c>
      <c r="O48" s="33">
        <f t="shared" si="4"/>
        <v>743194.68</v>
      </c>
      <c r="P48" s="34">
        <f t="shared" si="5"/>
        <v>0.11081678440631666</v>
      </c>
      <c r="Q48" s="3"/>
      <c r="R48" s="4"/>
    </row>
    <row r="49" spans="1:18" x14ac:dyDescent="0.3">
      <c r="A49" s="14">
        <f t="shared" si="7"/>
        <v>24</v>
      </c>
      <c r="B49" s="14">
        <v>323</v>
      </c>
      <c r="C49" s="1" t="s">
        <v>80</v>
      </c>
      <c r="D49" s="29">
        <v>9500</v>
      </c>
      <c r="E49" s="30" t="s">
        <v>49</v>
      </c>
      <c r="F49" s="31">
        <v>27</v>
      </c>
      <c r="G49" s="31">
        <v>42</v>
      </c>
      <c r="H49" s="32">
        <v>5.0599999999999996</v>
      </c>
      <c r="I49" s="32">
        <v>2.87</v>
      </c>
      <c r="J49" s="32">
        <v>1.62</v>
      </c>
      <c r="K49" s="33">
        <f t="shared" si="6"/>
        <v>3385.7999999999997</v>
      </c>
      <c r="L49" s="32">
        <v>5.0599999999999996</v>
      </c>
      <c r="M49" s="32">
        <v>2.87</v>
      </c>
      <c r="N49" s="32">
        <v>1.69</v>
      </c>
      <c r="O49" s="33">
        <f t="shared" si="4"/>
        <v>3421.08</v>
      </c>
      <c r="P49" s="34">
        <f t="shared" si="5"/>
        <v>1.0419989367357848E-2</v>
      </c>
      <c r="Q49" s="3"/>
      <c r="R49" s="4"/>
    </row>
    <row r="50" spans="1:18" x14ac:dyDescent="0.3">
      <c r="A50" s="14">
        <f t="shared" si="7"/>
        <v>25</v>
      </c>
      <c r="B50" s="14">
        <v>325</v>
      </c>
      <c r="C50" s="1" t="s">
        <v>77</v>
      </c>
      <c r="D50" s="29">
        <v>16000</v>
      </c>
      <c r="E50" s="30" t="s">
        <v>49</v>
      </c>
      <c r="F50" s="31">
        <v>13755</v>
      </c>
      <c r="G50" s="31">
        <v>65</v>
      </c>
      <c r="H50" s="32">
        <v>5.03</v>
      </c>
      <c r="I50" s="32">
        <v>2.92</v>
      </c>
      <c r="J50" s="32">
        <v>2.5099999999999998</v>
      </c>
      <c r="K50" s="33">
        <f t="shared" si="6"/>
        <v>1314184.8</v>
      </c>
      <c r="L50" s="32">
        <v>5.07</v>
      </c>
      <c r="M50" s="32">
        <v>2.92</v>
      </c>
      <c r="N50" s="32">
        <v>2.61</v>
      </c>
      <c r="O50" s="33">
        <f t="shared" si="4"/>
        <v>1320865.2</v>
      </c>
      <c r="P50" s="34">
        <f t="shared" si="5"/>
        <v>5.0833033527704066E-3</v>
      </c>
      <c r="Q50" s="3"/>
      <c r="R50" s="4"/>
    </row>
    <row r="51" spans="1:18" x14ac:dyDescent="0.3">
      <c r="A51" s="14">
        <f t="shared" si="7"/>
        <v>26</v>
      </c>
      <c r="B51" s="14">
        <v>326</v>
      </c>
      <c r="C51" s="1" t="s">
        <v>81</v>
      </c>
      <c r="D51" s="29">
        <v>9500</v>
      </c>
      <c r="E51" s="30" t="s">
        <v>49</v>
      </c>
      <c r="F51" s="31">
        <v>1456</v>
      </c>
      <c r="G51" s="31">
        <v>49</v>
      </c>
      <c r="H51" s="32">
        <v>19.18</v>
      </c>
      <c r="I51" s="32">
        <v>2.89</v>
      </c>
      <c r="J51" s="32">
        <v>1.89</v>
      </c>
      <c r="K51" s="33">
        <f t="shared" si="6"/>
        <v>386718.36000000004</v>
      </c>
      <c r="L51" s="32">
        <v>20.99</v>
      </c>
      <c r="M51" s="32">
        <v>2.87</v>
      </c>
      <c r="N51" s="32">
        <v>1.97</v>
      </c>
      <c r="O51" s="33">
        <f t="shared" si="4"/>
        <v>418040.27999999991</v>
      </c>
      <c r="P51" s="34">
        <f t="shared" si="5"/>
        <v>8.0994137438935826E-2</v>
      </c>
      <c r="Q51" s="3"/>
      <c r="R51" s="4"/>
    </row>
    <row r="52" spans="1:18" x14ac:dyDescent="0.3">
      <c r="A52" s="14">
        <f t="shared" si="7"/>
        <v>27</v>
      </c>
      <c r="B52" s="14">
        <v>330</v>
      </c>
      <c r="C52" s="1" t="s">
        <v>77</v>
      </c>
      <c r="D52" s="29">
        <v>22000</v>
      </c>
      <c r="E52" s="30" t="s">
        <v>49</v>
      </c>
      <c r="F52" s="31">
        <v>2987</v>
      </c>
      <c r="G52" s="31">
        <v>87</v>
      </c>
      <c r="H52" s="32">
        <v>4.6399999999999997</v>
      </c>
      <c r="I52" s="32">
        <v>2.9</v>
      </c>
      <c r="J52" s="32">
        <v>3.36</v>
      </c>
      <c r="K52" s="33">
        <f t="shared" si="6"/>
        <v>273771.59999999998</v>
      </c>
      <c r="L52" s="32">
        <v>5.05</v>
      </c>
      <c r="M52" s="32">
        <v>2.9</v>
      </c>
      <c r="N52" s="32">
        <v>3.5</v>
      </c>
      <c r="O52" s="33">
        <f t="shared" si="4"/>
        <v>288613.8</v>
      </c>
      <c r="P52" s="34">
        <f t="shared" si="5"/>
        <v>5.4213804499809379E-2</v>
      </c>
      <c r="Q52" s="3"/>
      <c r="R52" s="4"/>
    </row>
    <row r="53" spans="1:18" x14ac:dyDescent="0.3">
      <c r="A53" s="14">
        <f t="shared" si="7"/>
        <v>28</v>
      </c>
      <c r="B53" s="14">
        <v>335</v>
      </c>
      <c r="C53" s="1" t="s">
        <v>66</v>
      </c>
      <c r="D53" s="29">
        <v>27500</v>
      </c>
      <c r="E53" s="30" t="s">
        <v>49</v>
      </c>
      <c r="F53" s="31">
        <v>7855</v>
      </c>
      <c r="G53" s="31">
        <v>104</v>
      </c>
      <c r="H53" s="32">
        <v>6.22</v>
      </c>
      <c r="I53" s="32">
        <v>2.89</v>
      </c>
      <c r="J53" s="32">
        <v>4.0199999999999996</v>
      </c>
      <c r="K53" s="33">
        <f t="shared" si="6"/>
        <v>863725.55999999982</v>
      </c>
      <c r="L53" s="32">
        <v>6.25</v>
      </c>
      <c r="M53" s="32">
        <v>2.87</v>
      </c>
      <c r="N53" s="32">
        <v>4.18</v>
      </c>
      <c r="O53" s="33">
        <f t="shared" si="4"/>
        <v>864867.84000000008</v>
      </c>
      <c r="P53" s="34">
        <f t="shared" si="5"/>
        <v>1.3225034118479265E-3</v>
      </c>
      <c r="Q53" s="3"/>
      <c r="R53" s="4"/>
    </row>
    <row r="54" spans="1:18" x14ac:dyDescent="0.3">
      <c r="A54" s="14">
        <f t="shared" si="7"/>
        <v>29</v>
      </c>
      <c r="B54" s="14">
        <v>336</v>
      </c>
      <c r="C54" s="1" t="s">
        <v>82</v>
      </c>
      <c r="D54" s="29">
        <v>27500</v>
      </c>
      <c r="E54" s="30" t="s">
        <v>49</v>
      </c>
      <c r="F54" s="31">
        <v>98</v>
      </c>
      <c r="G54" s="31">
        <v>104</v>
      </c>
      <c r="H54" s="32">
        <v>6.63</v>
      </c>
      <c r="I54" s="32">
        <v>2.89</v>
      </c>
      <c r="J54" s="32">
        <v>4.0199999999999996</v>
      </c>
      <c r="K54" s="33">
        <f t="shared" si="6"/>
        <v>16212.479999999998</v>
      </c>
      <c r="L54" s="32">
        <v>8.39</v>
      </c>
      <c r="M54" s="32">
        <v>2.87</v>
      </c>
      <c r="N54" s="32">
        <v>4.18</v>
      </c>
      <c r="O54" s="33">
        <f t="shared" si="4"/>
        <v>18458.400000000001</v>
      </c>
      <c r="P54" s="34">
        <f t="shared" si="5"/>
        <v>0.13853031738512578</v>
      </c>
      <c r="Q54" s="27"/>
      <c r="R54" s="4"/>
    </row>
    <row r="55" spans="1:18" x14ac:dyDescent="0.3">
      <c r="A55" s="14">
        <f t="shared" si="7"/>
        <v>30</v>
      </c>
      <c r="B55" s="14">
        <v>337</v>
      </c>
      <c r="C55" s="1" t="s">
        <v>83</v>
      </c>
      <c r="D55" s="29">
        <v>27500</v>
      </c>
      <c r="E55" s="30" t="s">
        <v>49</v>
      </c>
      <c r="F55" s="31">
        <v>35</v>
      </c>
      <c r="G55" s="31">
        <v>104</v>
      </c>
      <c r="H55" s="32">
        <v>5.97</v>
      </c>
      <c r="I55" s="32">
        <v>1.94</v>
      </c>
      <c r="J55" s="32">
        <v>4.0199999999999996</v>
      </c>
      <c r="K55" s="33">
        <f t="shared" si="6"/>
        <v>8339.16</v>
      </c>
      <c r="L55" s="32">
        <v>6.35</v>
      </c>
      <c r="M55" s="32">
        <v>2.89</v>
      </c>
      <c r="N55" s="32">
        <v>4.18</v>
      </c>
      <c r="O55" s="33">
        <f t="shared" si="4"/>
        <v>9097.4399999999987</v>
      </c>
      <c r="P55" s="34">
        <f t="shared" si="5"/>
        <v>9.0930021728807084E-2</v>
      </c>
      <c r="Q55" s="27"/>
      <c r="R55" s="4"/>
    </row>
    <row r="56" spans="1:18" x14ac:dyDescent="0.3">
      <c r="A56" s="14">
        <f t="shared" si="7"/>
        <v>31</v>
      </c>
      <c r="B56" s="14">
        <v>338</v>
      </c>
      <c r="C56" s="1" t="s">
        <v>84</v>
      </c>
      <c r="D56" s="29">
        <v>27500</v>
      </c>
      <c r="E56" s="30" t="s">
        <v>49</v>
      </c>
      <c r="F56" s="31">
        <v>501</v>
      </c>
      <c r="G56" s="31">
        <v>104</v>
      </c>
      <c r="H56" s="32">
        <v>10.63</v>
      </c>
      <c r="I56" s="32">
        <v>2.89</v>
      </c>
      <c r="J56" s="32">
        <v>4.0199999999999996</v>
      </c>
      <c r="K56" s="33">
        <f t="shared" si="6"/>
        <v>86299.200000000012</v>
      </c>
      <c r="L56" s="32">
        <v>10.79</v>
      </c>
      <c r="M56" s="32">
        <v>2.87</v>
      </c>
      <c r="N56" s="32">
        <v>4.18</v>
      </c>
      <c r="O56" s="33">
        <f t="shared" si="4"/>
        <v>87340.56</v>
      </c>
      <c r="P56" s="34">
        <f t="shared" si="5"/>
        <v>1.2066855776183161E-2</v>
      </c>
      <c r="Q56" s="27"/>
      <c r="R56" s="4"/>
    </row>
    <row r="57" spans="1:18" x14ac:dyDescent="0.3">
      <c r="A57" s="14">
        <f t="shared" si="7"/>
        <v>32</v>
      </c>
      <c r="B57" s="14">
        <v>340</v>
      </c>
      <c r="C57" s="1" t="s">
        <v>77</v>
      </c>
      <c r="D57" s="29">
        <v>50000</v>
      </c>
      <c r="E57" s="30" t="s">
        <v>49</v>
      </c>
      <c r="F57" s="31">
        <v>4230</v>
      </c>
      <c r="G57" s="31">
        <v>169</v>
      </c>
      <c r="H57" s="32">
        <v>6.39</v>
      </c>
      <c r="I57" s="32">
        <v>1.94</v>
      </c>
      <c r="J57" s="32">
        <v>6.53</v>
      </c>
      <c r="K57" s="33">
        <f t="shared" si="6"/>
        <v>436073.64000000007</v>
      </c>
      <c r="L57" s="32">
        <v>6.63</v>
      </c>
      <c r="M57" s="32">
        <v>2.89</v>
      </c>
      <c r="N57" s="32">
        <v>6.8</v>
      </c>
      <c r="O57" s="33">
        <f t="shared" si="4"/>
        <v>497025.6</v>
      </c>
      <c r="P57" s="34">
        <f t="shared" si="5"/>
        <v>0.13977446561548618</v>
      </c>
      <c r="Q57" s="27"/>
      <c r="R57" s="4"/>
    </row>
    <row r="58" spans="1:18" x14ac:dyDescent="0.3">
      <c r="A58" s="14">
        <f t="shared" si="7"/>
        <v>33</v>
      </c>
      <c r="B58" s="14">
        <v>342</v>
      </c>
      <c r="C58" s="1" t="s">
        <v>85</v>
      </c>
      <c r="D58" s="29">
        <v>50000</v>
      </c>
      <c r="E58" s="30" t="s">
        <v>49</v>
      </c>
      <c r="F58" s="31">
        <v>191</v>
      </c>
      <c r="G58" s="31">
        <v>168</v>
      </c>
      <c r="H58" s="32">
        <v>8.73</v>
      </c>
      <c r="I58" s="32">
        <v>1.94</v>
      </c>
      <c r="J58" s="32">
        <v>6.49</v>
      </c>
      <c r="K58" s="33">
        <f t="shared" si="6"/>
        <v>37539.479999999996</v>
      </c>
      <c r="L58" s="32">
        <v>9.89</v>
      </c>
      <c r="M58" s="32">
        <v>2.89</v>
      </c>
      <c r="N58" s="32">
        <v>6.76</v>
      </c>
      <c r="O58" s="33">
        <f t="shared" si="4"/>
        <v>42919.92</v>
      </c>
      <c r="P58" s="34">
        <f t="shared" si="5"/>
        <v>0.14332750480294354</v>
      </c>
      <c r="Q58" s="27"/>
      <c r="R58" s="4"/>
    </row>
    <row r="59" spans="1:18" x14ac:dyDescent="0.3">
      <c r="A59" s="14">
        <f t="shared" si="7"/>
        <v>34</v>
      </c>
      <c r="B59" s="14">
        <v>343</v>
      </c>
      <c r="C59" s="1" t="s">
        <v>85</v>
      </c>
      <c r="D59" s="29">
        <v>27500</v>
      </c>
      <c r="E59" s="30" t="s">
        <v>49</v>
      </c>
      <c r="F59" s="31">
        <v>225</v>
      </c>
      <c r="G59" s="31">
        <v>108</v>
      </c>
      <c r="H59" s="32">
        <v>8.67</v>
      </c>
      <c r="I59" s="32">
        <v>2.89</v>
      </c>
      <c r="J59" s="32">
        <v>4.17</v>
      </c>
      <c r="K59" s="33">
        <f t="shared" si="6"/>
        <v>36616.32</v>
      </c>
      <c r="L59" s="32">
        <v>9.39</v>
      </c>
      <c r="M59" s="32">
        <v>2.87</v>
      </c>
      <c r="N59" s="32">
        <v>4.34</v>
      </c>
      <c r="O59" s="33">
        <f t="shared" si="4"/>
        <v>38726.640000000007</v>
      </c>
      <c r="P59" s="34">
        <f t="shared" si="5"/>
        <v>5.7633317602642946E-2</v>
      </c>
      <c r="Q59" s="27"/>
      <c r="R59" s="4"/>
    </row>
    <row r="60" spans="1:18" x14ac:dyDescent="0.3">
      <c r="A60" s="14">
        <f t="shared" si="7"/>
        <v>35</v>
      </c>
      <c r="B60" s="14">
        <v>345</v>
      </c>
      <c r="C60" s="1" t="s">
        <v>86</v>
      </c>
      <c r="D60" s="29">
        <v>27500</v>
      </c>
      <c r="E60" s="30" t="s">
        <v>49</v>
      </c>
      <c r="F60" s="31">
        <v>4021</v>
      </c>
      <c r="G60" s="31">
        <v>103</v>
      </c>
      <c r="H60" s="32">
        <v>5.35</v>
      </c>
      <c r="I60" s="32">
        <v>2.89</v>
      </c>
      <c r="J60" s="32">
        <v>3.98</v>
      </c>
      <c r="K60" s="33">
        <f t="shared" si="6"/>
        <v>402515.76</v>
      </c>
      <c r="L60" s="32">
        <v>7.01</v>
      </c>
      <c r="M60" s="32">
        <v>2.87</v>
      </c>
      <c r="N60" s="32">
        <v>4.1399999999999997</v>
      </c>
      <c r="O60" s="33">
        <f t="shared" si="4"/>
        <v>481846.79999999993</v>
      </c>
      <c r="P60" s="34">
        <f t="shared" si="5"/>
        <v>0.19708803451571666</v>
      </c>
      <c r="Q60" s="27"/>
      <c r="R60" s="4"/>
    </row>
    <row r="61" spans="1:18" x14ac:dyDescent="0.3">
      <c r="A61" s="14">
        <f t="shared" si="7"/>
        <v>36</v>
      </c>
      <c r="B61" s="14">
        <v>347</v>
      </c>
      <c r="C61" s="1" t="s">
        <v>87</v>
      </c>
      <c r="D61" s="29">
        <v>9500</v>
      </c>
      <c r="E61" s="30" t="s">
        <v>49</v>
      </c>
      <c r="F61" s="31">
        <v>993</v>
      </c>
      <c r="G61" s="31">
        <v>49</v>
      </c>
      <c r="H61" s="32">
        <v>21.71</v>
      </c>
      <c r="I61" s="32">
        <v>2.89</v>
      </c>
      <c r="J61" s="32">
        <v>1.89</v>
      </c>
      <c r="K61" s="33">
        <f t="shared" si="6"/>
        <v>294244.92000000004</v>
      </c>
      <c r="L61" s="32">
        <v>23.89</v>
      </c>
      <c r="M61" s="32">
        <v>2.87</v>
      </c>
      <c r="N61" s="32">
        <v>1.97</v>
      </c>
      <c r="O61" s="33">
        <f t="shared" si="4"/>
        <v>320030.52</v>
      </c>
      <c r="P61" s="34">
        <f t="shared" si="5"/>
        <v>8.7633118695812903E-2</v>
      </c>
      <c r="Q61" s="27"/>
      <c r="R61" s="4"/>
    </row>
    <row r="62" spans="1:18" x14ac:dyDescent="0.3">
      <c r="A62" s="14">
        <f t="shared" si="7"/>
        <v>37</v>
      </c>
      <c r="B62" s="14">
        <v>348</v>
      </c>
      <c r="C62" s="1" t="s">
        <v>87</v>
      </c>
      <c r="D62" s="29">
        <v>27500</v>
      </c>
      <c r="E62" s="30" t="s">
        <v>49</v>
      </c>
      <c r="F62" s="31">
        <v>500</v>
      </c>
      <c r="G62" s="31">
        <v>104</v>
      </c>
      <c r="H62" s="32">
        <v>22.8</v>
      </c>
      <c r="I62" s="32">
        <v>2.89</v>
      </c>
      <c r="J62" s="32">
        <v>4.0199999999999996</v>
      </c>
      <c r="K62" s="33">
        <f t="shared" si="6"/>
        <v>159156.96</v>
      </c>
      <c r="L62" s="32">
        <v>24.39</v>
      </c>
      <c r="M62" s="32">
        <v>2.87</v>
      </c>
      <c r="N62" s="32">
        <v>4.18</v>
      </c>
      <c r="O62" s="33">
        <f t="shared" si="4"/>
        <v>168776.64</v>
      </c>
      <c r="P62" s="34">
        <f t="shared" si="5"/>
        <v>6.0441466084800957E-2</v>
      </c>
      <c r="Q62" s="27"/>
      <c r="R62" s="4"/>
    </row>
    <row r="63" spans="1:18" x14ac:dyDescent="0.3">
      <c r="A63" s="14">
        <f t="shared" si="7"/>
        <v>38</v>
      </c>
      <c r="B63" s="14">
        <v>350</v>
      </c>
      <c r="C63" s="1" t="s">
        <v>86</v>
      </c>
      <c r="D63" s="29">
        <v>50000</v>
      </c>
      <c r="E63" s="30" t="s">
        <v>49</v>
      </c>
      <c r="F63" s="31">
        <v>8245</v>
      </c>
      <c r="G63" s="31">
        <v>170</v>
      </c>
      <c r="H63" s="32">
        <v>5.53</v>
      </c>
      <c r="I63" s="32">
        <v>1.94</v>
      </c>
      <c r="J63" s="32">
        <v>6.57</v>
      </c>
      <c r="K63" s="33">
        <f t="shared" si="6"/>
        <v>752484.60000000009</v>
      </c>
      <c r="L63" s="32">
        <v>7.25</v>
      </c>
      <c r="M63" s="32">
        <v>2.89</v>
      </c>
      <c r="N63" s="32">
        <v>6.84</v>
      </c>
      <c r="O63" s="33">
        <f t="shared" si="4"/>
        <v>1017205.2000000001</v>
      </c>
      <c r="P63" s="34">
        <f t="shared" si="5"/>
        <v>0.35179537229067537</v>
      </c>
      <c r="Q63" s="27"/>
      <c r="R63" s="4"/>
    </row>
    <row r="64" spans="1:18" x14ac:dyDescent="0.3">
      <c r="A64" s="14">
        <f t="shared" si="7"/>
        <v>39</v>
      </c>
      <c r="B64" s="14">
        <v>351</v>
      </c>
      <c r="C64" s="1" t="s">
        <v>88</v>
      </c>
      <c r="D64" s="29">
        <v>9500</v>
      </c>
      <c r="E64" s="30" t="s">
        <v>49</v>
      </c>
      <c r="F64" s="31">
        <v>2011</v>
      </c>
      <c r="G64" s="31">
        <v>42</v>
      </c>
      <c r="H64" s="32">
        <v>6.39</v>
      </c>
      <c r="I64" s="32">
        <v>2.89</v>
      </c>
      <c r="J64" s="32">
        <v>1.62</v>
      </c>
      <c r="K64" s="33">
        <f t="shared" si="6"/>
        <v>224761.43999999997</v>
      </c>
      <c r="L64" s="32">
        <v>6.93</v>
      </c>
      <c r="M64" s="32">
        <v>2.87</v>
      </c>
      <c r="N64" s="32">
        <v>1.69</v>
      </c>
      <c r="O64" s="33">
        <f t="shared" si="4"/>
        <v>237345.36000000004</v>
      </c>
      <c r="P64" s="34">
        <f t="shared" si="5"/>
        <v>5.5987895432597655E-2</v>
      </c>
      <c r="Q64" s="27"/>
      <c r="R64" s="4"/>
    </row>
    <row r="65" spans="1:18" x14ac:dyDescent="0.3">
      <c r="A65" s="14">
        <f t="shared" si="7"/>
        <v>40</v>
      </c>
      <c r="B65" s="14">
        <v>352</v>
      </c>
      <c r="C65" s="1" t="s">
        <v>88</v>
      </c>
      <c r="D65" s="29">
        <v>16000</v>
      </c>
      <c r="E65" s="30" t="s">
        <v>49</v>
      </c>
      <c r="F65" s="31">
        <v>886</v>
      </c>
      <c r="G65" s="31">
        <v>65</v>
      </c>
      <c r="H65" s="32">
        <v>6.41</v>
      </c>
      <c r="I65" s="32">
        <v>2.87</v>
      </c>
      <c r="J65" s="32">
        <v>2.5099999999999998</v>
      </c>
      <c r="K65" s="33">
        <f t="shared" si="6"/>
        <v>100622.76000000002</v>
      </c>
      <c r="L65" s="32">
        <v>6.95</v>
      </c>
      <c r="M65" s="32">
        <v>2.92</v>
      </c>
      <c r="N65" s="32">
        <v>2.61</v>
      </c>
      <c r="O65" s="33">
        <f t="shared" si="4"/>
        <v>106973.64000000003</v>
      </c>
      <c r="P65" s="34">
        <f t="shared" si="5"/>
        <v>6.3115740414991628E-2</v>
      </c>
      <c r="Q65" s="27"/>
      <c r="R65" s="4"/>
    </row>
    <row r="66" spans="1:18" x14ac:dyDescent="0.3">
      <c r="A66" s="14">
        <f t="shared" si="7"/>
        <v>41</v>
      </c>
      <c r="B66" s="14">
        <v>354</v>
      </c>
      <c r="C66" s="1" t="s">
        <v>88</v>
      </c>
      <c r="D66" s="29">
        <v>27500</v>
      </c>
      <c r="E66" s="30" t="s">
        <v>49</v>
      </c>
      <c r="F66" s="31">
        <v>1458</v>
      </c>
      <c r="G66" s="31">
        <v>108</v>
      </c>
      <c r="H66" s="32">
        <v>7.52</v>
      </c>
      <c r="I66" s="32">
        <v>2.89</v>
      </c>
      <c r="J66" s="32">
        <v>4.17</v>
      </c>
      <c r="K66" s="33">
        <f t="shared" si="6"/>
        <v>187537.68000000002</v>
      </c>
      <c r="L66" s="32">
        <v>7.74</v>
      </c>
      <c r="M66" s="32">
        <v>2.87</v>
      </c>
      <c r="N66" s="32">
        <v>4.34</v>
      </c>
      <c r="O66" s="33">
        <f t="shared" si="4"/>
        <v>191257.2</v>
      </c>
      <c r="P66" s="34">
        <f t="shared" si="5"/>
        <v>1.9833454269030038E-2</v>
      </c>
      <c r="Q66" s="27"/>
      <c r="R66" s="4"/>
    </row>
    <row r="67" spans="1:18" x14ac:dyDescent="0.3">
      <c r="A67" s="14">
        <f t="shared" si="7"/>
        <v>42</v>
      </c>
      <c r="B67" s="14">
        <v>356</v>
      </c>
      <c r="C67" s="1" t="s">
        <v>88</v>
      </c>
      <c r="D67" s="29">
        <v>50000</v>
      </c>
      <c r="E67" s="30" t="s">
        <v>49</v>
      </c>
      <c r="F67" s="31">
        <v>375</v>
      </c>
      <c r="G67" s="31">
        <v>168</v>
      </c>
      <c r="H67" s="32">
        <v>7.74</v>
      </c>
      <c r="I67" s="32">
        <v>1.94</v>
      </c>
      <c r="J67" s="32">
        <v>6.49</v>
      </c>
      <c r="K67" s="33">
        <f t="shared" si="6"/>
        <v>56643.839999999997</v>
      </c>
      <c r="L67" s="32">
        <v>8.39</v>
      </c>
      <c r="M67" s="32">
        <v>2.89</v>
      </c>
      <c r="N67" s="32">
        <v>6.76</v>
      </c>
      <c r="O67" s="33">
        <f t="shared" si="4"/>
        <v>64388.160000000003</v>
      </c>
      <c r="P67" s="34">
        <f t="shared" si="5"/>
        <v>0.13671954443766537</v>
      </c>
      <c r="Q67" s="27"/>
      <c r="R67" s="4"/>
    </row>
    <row r="68" spans="1:18" x14ac:dyDescent="0.3">
      <c r="A68" s="14">
        <f t="shared" si="7"/>
        <v>43</v>
      </c>
      <c r="B68" s="14">
        <v>357</v>
      </c>
      <c r="C68" s="1" t="s">
        <v>89</v>
      </c>
      <c r="D68" s="29">
        <v>27500</v>
      </c>
      <c r="E68" s="30" t="s">
        <v>49</v>
      </c>
      <c r="F68" s="31">
        <v>40</v>
      </c>
      <c r="G68" s="31">
        <v>108</v>
      </c>
      <c r="H68" s="32">
        <v>8.83</v>
      </c>
      <c r="I68" s="32">
        <v>2.89</v>
      </c>
      <c r="J68" s="32">
        <v>4.17</v>
      </c>
      <c r="K68" s="33">
        <f t="shared" si="6"/>
        <v>11029.92</v>
      </c>
      <c r="L68" s="32">
        <v>9.57</v>
      </c>
      <c r="M68" s="32">
        <v>2.87</v>
      </c>
      <c r="N68" s="32">
        <v>4.34</v>
      </c>
      <c r="O68" s="33">
        <f t="shared" si="4"/>
        <v>11595.84</v>
      </c>
      <c r="P68" s="34">
        <f t="shared" si="5"/>
        <v>5.1307715740458684E-2</v>
      </c>
      <c r="Q68" s="27"/>
      <c r="R68" s="4"/>
    </row>
    <row r="69" spans="1:18" x14ac:dyDescent="0.3">
      <c r="A69" s="14">
        <f t="shared" si="7"/>
        <v>44</v>
      </c>
      <c r="B69" s="14">
        <v>358</v>
      </c>
      <c r="C69" s="1" t="s">
        <v>89</v>
      </c>
      <c r="D69" s="29">
        <v>50000</v>
      </c>
      <c r="E69" s="30" t="s">
        <v>49</v>
      </c>
      <c r="F69" s="31">
        <v>30</v>
      </c>
      <c r="G69" s="31">
        <v>168</v>
      </c>
      <c r="H69" s="32">
        <v>9.07</v>
      </c>
      <c r="I69" s="32">
        <v>1.94</v>
      </c>
      <c r="J69" s="32">
        <v>6.49</v>
      </c>
      <c r="K69" s="33">
        <f t="shared" si="6"/>
        <v>17047.440000000002</v>
      </c>
      <c r="L69" s="32">
        <v>9.83</v>
      </c>
      <c r="M69" s="32">
        <v>2.89</v>
      </c>
      <c r="N69" s="32">
        <v>6.76</v>
      </c>
      <c r="O69" s="33">
        <f t="shared" si="4"/>
        <v>18207.36</v>
      </c>
      <c r="P69" s="34">
        <f t="shared" si="5"/>
        <v>6.804071461756124E-2</v>
      </c>
      <c r="Q69" s="27"/>
      <c r="R69" s="4"/>
    </row>
    <row r="70" spans="1:18" x14ac:dyDescent="0.3">
      <c r="A70" s="14">
        <f t="shared" si="7"/>
        <v>45</v>
      </c>
      <c r="B70" s="14">
        <v>359</v>
      </c>
      <c r="C70" s="1" t="s">
        <v>90</v>
      </c>
      <c r="D70" s="29">
        <v>9500</v>
      </c>
      <c r="E70" s="30" t="s">
        <v>49</v>
      </c>
      <c r="F70" s="31">
        <v>1</v>
      </c>
      <c r="G70" s="31">
        <v>42</v>
      </c>
      <c r="H70" s="32">
        <v>6.65</v>
      </c>
      <c r="I70" s="32">
        <v>2.89</v>
      </c>
      <c r="J70" s="32">
        <v>1.62</v>
      </c>
      <c r="K70" s="33">
        <f t="shared" si="6"/>
        <v>930.96</v>
      </c>
      <c r="L70" s="32">
        <v>6.87</v>
      </c>
      <c r="M70" s="32">
        <v>2.87</v>
      </c>
      <c r="N70" s="32">
        <v>1.69</v>
      </c>
      <c r="O70" s="33">
        <f t="shared" si="4"/>
        <v>968.64</v>
      </c>
      <c r="P70" s="34">
        <f t="shared" si="5"/>
        <v>4.0474349059035776E-2</v>
      </c>
      <c r="Q70" s="27"/>
      <c r="R70" s="4"/>
    </row>
    <row r="71" spans="1:18" x14ac:dyDescent="0.3">
      <c r="A71" s="14">
        <f t="shared" si="7"/>
        <v>46</v>
      </c>
      <c r="B71" s="14">
        <v>360</v>
      </c>
      <c r="C71" s="1" t="s">
        <v>91</v>
      </c>
      <c r="D71" s="29">
        <v>9500</v>
      </c>
      <c r="E71" s="30" t="s">
        <v>49</v>
      </c>
      <c r="F71" s="31">
        <v>145</v>
      </c>
      <c r="G71" s="31">
        <v>47</v>
      </c>
      <c r="H71" s="32">
        <v>12.1</v>
      </c>
      <c r="I71" s="32">
        <v>2.89</v>
      </c>
      <c r="J71" s="32">
        <v>1.82</v>
      </c>
      <c r="K71" s="33">
        <f t="shared" si="6"/>
        <v>27109.08</v>
      </c>
      <c r="L71" s="32">
        <v>14.88</v>
      </c>
      <c r="M71" s="32">
        <v>2.87</v>
      </c>
      <c r="N71" s="32">
        <v>1.89</v>
      </c>
      <c r="O71" s="33">
        <f t="shared" si="4"/>
        <v>31950.959999999999</v>
      </c>
      <c r="P71" s="34">
        <f t="shared" si="5"/>
        <v>0.17860731533493565</v>
      </c>
      <c r="Q71" s="27"/>
      <c r="R71" s="4"/>
    </row>
    <row r="72" spans="1:18" x14ac:dyDescent="0.3">
      <c r="A72" s="14">
        <f t="shared" si="7"/>
        <v>47</v>
      </c>
      <c r="B72" s="14">
        <v>365</v>
      </c>
      <c r="C72" s="1" t="s">
        <v>91</v>
      </c>
      <c r="D72" s="29">
        <v>27500</v>
      </c>
      <c r="E72" s="30" t="s">
        <v>49</v>
      </c>
      <c r="F72" s="31">
        <v>1598</v>
      </c>
      <c r="G72" s="31">
        <v>108</v>
      </c>
      <c r="H72" s="32">
        <v>12.1</v>
      </c>
      <c r="I72" s="32">
        <v>2.89</v>
      </c>
      <c r="J72" s="32">
        <v>4.17</v>
      </c>
      <c r="K72" s="33">
        <f t="shared" si="6"/>
        <v>292852.56</v>
      </c>
      <c r="L72" s="32">
        <v>14.88</v>
      </c>
      <c r="M72" s="32">
        <v>2.87</v>
      </c>
      <c r="N72" s="32">
        <v>4.34</v>
      </c>
      <c r="O72" s="33">
        <f t="shared" si="4"/>
        <v>345998.64</v>
      </c>
      <c r="P72" s="34">
        <f t="shared" si="5"/>
        <v>0.18147725940999121</v>
      </c>
      <c r="Q72" s="3"/>
      <c r="R72" s="4"/>
    </row>
    <row r="73" spans="1:18" x14ac:dyDescent="0.3">
      <c r="A73" s="14">
        <f t="shared" si="7"/>
        <v>48</v>
      </c>
      <c r="B73" s="14">
        <v>366</v>
      </c>
      <c r="C73" s="1" t="s">
        <v>91</v>
      </c>
      <c r="D73" s="29">
        <v>50000</v>
      </c>
      <c r="E73" s="30" t="s">
        <v>49</v>
      </c>
      <c r="F73" s="31">
        <v>985</v>
      </c>
      <c r="G73" s="31">
        <v>168</v>
      </c>
      <c r="H73" s="32">
        <v>12.1</v>
      </c>
      <c r="I73" s="32">
        <v>1.94</v>
      </c>
      <c r="J73" s="32">
        <v>6.49</v>
      </c>
      <c r="K73" s="33">
        <f t="shared" si="6"/>
        <v>179036.63999999998</v>
      </c>
      <c r="L73" s="32">
        <v>14.88</v>
      </c>
      <c r="M73" s="32">
        <v>2.89</v>
      </c>
      <c r="N73" s="32">
        <v>6.76</v>
      </c>
      <c r="O73" s="33">
        <f t="shared" si="4"/>
        <v>223669.56000000003</v>
      </c>
      <c r="P73" s="34">
        <f t="shared" si="5"/>
        <v>0.24929489293364782</v>
      </c>
      <c r="Q73" s="3"/>
      <c r="R73" s="4"/>
    </row>
    <row r="74" spans="1:18" x14ac:dyDescent="0.3">
      <c r="A74" s="14">
        <f t="shared" si="7"/>
        <v>49</v>
      </c>
      <c r="B74" s="14">
        <v>370</v>
      </c>
      <c r="C74" s="1" t="s">
        <v>92</v>
      </c>
      <c r="D74" s="29">
        <v>27500</v>
      </c>
      <c r="E74" s="30" t="s">
        <v>49</v>
      </c>
      <c r="F74" s="31">
        <v>265</v>
      </c>
      <c r="G74" s="31">
        <v>108</v>
      </c>
      <c r="H74" s="32">
        <v>17.18</v>
      </c>
      <c r="I74" s="32">
        <v>2.89</v>
      </c>
      <c r="J74" s="32">
        <v>4.17</v>
      </c>
      <c r="K74" s="33">
        <f t="shared" si="6"/>
        <v>69226.920000000013</v>
      </c>
      <c r="L74" s="32">
        <v>17.920000000000002</v>
      </c>
      <c r="M74" s="32">
        <v>2.87</v>
      </c>
      <c r="N74" s="32">
        <v>4.34</v>
      </c>
      <c r="O74" s="33">
        <f t="shared" si="4"/>
        <v>71736.840000000011</v>
      </c>
      <c r="P74" s="34">
        <f t="shared" si="5"/>
        <v>3.6256415856721604E-2</v>
      </c>
      <c r="Q74" s="3"/>
      <c r="R74" s="4"/>
    </row>
    <row r="75" spans="1:18" x14ac:dyDescent="0.3">
      <c r="A75" s="14">
        <f t="shared" si="7"/>
        <v>50</v>
      </c>
      <c r="B75" s="14">
        <v>375</v>
      </c>
      <c r="C75" s="1" t="s">
        <v>92</v>
      </c>
      <c r="D75" s="29">
        <v>50000</v>
      </c>
      <c r="E75" s="30" t="s">
        <v>49</v>
      </c>
      <c r="F75" s="31">
        <v>218</v>
      </c>
      <c r="G75" s="31">
        <v>168</v>
      </c>
      <c r="H75" s="32">
        <v>17.18</v>
      </c>
      <c r="I75" s="32">
        <v>1.94</v>
      </c>
      <c r="J75" s="32">
        <v>6.49</v>
      </c>
      <c r="K75" s="33">
        <f t="shared" si="6"/>
        <v>63101.759999999995</v>
      </c>
      <c r="L75" s="32">
        <v>17.920000000000002</v>
      </c>
      <c r="M75" s="32">
        <v>2.89</v>
      </c>
      <c r="N75" s="32">
        <v>6.76</v>
      </c>
      <c r="O75" s="33">
        <f t="shared" si="4"/>
        <v>68067.12000000001</v>
      </c>
      <c r="P75" s="34">
        <f t="shared" si="5"/>
        <v>7.8688138017069822E-2</v>
      </c>
      <c r="Q75" s="3"/>
      <c r="R75" s="4"/>
    </row>
    <row r="76" spans="1:18" x14ac:dyDescent="0.3">
      <c r="A76" s="14">
        <f t="shared" si="7"/>
        <v>51</v>
      </c>
      <c r="B76" s="14">
        <v>380</v>
      </c>
      <c r="C76" s="1" t="s">
        <v>93</v>
      </c>
      <c r="D76" s="29">
        <v>9500</v>
      </c>
      <c r="E76" s="30" t="s">
        <v>49</v>
      </c>
      <c r="F76" s="31">
        <v>28410</v>
      </c>
      <c r="G76" s="31">
        <v>49</v>
      </c>
      <c r="H76" s="32">
        <v>11.52</v>
      </c>
      <c r="I76" s="32">
        <v>2.89</v>
      </c>
      <c r="J76" s="32">
        <v>1.89</v>
      </c>
      <c r="K76" s="33">
        <f t="shared" si="6"/>
        <v>4913768.5199999996</v>
      </c>
      <c r="L76" s="32">
        <v>12.18</v>
      </c>
      <c r="M76" s="32">
        <v>2.87</v>
      </c>
      <c r="N76" s="32">
        <v>1.97</v>
      </c>
      <c r="O76" s="33">
        <f t="shared" si="4"/>
        <v>5132004.3600000003</v>
      </c>
      <c r="P76" s="34">
        <f t="shared" si="5"/>
        <v>4.4413129986025632E-2</v>
      </c>
      <c r="Q76" s="3"/>
      <c r="R76" s="4"/>
    </row>
    <row r="77" spans="1:18" x14ac:dyDescent="0.3">
      <c r="A77" s="14">
        <f t="shared" si="7"/>
        <v>52</v>
      </c>
      <c r="B77" s="14">
        <v>383</v>
      </c>
      <c r="C77" s="1" t="s">
        <v>94</v>
      </c>
      <c r="D77" s="29">
        <v>9500</v>
      </c>
      <c r="E77" s="30" t="s">
        <v>49</v>
      </c>
      <c r="F77" s="31">
        <v>3102</v>
      </c>
      <c r="G77" s="31">
        <v>49</v>
      </c>
      <c r="H77" s="32">
        <v>13.95</v>
      </c>
      <c r="I77" s="32">
        <v>2.89</v>
      </c>
      <c r="J77" s="32">
        <v>1.89</v>
      </c>
      <c r="K77" s="33">
        <f t="shared" si="6"/>
        <v>627963.48</v>
      </c>
      <c r="L77" s="32">
        <v>15.77</v>
      </c>
      <c r="M77" s="32">
        <v>2.87</v>
      </c>
      <c r="N77" s="32">
        <v>1.97</v>
      </c>
      <c r="O77" s="33">
        <f t="shared" si="4"/>
        <v>695013.72</v>
      </c>
      <c r="P77" s="34">
        <f t="shared" si="5"/>
        <v>0.10677410730955245</v>
      </c>
      <c r="Q77" s="3"/>
      <c r="R77" s="4"/>
    </row>
    <row r="78" spans="1:18" x14ac:dyDescent="0.3">
      <c r="A78" s="14">
        <f t="shared" si="7"/>
        <v>53</v>
      </c>
      <c r="B78" s="14">
        <v>385</v>
      </c>
      <c r="C78" s="1" t="s">
        <v>95</v>
      </c>
      <c r="D78" s="29">
        <v>9500</v>
      </c>
      <c r="E78" s="30" t="s">
        <v>49</v>
      </c>
      <c r="F78" s="31">
        <v>7995</v>
      </c>
      <c r="G78" s="31">
        <v>49</v>
      </c>
      <c r="H78" s="32">
        <v>6.96</v>
      </c>
      <c r="I78" s="32">
        <v>2.89</v>
      </c>
      <c r="J78" s="32">
        <v>1.89</v>
      </c>
      <c r="K78" s="33">
        <f t="shared" si="6"/>
        <v>946120.32</v>
      </c>
      <c r="L78" s="32">
        <v>7.87</v>
      </c>
      <c r="M78" s="32">
        <v>2.87</v>
      </c>
      <c r="N78" s="32">
        <v>1.97</v>
      </c>
      <c r="O78" s="33">
        <f t="shared" si="4"/>
        <v>1031553.9600000001</v>
      </c>
      <c r="P78" s="34">
        <f t="shared" si="5"/>
        <v>9.0298916738201049E-2</v>
      </c>
      <c r="Q78" s="3"/>
      <c r="R78" s="4"/>
    </row>
    <row r="79" spans="1:18" x14ac:dyDescent="0.3">
      <c r="A79" s="14">
        <f t="shared" si="7"/>
        <v>54</v>
      </c>
      <c r="B79" s="14">
        <v>392</v>
      </c>
      <c r="C79" s="1" t="s">
        <v>96</v>
      </c>
      <c r="D79" s="29">
        <v>27500</v>
      </c>
      <c r="E79" s="30" t="s">
        <v>49</v>
      </c>
      <c r="F79" s="31">
        <v>11</v>
      </c>
      <c r="G79" s="31">
        <v>104</v>
      </c>
      <c r="H79" s="32">
        <v>11.86</v>
      </c>
      <c r="I79" s="32">
        <v>2.89</v>
      </c>
      <c r="J79" s="32">
        <v>4.0199999999999996</v>
      </c>
      <c r="K79" s="33">
        <f t="shared" si="6"/>
        <v>6963.9599999999991</v>
      </c>
      <c r="L79" s="32">
        <v>13.14</v>
      </c>
      <c r="M79" s="32">
        <v>2.87</v>
      </c>
      <c r="N79" s="32">
        <v>4.18</v>
      </c>
      <c r="O79" s="33">
        <f t="shared" si="4"/>
        <v>7329.9599999999991</v>
      </c>
      <c r="P79" s="34">
        <f t="shared" si="5"/>
        <v>5.2556304171764351E-2</v>
      </c>
      <c r="Q79" s="3"/>
      <c r="R79" s="4"/>
    </row>
    <row r="80" spans="1:18" x14ac:dyDescent="0.3">
      <c r="A80" s="14">
        <f t="shared" si="7"/>
        <v>55</v>
      </c>
      <c r="B80" s="14">
        <v>393</v>
      </c>
      <c r="C80" s="1" t="s">
        <v>96</v>
      </c>
      <c r="D80" s="29">
        <v>4000</v>
      </c>
      <c r="E80" s="30" t="s">
        <v>49</v>
      </c>
      <c r="F80" s="31">
        <v>1</v>
      </c>
      <c r="G80" s="31">
        <v>21</v>
      </c>
      <c r="H80" s="32">
        <v>9.18</v>
      </c>
      <c r="I80" s="32">
        <v>2.89</v>
      </c>
      <c r="J80" s="32">
        <v>0.81</v>
      </c>
      <c r="K80" s="33">
        <f t="shared" si="6"/>
        <v>348.96000000000004</v>
      </c>
      <c r="L80" s="32">
        <v>10.23</v>
      </c>
      <c r="M80" s="32">
        <v>2.87</v>
      </c>
      <c r="N80" s="32">
        <v>0.84</v>
      </c>
      <c r="O80" s="33">
        <f t="shared" si="4"/>
        <v>368.88</v>
      </c>
      <c r="P80" s="34">
        <f t="shared" si="5"/>
        <v>5.7083906464924221E-2</v>
      </c>
      <c r="Q80" s="3"/>
      <c r="R80" s="4"/>
    </row>
    <row r="81" spans="1:18" x14ac:dyDescent="0.3">
      <c r="A81" s="3"/>
      <c r="B81" s="1"/>
      <c r="C81" s="1"/>
      <c r="D81" s="29"/>
      <c r="E81" s="30"/>
      <c r="F81" s="31">
        <v>0</v>
      </c>
      <c r="G81" s="29"/>
      <c r="H81" s="38"/>
      <c r="I81" s="38"/>
      <c r="J81" s="38"/>
      <c r="K81" s="35"/>
      <c r="L81" s="27"/>
      <c r="M81" s="4"/>
      <c r="N81" s="4"/>
      <c r="O81" s="39"/>
      <c r="P81" s="40"/>
      <c r="Q81" s="3"/>
      <c r="R81" s="4"/>
    </row>
    <row r="82" spans="1:18" x14ac:dyDescent="0.3">
      <c r="A82" s="3"/>
      <c r="B82" s="36" t="s">
        <v>52</v>
      </c>
      <c r="C82" s="1"/>
      <c r="D82" s="29"/>
      <c r="E82" s="30"/>
      <c r="F82" s="31">
        <v>0</v>
      </c>
      <c r="G82" s="29"/>
      <c r="H82" s="38"/>
      <c r="I82" s="38"/>
      <c r="J82" s="38"/>
      <c r="K82" s="35"/>
      <c r="L82" s="27"/>
      <c r="M82" s="4"/>
      <c r="N82" s="4"/>
      <c r="O82" s="39"/>
      <c r="P82" s="40"/>
      <c r="Q82" s="3"/>
      <c r="R82" s="4"/>
    </row>
    <row r="83" spans="1:18" x14ac:dyDescent="0.3">
      <c r="A83" s="3"/>
      <c r="B83" s="1"/>
      <c r="C83" s="1"/>
      <c r="D83" s="29"/>
      <c r="E83" s="30"/>
      <c r="F83" s="31">
        <v>0</v>
      </c>
      <c r="G83" s="29"/>
      <c r="H83" s="38"/>
      <c r="I83" s="38"/>
      <c r="J83" s="38"/>
      <c r="K83" s="35"/>
      <c r="L83" s="27"/>
      <c r="M83" s="4"/>
      <c r="N83" s="4"/>
      <c r="O83" s="39"/>
      <c r="P83" s="40"/>
      <c r="Q83" s="3"/>
      <c r="R83" s="4"/>
    </row>
    <row r="84" spans="1:18" x14ac:dyDescent="0.3">
      <c r="A84" s="14">
        <f>A80+1</f>
        <v>56</v>
      </c>
      <c r="B84" s="14">
        <v>175</v>
      </c>
      <c r="C84" s="1" t="s">
        <v>97</v>
      </c>
      <c r="D84" s="29">
        <v>3500</v>
      </c>
      <c r="E84" s="30" t="s">
        <v>49</v>
      </c>
      <c r="F84" s="31">
        <v>3</v>
      </c>
      <c r="G84" s="31">
        <v>126</v>
      </c>
      <c r="H84" s="32">
        <v>5.72</v>
      </c>
      <c r="I84" s="32">
        <v>4.76</v>
      </c>
      <c r="J84" s="32">
        <v>4.87</v>
      </c>
      <c r="K84" s="33">
        <f t="shared" ref="K84:K105" si="8">(SUM(H84:I84)*$F84*12)+(J84*$G84*12)</f>
        <v>7740.72</v>
      </c>
      <c r="L84" s="32">
        <v>6.61</v>
      </c>
      <c r="M84" s="32">
        <v>4.76</v>
      </c>
      <c r="N84" s="32">
        <v>5.07</v>
      </c>
      <c r="O84" s="33">
        <f t="shared" ref="O84:O105" si="9">(SUM(L84:M84)*$F84*12)+(N84*G84*12)</f>
        <v>8075.16</v>
      </c>
      <c r="P84" s="34">
        <f t="shared" ref="P84:P105" si="10">(O84-K84)/K84</f>
        <v>4.320528322946697E-2</v>
      </c>
      <c r="Q84" s="3"/>
      <c r="R84" s="4"/>
    </row>
    <row r="85" spans="1:18" x14ac:dyDescent="0.3">
      <c r="A85" s="14">
        <f>A84+1</f>
        <v>57</v>
      </c>
      <c r="B85" s="14">
        <v>307</v>
      </c>
      <c r="C85" s="1" t="s">
        <v>98</v>
      </c>
      <c r="D85" s="29">
        <v>11600</v>
      </c>
      <c r="E85" s="30" t="s">
        <v>49</v>
      </c>
      <c r="F85" s="31">
        <v>130</v>
      </c>
      <c r="G85" s="31">
        <v>65</v>
      </c>
      <c r="H85" s="32">
        <v>16.260000000000002</v>
      </c>
      <c r="I85" s="32">
        <v>4.76</v>
      </c>
      <c r="J85" s="32">
        <v>2.5099999999999998</v>
      </c>
      <c r="K85" s="33">
        <f t="shared" si="8"/>
        <v>34749.000000000007</v>
      </c>
      <c r="L85" s="32">
        <v>18.78</v>
      </c>
      <c r="M85" s="32">
        <v>4.76</v>
      </c>
      <c r="N85" s="32">
        <v>2.61</v>
      </c>
      <c r="O85" s="33">
        <f t="shared" si="9"/>
        <v>38758.199999999997</v>
      </c>
      <c r="P85" s="34">
        <f t="shared" si="10"/>
        <v>0.11537598204264839</v>
      </c>
      <c r="Q85" s="27"/>
      <c r="R85" s="4"/>
    </row>
    <row r="86" spans="1:18" x14ac:dyDescent="0.3">
      <c r="A86" s="14">
        <f t="shared" ref="A86:A105" si="11">A85+1</f>
        <v>58</v>
      </c>
      <c r="B86" s="14">
        <v>308</v>
      </c>
      <c r="C86" s="1" t="s">
        <v>99</v>
      </c>
      <c r="D86" s="29">
        <v>11600</v>
      </c>
      <c r="E86" s="30" t="s">
        <v>49</v>
      </c>
      <c r="F86" s="31">
        <v>81</v>
      </c>
      <c r="G86" s="31">
        <v>65</v>
      </c>
      <c r="H86" s="32">
        <v>19.39</v>
      </c>
      <c r="I86" s="32">
        <v>4.76</v>
      </c>
      <c r="J86" s="32">
        <v>2.5099999999999998</v>
      </c>
      <c r="K86" s="33">
        <f t="shared" si="8"/>
        <v>25431.599999999999</v>
      </c>
      <c r="L86" s="32">
        <v>19.420000000000002</v>
      </c>
      <c r="M86" s="32">
        <v>4.76</v>
      </c>
      <c r="N86" s="32">
        <v>2.61</v>
      </c>
      <c r="O86" s="33">
        <f t="shared" si="9"/>
        <v>25538.76</v>
      </c>
      <c r="P86" s="34">
        <f t="shared" si="10"/>
        <v>4.2136554522719709E-3</v>
      </c>
      <c r="Q86" s="3"/>
      <c r="R86" s="4"/>
    </row>
    <row r="87" spans="1:18" x14ac:dyDescent="0.3">
      <c r="A87" s="14">
        <f t="shared" si="11"/>
        <v>59</v>
      </c>
      <c r="B87" s="14">
        <v>309</v>
      </c>
      <c r="C87" s="1" t="s">
        <v>100</v>
      </c>
      <c r="D87" s="29">
        <v>36000</v>
      </c>
      <c r="E87" s="30" t="s">
        <v>49</v>
      </c>
      <c r="F87" s="31">
        <v>400</v>
      </c>
      <c r="G87" s="31">
        <v>126</v>
      </c>
      <c r="H87" s="32">
        <v>13.46</v>
      </c>
      <c r="I87" s="32">
        <v>4.37</v>
      </c>
      <c r="J87" s="32">
        <v>4.87</v>
      </c>
      <c r="K87" s="33">
        <f t="shared" si="8"/>
        <v>92947.440000000017</v>
      </c>
      <c r="L87" s="32">
        <v>13.46</v>
      </c>
      <c r="M87" s="32">
        <v>4.37</v>
      </c>
      <c r="N87" s="32">
        <v>5.07</v>
      </c>
      <c r="O87" s="33">
        <f>(SUM(L87:M87)*$F87*12)+(N87*G87*12)</f>
        <v>93249.840000000011</v>
      </c>
      <c r="P87" s="34">
        <f t="shared" si="10"/>
        <v>3.2534516281459082E-3</v>
      </c>
      <c r="Q87" s="3"/>
      <c r="R87" s="4"/>
    </row>
    <row r="88" spans="1:18" x14ac:dyDescent="0.3">
      <c r="A88" s="14">
        <f t="shared" si="11"/>
        <v>60</v>
      </c>
      <c r="B88" s="14">
        <v>311</v>
      </c>
      <c r="C88" s="1" t="s">
        <v>101</v>
      </c>
      <c r="D88" s="29">
        <v>36000</v>
      </c>
      <c r="E88" s="30" t="s">
        <v>49</v>
      </c>
      <c r="F88" s="31">
        <v>55</v>
      </c>
      <c r="G88" s="31">
        <v>126</v>
      </c>
      <c r="H88" s="32">
        <v>14.58</v>
      </c>
      <c r="I88" s="32">
        <v>4.37</v>
      </c>
      <c r="J88" s="32">
        <v>4.87</v>
      </c>
      <c r="K88" s="33">
        <f t="shared" si="8"/>
        <v>19870.440000000002</v>
      </c>
      <c r="L88" s="32">
        <v>14.58</v>
      </c>
      <c r="M88" s="32">
        <v>4.37</v>
      </c>
      <c r="N88" s="32">
        <v>5.07</v>
      </c>
      <c r="O88" s="33">
        <f t="shared" si="9"/>
        <v>20172.84</v>
      </c>
      <c r="P88" s="34">
        <f t="shared" si="10"/>
        <v>1.5218586000108593E-2</v>
      </c>
      <c r="Q88" s="3"/>
      <c r="R88" s="4"/>
    </row>
    <row r="89" spans="1:18" x14ac:dyDescent="0.3">
      <c r="A89" s="14">
        <f t="shared" si="11"/>
        <v>61</v>
      </c>
      <c r="B89" s="14">
        <v>312</v>
      </c>
      <c r="C89" s="1" t="s">
        <v>102</v>
      </c>
      <c r="D89" s="29">
        <v>36000</v>
      </c>
      <c r="E89" s="30" t="s">
        <v>49</v>
      </c>
      <c r="F89" s="31">
        <v>200</v>
      </c>
      <c r="G89" s="31">
        <v>126</v>
      </c>
      <c r="H89" s="32">
        <v>9.75</v>
      </c>
      <c r="I89" s="32">
        <v>4.37</v>
      </c>
      <c r="J89" s="32">
        <v>4.87</v>
      </c>
      <c r="K89" s="33">
        <f t="shared" si="8"/>
        <v>41251.440000000002</v>
      </c>
      <c r="L89" s="32">
        <v>10.49</v>
      </c>
      <c r="M89" s="32">
        <v>4.37</v>
      </c>
      <c r="N89" s="32">
        <v>5.07</v>
      </c>
      <c r="O89" s="33">
        <f t="shared" si="9"/>
        <v>43329.84</v>
      </c>
      <c r="P89" s="34">
        <f t="shared" si="10"/>
        <v>5.0383695696441001E-2</v>
      </c>
      <c r="Q89" s="3"/>
      <c r="R89" s="4"/>
    </row>
    <row r="90" spans="1:18" x14ac:dyDescent="0.3">
      <c r="A90" s="14">
        <f t="shared" si="11"/>
        <v>62</v>
      </c>
      <c r="B90" s="14">
        <v>319</v>
      </c>
      <c r="C90" s="1" t="s">
        <v>103</v>
      </c>
      <c r="D90" s="29">
        <v>11600</v>
      </c>
      <c r="E90" s="30" t="s">
        <v>49</v>
      </c>
      <c r="F90" s="31">
        <v>65</v>
      </c>
      <c r="G90" s="31">
        <v>65</v>
      </c>
      <c r="H90" s="32">
        <v>14.93</v>
      </c>
      <c r="I90" s="32">
        <v>4.76</v>
      </c>
      <c r="J90" s="32">
        <v>2.5099999999999998</v>
      </c>
      <c r="K90" s="33">
        <f t="shared" si="8"/>
        <v>17316</v>
      </c>
      <c r="L90" s="32">
        <v>16.13</v>
      </c>
      <c r="M90" s="32">
        <v>4.76</v>
      </c>
      <c r="N90" s="32">
        <v>2.61</v>
      </c>
      <c r="O90" s="33">
        <f t="shared" si="9"/>
        <v>18330</v>
      </c>
      <c r="P90" s="34">
        <f t="shared" si="10"/>
        <v>5.8558558558558557E-2</v>
      </c>
      <c r="Q90" s="3"/>
      <c r="R90" s="4"/>
    </row>
    <row r="91" spans="1:18" x14ac:dyDescent="0.3">
      <c r="A91" s="14">
        <f t="shared" si="11"/>
        <v>63</v>
      </c>
      <c r="B91" s="14">
        <v>327</v>
      </c>
      <c r="C91" s="1" t="s">
        <v>104</v>
      </c>
      <c r="D91" s="29">
        <v>12000</v>
      </c>
      <c r="E91" s="30" t="s">
        <v>49</v>
      </c>
      <c r="F91" s="31">
        <v>957</v>
      </c>
      <c r="G91" s="31">
        <v>74</v>
      </c>
      <c r="H91" s="32">
        <v>20.84</v>
      </c>
      <c r="I91" s="32">
        <v>4.76</v>
      </c>
      <c r="J91" s="32">
        <v>2.86</v>
      </c>
      <c r="K91" s="33">
        <f t="shared" si="8"/>
        <v>296530.08</v>
      </c>
      <c r="L91" s="32">
        <v>21.67</v>
      </c>
      <c r="M91" s="32">
        <v>4.76</v>
      </c>
      <c r="N91" s="32">
        <v>2.98</v>
      </c>
      <c r="O91" s="33">
        <f t="shared" si="9"/>
        <v>306168.36</v>
      </c>
      <c r="P91" s="34">
        <f t="shared" si="10"/>
        <v>3.2503549049728679E-2</v>
      </c>
      <c r="Q91" s="3"/>
      <c r="R91" s="4"/>
    </row>
    <row r="92" spans="1:18" x14ac:dyDescent="0.3">
      <c r="A92" s="14">
        <f t="shared" si="11"/>
        <v>64</v>
      </c>
      <c r="B92" s="14">
        <v>332</v>
      </c>
      <c r="C92" s="1" t="s">
        <v>105</v>
      </c>
      <c r="D92" s="29">
        <v>11600</v>
      </c>
      <c r="E92" s="30" t="s">
        <v>49</v>
      </c>
      <c r="F92" s="31">
        <v>5</v>
      </c>
      <c r="G92" s="31">
        <v>130</v>
      </c>
      <c r="H92" s="32">
        <v>35.76</v>
      </c>
      <c r="I92" s="32">
        <v>4.76</v>
      </c>
      <c r="J92" s="32">
        <v>5.0199999999999996</v>
      </c>
      <c r="K92" s="33">
        <f t="shared" si="8"/>
        <v>10262.399999999998</v>
      </c>
      <c r="L92" s="32">
        <v>37.549999999999997</v>
      </c>
      <c r="M92" s="32">
        <v>4.76</v>
      </c>
      <c r="N92" s="32">
        <v>5.23</v>
      </c>
      <c r="O92" s="33">
        <f t="shared" si="9"/>
        <v>10697.400000000001</v>
      </c>
      <c r="P92" s="34">
        <f t="shared" si="10"/>
        <v>4.2387745556595309E-2</v>
      </c>
      <c r="Q92" s="3"/>
      <c r="R92" s="4"/>
    </row>
    <row r="93" spans="1:18" x14ac:dyDescent="0.3">
      <c r="A93" s="14">
        <f t="shared" si="11"/>
        <v>65</v>
      </c>
      <c r="B93" s="14">
        <v>333</v>
      </c>
      <c r="C93" s="1" t="s">
        <v>106</v>
      </c>
      <c r="D93" s="29">
        <v>11600</v>
      </c>
      <c r="E93" s="30" t="s">
        <v>49</v>
      </c>
      <c r="F93" s="31">
        <v>6</v>
      </c>
      <c r="G93" s="31">
        <v>65</v>
      </c>
      <c r="H93" s="32">
        <v>14.32</v>
      </c>
      <c r="I93" s="32">
        <v>4.76</v>
      </c>
      <c r="J93" s="32">
        <v>2.5099999999999998</v>
      </c>
      <c r="K93" s="33">
        <f t="shared" si="8"/>
        <v>3331.5599999999995</v>
      </c>
      <c r="L93" s="32">
        <v>15.6</v>
      </c>
      <c r="M93" s="32">
        <v>4.76</v>
      </c>
      <c r="N93" s="32">
        <v>2.61</v>
      </c>
      <c r="O93" s="33">
        <f t="shared" si="9"/>
        <v>3501.7200000000003</v>
      </c>
      <c r="P93" s="34">
        <f t="shared" si="10"/>
        <v>5.1075171991499718E-2</v>
      </c>
      <c r="Q93" s="3"/>
      <c r="R93" s="4"/>
    </row>
    <row r="94" spans="1:18" x14ac:dyDescent="0.3">
      <c r="A94" s="14">
        <f t="shared" si="11"/>
        <v>66</v>
      </c>
      <c r="B94" s="14">
        <v>349</v>
      </c>
      <c r="C94" s="1" t="s">
        <v>107</v>
      </c>
      <c r="D94" s="29">
        <v>12000</v>
      </c>
      <c r="E94" s="30" t="s">
        <v>49</v>
      </c>
      <c r="F94" s="31">
        <v>198</v>
      </c>
      <c r="G94" s="31">
        <v>74</v>
      </c>
      <c r="H94" s="32">
        <v>22.16</v>
      </c>
      <c r="I94" s="32">
        <v>4.76</v>
      </c>
      <c r="J94" s="32">
        <v>2.86</v>
      </c>
      <c r="K94" s="33">
        <f t="shared" si="8"/>
        <v>66501.600000000006</v>
      </c>
      <c r="L94" s="32">
        <v>23.04</v>
      </c>
      <c r="M94" s="32">
        <v>4.76</v>
      </c>
      <c r="N94" s="32">
        <v>2.98</v>
      </c>
      <c r="O94" s="33">
        <f t="shared" si="9"/>
        <v>68699.039999999994</v>
      </c>
      <c r="P94" s="34">
        <f t="shared" si="10"/>
        <v>3.3043415496769812E-2</v>
      </c>
      <c r="Q94" s="3"/>
      <c r="R94" s="4"/>
    </row>
    <row r="95" spans="1:18" x14ac:dyDescent="0.3">
      <c r="A95" s="14">
        <f t="shared" si="11"/>
        <v>67</v>
      </c>
      <c r="B95" s="14">
        <v>371</v>
      </c>
      <c r="C95" s="1" t="s">
        <v>108</v>
      </c>
      <c r="D95" s="29">
        <v>38000</v>
      </c>
      <c r="E95" s="30" t="s">
        <v>49</v>
      </c>
      <c r="F95" s="31">
        <v>1150</v>
      </c>
      <c r="G95" s="31">
        <v>159</v>
      </c>
      <c r="H95" s="32">
        <v>16.55</v>
      </c>
      <c r="I95" s="32">
        <v>4.37</v>
      </c>
      <c r="J95" s="32">
        <v>6.14</v>
      </c>
      <c r="K95" s="33">
        <f t="shared" si="8"/>
        <v>300411.12000000005</v>
      </c>
      <c r="L95" s="32">
        <v>17.100000000000001</v>
      </c>
      <c r="M95" s="32">
        <v>4.37</v>
      </c>
      <c r="N95" s="32">
        <v>6.39</v>
      </c>
      <c r="O95" s="33">
        <f t="shared" si="9"/>
        <v>308478.12000000005</v>
      </c>
      <c r="P95" s="34">
        <f t="shared" si="10"/>
        <v>2.6853200374207183E-2</v>
      </c>
      <c r="Q95" s="3"/>
      <c r="R95" s="4"/>
    </row>
    <row r="96" spans="1:18" x14ac:dyDescent="0.3">
      <c r="A96" s="14">
        <f t="shared" si="11"/>
        <v>68</v>
      </c>
      <c r="B96" s="14">
        <v>372</v>
      </c>
      <c r="C96" s="1" t="s">
        <v>109</v>
      </c>
      <c r="D96" s="29">
        <v>38000</v>
      </c>
      <c r="E96" s="30" t="s">
        <v>49</v>
      </c>
      <c r="F96" s="31">
        <v>70</v>
      </c>
      <c r="G96" s="31">
        <v>159</v>
      </c>
      <c r="H96" s="32">
        <v>18.670000000000002</v>
      </c>
      <c r="I96" s="32">
        <v>4.37</v>
      </c>
      <c r="J96" s="32">
        <v>6.14</v>
      </c>
      <c r="K96" s="33">
        <f t="shared" si="8"/>
        <v>31068.720000000001</v>
      </c>
      <c r="L96" s="32">
        <v>19.29</v>
      </c>
      <c r="M96" s="32">
        <v>4.37</v>
      </c>
      <c r="N96" s="32">
        <v>6.39</v>
      </c>
      <c r="O96" s="33">
        <f t="shared" si="9"/>
        <v>32066.52</v>
      </c>
      <c r="P96" s="34">
        <f t="shared" si="10"/>
        <v>3.2115903069067517E-2</v>
      </c>
      <c r="Q96" s="3"/>
      <c r="R96" s="4"/>
    </row>
    <row r="97" spans="1:18" x14ac:dyDescent="0.3">
      <c r="A97" s="14">
        <f t="shared" si="11"/>
        <v>69</v>
      </c>
      <c r="B97" s="14">
        <v>373</v>
      </c>
      <c r="C97" s="1" t="s">
        <v>108</v>
      </c>
      <c r="D97" s="29">
        <v>110000</v>
      </c>
      <c r="E97" s="30" t="s">
        <v>49</v>
      </c>
      <c r="F97" s="31">
        <v>155</v>
      </c>
      <c r="G97" s="31">
        <v>378</v>
      </c>
      <c r="H97" s="32">
        <v>17.36</v>
      </c>
      <c r="I97" s="32">
        <v>5.09</v>
      </c>
      <c r="J97" s="32">
        <v>14.6</v>
      </c>
      <c r="K97" s="33">
        <f t="shared" si="8"/>
        <v>107982.6</v>
      </c>
      <c r="L97" s="32">
        <v>17.940000000000001</v>
      </c>
      <c r="M97" s="32">
        <v>5.09</v>
      </c>
      <c r="N97" s="32">
        <v>15.2</v>
      </c>
      <c r="O97" s="33">
        <f t="shared" si="9"/>
        <v>111783</v>
      </c>
      <c r="P97" s="34">
        <f t="shared" si="10"/>
        <v>3.5194559123414272E-2</v>
      </c>
      <c r="Q97" s="3"/>
      <c r="R97" s="4"/>
    </row>
    <row r="98" spans="1:18" x14ac:dyDescent="0.3">
      <c r="A98" s="14">
        <f t="shared" si="11"/>
        <v>70</v>
      </c>
      <c r="B98" s="14">
        <v>386</v>
      </c>
      <c r="C98" s="1" t="s">
        <v>110</v>
      </c>
      <c r="D98" s="29">
        <v>110000</v>
      </c>
      <c r="E98" s="30" t="s">
        <v>49</v>
      </c>
      <c r="F98" s="31">
        <v>900</v>
      </c>
      <c r="G98" s="31">
        <v>378</v>
      </c>
      <c r="H98" s="32">
        <v>13.89</v>
      </c>
      <c r="I98" s="32">
        <v>5.09</v>
      </c>
      <c r="J98" s="32">
        <v>14.6</v>
      </c>
      <c r="K98" s="33">
        <f t="shared" si="8"/>
        <v>271209.59999999998</v>
      </c>
      <c r="L98" s="32">
        <v>15.47</v>
      </c>
      <c r="M98" s="32">
        <v>5.09</v>
      </c>
      <c r="N98" s="32">
        <v>15.2</v>
      </c>
      <c r="O98" s="33">
        <f t="shared" si="9"/>
        <v>290995.20000000007</v>
      </c>
      <c r="P98" s="34">
        <f t="shared" si="10"/>
        <v>7.2953169799299486E-2</v>
      </c>
      <c r="Q98" s="3"/>
      <c r="R98" s="4"/>
    </row>
    <row r="99" spans="1:18" x14ac:dyDescent="0.3">
      <c r="A99" s="14">
        <f t="shared" si="11"/>
        <v>71</v>
      </c>
      <c r="B99" s="14">
        <v>389</v>
      </c>
      <c r="C99" s="1" t="s">
        <v>111</v>
      </c>
      <c r="D99" s="29">
        <v>110000</v>
      </c>
      <c r="E99" s="30" t="s">
        <v>49</v>
      </c>
      <c r="F99" s="31">
        <v>122</v>
      </c>
      <c r="G99" s="31">
        <v>378</v>
      </c>
      <c r="H99" s="32">
        <v>13.54</v>
      </c>
      <c r="I99" s="32">
        <v>5.09</v>
      </c>
      <c r="J99" s="32">
        <v>14.6</v>
      </c>
      <c r="K99" s="33">
        <f t="shared" si="8"/>
        <v>93499.92</v>
      </c>
      <c r="L99" s="32">
        <v>17.23</v>
      </c>
      <c r="M99" s="32">
        <v>5.09</v>
      </c>
      <c r="N99" s="32">
        <v>15.2</v>
      </c>
      <c r="O99" s="33">
        <f t="shared" si="9"/>
        <v>101623.67999999999</v>
      </c>
      <c r="P99" s="34">
        <f t="shared" si="10"/>
        <v>8.6885208030124464E-2</v>
      </c>
      <c r="Q99" s="3"/>
      <c r="R99" s="4"/>
    </row>
    <row r="100" spans="1:18" x14ac:dyDescent="0.3">
      <c r="A100" s="14">
        <f t="shared" si="11"/>
        <v>72</v>
      </c>
      <c r="B100" s="14">
        <v>390</v>
      </c>
      <c r="C100" s="1" t="s">
        <v>112</v>
      </c>
      <c r="D100" s="29">
        <v>38000</v>
      </c>
      <c r="E100" s="30" t="s">
        <v>49</v>
      </c>
      <c r="F100" s="31">
        <v>1122</v>
      </c>
      <c r="G100" s="31">
        <v>159</v>
      </c>
      <c r="H100" s="32">
        <v>17.829999999999998</v>
      </c>
      <c r="I100" s="32">
        <v>4.37</v>
      </c>
      <c r="J100" s="32">
        <v>6.14</v>
      </c>
      <c r="K100" s="33">
        <f t="shared" si="8"/>
        <v>310615.92</v>
      </c>
      <c r="L100" s="32">
        <v>18.39</v>
      </c>
      <c r="M100" s="32">
        <v>4.37</v>
      </c>
      <c r="N100" s="32">
        <v>6.39</v>
      </c>
      <c r="O100" s="33">
        <f t="shared" si="9"/>
        <v>318632.76</v>
      </c>
      <c r="P100" s="34">
        <f t="shared" si="10"/>
        <v>2.5809494890023751E-2</v>
      </c>
      <c r="Q100" s="3"/>
      <c r="R100" s="4"/>
    </row>
    <row r="101" spans="1:18" x14ac:dyDescent="0.3">
      <c r="A101" s="14">
        <f t="shared" si="11"/>
        <v>73</v>
      </c>
      <c r="B101" s="14">
        <v>391</v>
      </c>
      <c r="C101" s="1" t="s">
        <v>113</v>
      </c>
      <c r="D101" s="29">
        <v>12000</v>
      </c>
      <c r="E101" s="30" t="s">
        <v>49</v>
      </c>
      <c r="F101" s="31">
        <v>125</v>
      </c>
      <c r="G101" s="31">
        <v>74</v>
      </c>
      <c r="H101" s="32">
        <v>13.92</v>
      </c>
      <c r="I101" s="32">
        <v>4.76</v>
      </c>
      <c r="J101" s="32">
        <v>2.86</v>
      </c>
      <c r="K101" s="33">
        <f t="shared" si="8"/>
        <v>30559.68</v>
      </c>
      <c r="L101" s="32">
        <v>16.079999999999998</v>
      </c>
      <c r="M101" s="32">
        <v>4.76</v>
      </c>
      <c r="N101" s="32">
        <v>2.98</v>
      </c>
      <c r="O101" s="33">
        <f t="shared" si="9"/>
        <v>33906.239999999991</v>
      </c>
      <c r="P101" s="34">
        <f t="shared" si="10"/>
        <v>0.10950900009424151</v>
      </c>
      <c r="Q101" s="3"/>
      <c r="R101" s="4"/>
    </row>
    <row r="102" spans="1:18" x14ac:dyDescent="0.3">
      <c r="A102" s="14">
        <f t="shared" si="11"/>
        <v>74</v>
      </c>
      <c r="B102" s="14">
        <v>396</v>
      </c>
      <c r="C102" s="1" t="s">
        <v>114</v>
      </c>
      <c r="D102" s="29">
        <v>24000</v>
      </c>
      <c r="E102" s="30" t="s">
        <v>49</v>
      </c>
      <c r="F102" s="31">
        <v>45</v>
      </c>
      <c r="G102" s="31">
        <v>148</v>
      </c>
      <c r="H102" s="32">
        <v>36.01</v>
      </c>
      <c r="I102" s="32">
        <v>4.76</v>
      </c>
      <c r="J102" s="32">
        <v>5.72</v>
      </c>
      <c r="K102" s="33">
        <f t="shared" si="8"/>
        <v>32174.519999999997</v>
      </c>
      <c r="L102" s="32">
        <v>37.44</v>
      </c>
      <c r="M102" s="32">
        <v>4.76</v>
      </c>
      <c r="N102" s="32">
        <v>5.95</v>
      </c>
      <c r="O102" s="33">
        <f t="shared" si="9"/>
        <v>33355.199999999997</v>
      </c>
      <c r="P102" s="34">
        <f t="shared" si="10"/>
        <v>3.6696118543493438E-2</v>
      </c>
      <c r="Q102" s="3"/>
      <c r="R102" s="4"/>
    </row>
    <row r="103" spans="1:18" x14ac:dyDescent="0.3">
      <c r="A103" s="14">
        <f t="shared" si="11"/>
        <v>75</v>
      </c>
      <c r="B103" s="14">
        <v>397</v>
      </c>
      <c r="C103" s="1" t="s">
        <v>115</v>
      </c>
      <c r="D103" s="29">
        <v>12000</v>
      </c>
      <c r="E103" s="30" t="s">
        <v>49</v>
      </c>
      <c r="F103" s="31">
        <v>398</v>
      </c>
      <c r="G103" s="31">
        <v>74</v>
      </c>
      <c r="H103" s="32">
        <v>15.79</v>
      </c>
      <c r="I103" s="32">
        <v>4.76</v>
      </c>
      <c r="J103" s="32">
        <v>2.86</v>
      </c>
      <c r="K103" s="33">
        <f t="shared" si="8"/>
        <v>100686.47999999998</v>
      </c>
      <c r="L103" s="32">
        <v>16.98</v>
      </c>
      <c r="M103" s="32">
        <v>4.76</v>
      </c>
      <c r="N103" s="32">
        <v>2.98</v>
      </c>
      <c r="O103" s="33">
        <f t="shared" si="9"/>
        <v>106476.48000000001</v>
      </c>
      <c r="P103" s="34">
        <f t="shared" si="10"/>
        <v>5.7505238041890332E-2</v>
      </c>
      <c r="Q103" s="3"/>
      <c r="R103" s="4"/>
    </row>
    <row r="104" spans="1:18" x14ac:dyDescent="0.3">
      <c r="A104" s="14">
        <f t="shared" si="11"/>
        <v>76</v>
      </c>
      <c r="B104" s="14">
        <v>398</v>
      </c>
      <c r="C104" s="1" t="s">
        <v>112</v>
      </c>
      <c r="D104" s="29">
        <v>110000</v>
      </c>
      <c r="E104" s="30" t="s">
        <v>49</v>
      </c>
      <c r="F104" s="31">
        <v>500</v>
      </c>
      <c r="G104" s="31">
        <v>378</v>
      </c>
      <c r="H104" s="32">
        <v>21.82</v>
      </c>
      <c r="I104" s="32">
        <v>5.09</v>
      </c>
      <c r="J104" s="32">
        <v>14.6</v>
      </c>
      <c r="K104" s="33">
        <f t="shared" si="8"/>
        <v>227685.6</v>
      </c>
      <c r="L104" s="32">
        <v>22.5</v>
      </c>
      <c r="M104" s="32">
        <v>5.09</v>
      </c>
      <c r="N104" s="32">
        <v>15.2</v>
      </c>
      <c r="O104" s="33">
        <f t="shared" si="9"/>
        <v>234487.2</v>
      </c>
      <c r="P104" s="34">
        <f t="shared" si="10"/>
        <v>2.9872771927605461E-2</v>
      </c>
      <c r="Q104" s="3"/>
      <c r="R104" s="4"/>
    </row>
    <row r="105" spans="1:18" x14ac:dyDescent="0.3">
      <c r="A105" s="14">
        <f t="shared" si="11"/>
        <v>77</v>
      </c>
      <c r="B105" s="14">
        <v>399</v>
      </c>
      <c r="C105" s="1" t="s">
        <v>110</v>
      </c>
      <c r="D105" s="29">
        <v>38000</v>
      </c>
      <c r="E105" s="30" t="s">
        <v>49</v>
      </c>
      <c r="F105" s="31">
        <v>854</v>
      </c>
      <c r="G105" s="31">
        <v>159</v>
      </c>
      <c r="H105" s="32">
        <v>12.72</v>
      </c>
      <c r="I105" s="32">
        <v>4.37</v>
      </c>
      <c r="J105" s="32">
        <v>6.14</v>
      </c>
      <c r="K105" s="33">
        <f t="shared" si="8"/>
        <v>186853.44</v>
      </c>
      <c r="L105" s="32">
        <v>13.01</v>
      </c>
      <c r="M105" s="32">
        <v>4.37</v>
      </c>
      <c r="N105" s="32">
        <v>6.39</v>
      </c>
      <c r="O105" s="33">
        <f t="shared" si="9"/>
        <v>190302.36</v>
      </c>
      <c r="P105" s="34">
        <f t="shared" si="10"/>
        <v>1.8457888706785296E-2</v>
      </c>
      <c r="Q105" s="3"/>
      <c r="R105" s="4"/>
    </row>
    <row r="106" spans="1:18" x14ac:dyDescent="0.3">
      <c r="A106" s="3"/>
      <c r="B106" s="1"/>
      <c r="C106" s="1"/>
      <c r="D106" s="29"/>
      <c r="E106" s="29"/>
      <c r="F106" s="29"/>
      <c r="G106" s="29"/>
      <c r="H106" s="38"/>
      <c r="I106" s="38"/>
      <c r="J106" s="38"/>
      <c r="K106" s="3"/>
      <c r="L106" s="4"/>
      <c r="M106" s="4"/>
      <c r="N106" s="4"/>
      <c r="O106" s="25"/>
      <c r="P106" s="3"/>
      <c r="Q106" s="3"/>
      <c r="R106" s="4"/>
    </row>
    <row r="107" spans="1:18" x14ac:dyDescent="0.3">
      <c r="A107" s="3"/>
      <c r="B107" s="36" t="s">
        <v>53</v>
      </c>
      <c r="C107" s="1"/>
      <c r="D107" s="29"/>
      <c r="E107" s="30"/>
      <c r="F107" s="29"/>
      <c r="G107" s="29"/>
      <c r="H107" s="38"/>
      <c r="I107" s="38"/>
      <c r="J107" s="38"/>
      <c r="K107" s="35"/>
      <c r="L107" s="27"/>
      <c r="M107" s="4"/>
      <c r="N107" s="4"/>
      <c r="O107" s="39"/>
      <c r="P107" s="40"/>
      <c r="Q107" s="3"/>
      <c r="R107" s="4"/>
    </row>
    <row r="108" spans="1:18" x14ac:dyDescent="0.3">
      <c r="A108" s="3"/>
      <c r="B108" s="1"/>
      <c r="C108" s="1"/>
      <c r="D108" s="29"/>
      <c r="E108" s="30"/>
      <c r="F108" s="29"/>
      <c r="G108" s="29"/>
      <c r="H108" s="38"/>
      <c r="I108" s="38"/>
      <c r="J108" s="38"/>
      <c r="K108" s="35"/>
      <c r="L108" s="27"/>
      <c r="M108" s="4"/>
      <c r="N108" s="4"/>
      <c r="O108" s="39"/>
      <c r="P108" s="40"/>
      <c r="Q108" s="3"/>
      <c r="R108" s="4"/>
    </row>
    <row r="109" spans="1:18" x14ac:dyDescent="0.3">
      <c r="A109" s="14">
        <f>A105+1</f>
        <v>78</v>
      </c>
      <c r="B109" s="14">
        <v>104</v>
      </c>
      <c r="C109" s="1" t="s">
        <v>116</v>
      </c>
      <c r="D109" s="29">
        <v>6354</v>
      </c>
      <c r="E109" s="30" t="s">
        <v>49</v>
      </c>
      <c r="F109" s="31">
        <v>1438</v>
      </c>
      <c r="G109" s="31">
        <v>17</v>
      </c>
      <c r="H109" s="32">
        <v>17.59</v>
      </c>
      <c r="I109" s="32">
        <v>2.04</v>
      </c>
      <c r="J109" s="32">
        <v>0.66</v>
      </c>
      <c r="K109" s="33">
        <f t="shared" ref="K109:K172" si="12">(SUM(H109:I109)*$F109*12)+(J109*$G109*12)</f>
        <v>338869.92</v>
      </c>
      <c r="L109" s="32">
        <v>17.59</v>
      </c>
      <c r="M109" s="32">
        <v>2.04</v>
      </c>
      <c r="N109" s="32">
        <v>0.68</v>
      </c>
      <c r="O109" s="33">
        <f t="shared" ref="O109:O172" si="13">(SUM(L109:M109)*$F109*12)+(N109*G109*12)</f>
        <v>338873.99999999994</v>
      </c>
      <c r="P109" s="34">
        <f t="shared" ref="P109:P172" si="14">(O109-K109)/K109</f>
        <v>1.2040018187386154E-5</v>
      </c>
      <c r="Q109" s="3"/>
      <c r="R109" s="4"/>
    </row>
    <row r="110" spans="1:18" x14ac:dyDescent="0.3">
      <c r="A110" s="14">
        <f>A109+1</f>
        <v>79</v>
      </c>
      <c r="B110" s="14">
        <v>106</v>
      </c>
      <c r="C110" s="1" t="s">
        <v>117</v>
      </c>
      <c r="D110" s="29">
        <v>5500</v>
      </c>
      <c r="E110" s="30" t="s">
        <v>49</v>
      </c>
      <c r="F110" s="31">
        <v>7138</v>
      </c>
      <c r="G110" s="31">
        <v>25</v>
      </c>
      <c r="H110" s="32">
        <v>17.59</v>
      </c>
      <c r="I110" s="32">
        <v>2.04</v>
      </c>
      <c r="J110" s="32">
        <v>0.97</v>
      </c>
      <c r="K110" s="33">
        <f t="shared" si="12"/>
        <v>1681718.28</v>
      </c>
      <c r="L110" s="32">
        <v>17.59</v>
      </c>
      <c r="M110" s="32">
        <v>2.04</v>
      </c>
      <c r="N110" s="32">
        <v>1.01</v>
      </c>
      <c r="O110" s="33">
        <f t="shared" si="13"/>
        <v>1681730.28</v>
      </c>
      <c r="P110" s="34">
        <f t="shared" si="14"/>
        <v>7.1355589950535591E-6</v>
      </c>
      <c r="Q110" s="27"/>
      <c r="R110" s="4"/>
    </row>
    <row r="111" spans="1:18" x14ac:dyDescent="0.3">
      <c r="A111" s="14">
        <f t="shared" ref="A111:A174" si="15">A110+1</f>
        <v>80</v>
      </c>
      <c r="B111" s="14">
        <v>107</v>
      </c>
      <c r="C111" s="1" t="s">
        <v>118</v>
      </c>
      <c r="D111" s="29">
        <v>3908</v>
      </c>
      <c r="E111" s="30" t="s">
        <v>49</v>
      </c>
      <c r="F111" s="31">
        <v>5698</v>
      </c>
      <c r="G111" s="31">
        <v>17</v>
      </c>
      <c r="H111" s="32">
        <v>7.68</v>
      </c>
      <c r="I111" s="32">
        <v>2.04</v>
      </c>
      <c r="J111" s="32">
        <v>0.66</v>
      </c>
      <c r="K111" s="33">
        <f t="shared" si="12"/>
        <v>664749.35999999987</v>
      </c>
      <c r="L111" s="32">
        <v>7.57</v>
      </c>
      <c r="M111" s="32">
        <v>2.04</v>
      </c>
      <c r="N111" s="32">
        <v>0.68</v>
      </c>
      <c r="O111" s="33">
        <f t="shared" si="13"/>
        <v>657232.07999999996</v>
      </c>
      <c r="P111" s="34">
        <f t="shared" si="14"/>
        <v>-1.1308442628662197E-2</v>
      </c>
      <c r="Q111" s="3"/>
      <c r="R111" s="4"/>
    </row>
    <row r="112" spans="1:18" x14ac:dyDescent="0.3">
      <c r="A112" s="14">
        <f t="shared" si="15"/>
        <v>81</v>
      </c>
      <c r="B112" s="14">
        <v>108</v>
      </c>
      <c r="C112" s="1" t="s">
        <v>119</v>
      </c>
      <c r="D112" s="29">
        <v>3230</v>
      </c>
      <c r="E112" s="30" t="s">
        <v>49</v>
      </c>
      <c r="F112" s="31">
        <v>4687</v>
      </c>
      <c r="G112" s="31">
        <v>17</v>
      </c>
      <c r="H112" s="32">
        <v>7.39</v>
      </c>
      <c r="I112" s="32">
        <v>2.04</v>
      </c>
      <c r="J112" s="32">
        <v>0.66</v>
      </c>
      <c r="K112" s="33">
        <f t="shared" si="12"/>
        <v>530515.55999999994</v>
      </c>
      <c r="L112" s="32">
        <v>7.28</v>
      </c>
      <c r="M112" s="32">
        <v>2.04</v>
      </c>
      <c r="N112" s="32">
        <v>0.68</v>
      </c>
      <c r="O112" s="33">
        <f t="shared" si="13"/>
        <v>524332.80000000005</v>
      </c>
      <c r="P112" s="34">
        <f t="shared" si="14"/>
        <v>-1.1654248180769464E-2</v>
      </c>
      <c r="Q112" s="3"/>
      <c r="R112" s="4"/>
    </row>
    <row r="113" spans="1:18" x14ac:dyDescent="0.3">
      <c r="A113" s="14">
        <f t="shared" si="15"/>
        <v>82</v>
      </c>
      <c r="B113" s="14">
        <v>109</v>
      </c>
      <c r="C113" s="1" t="s">
        <v>120</v>
      </c>
      <c r="D113" s="29">
        <v>4332</v>
      </c>
      <c r="E113" s="30" t="s">
        <v>49</v>
      </c>
      <c r="F113" s="31">
        <v>3120</v>
      </c>
      <c r="G113" s="31">
        <v>25</v>
      </c>
      <c r="H113" s="32">
        <v>17.329999999999998</v>
      </c>
      <c r="I113" s="32">
        <v>2.04</v>
      </c>
      <c r="J113" s="32">
        <v>0.97</v>
      </c>
      <c r="K113" s="33">
        <f t="shared" si="12"/>
        <v>725503.79999999993</v>
      </c>
      <c r="L113" s="32">
        <v>17.13</v>
      </c>
      <c r="M113" s="32">
        <v>2.04</v>
      </c>
      <c r="N113" s="32">
        <v>1.01</v>
      </c>
      <c r="O113" s="33">
        <f t="shared" si="13"/>
        <v>718027.79999999993</v>
      </c>
      <c r="P113" s="34">
        <f t="shared" si="14"/>
        <v>-1.0304563532265443E-2</v>
      </c>
      <c r="Q113" s="3"/>
      <c r="R113" s="4"/>
    </row>
    <row r="114" spans="1:18" x14ac:dyDescent="0.3">
      <c r="A114" s="14">
        <f t="shared" si="15"/>
        <v>83</v>
      </c>
      <c r="B114" s="14">
        <v>111</v>
      </c>
      <c r="C114" s="1" t="s">
        <v>121</v>
      </c>
      <c r="D114" s="29">
        <v>2889</v>
      </c>
      <c r="E114" s="30" t="s">
        <v>49</v>
      </c>
      <c r="F114" s="31">
        <v>3356</v>
      </c>
      <c r="G114" s="31">
        <v>18</v>
      </c>
      <c r="H114" s="32">
        <v>15.75</v>
      </c>
      <c r="I114" s="32">
        <v>2.04</v>
      </c>
      <c r="J114" s="32">
        <v>0.7</v>
      </c>
      <c r="K114" s="33">
        <f t="shared" si="12"/>
        <v>716590.07999999996</v>
      </c>
      <c r="L114" s="32">
        <v>16.010000000000002</v>
      </c>
      <c r="M114" s="32">
        <v>2.04</v>
      </c>
      <c r="N114" s="32">
        <v>0.72</v>
      </c>
      <c r="O114" s="33">
        <f t="shared" si="13"/>
        <v>727065.12000000011</v>
      </c>
      <c r="P114" s="34">
        <f t="shared" si="14"/>
        <v>1.461789702698669E-2</v>
      </c>
      <c r="Q114" s="3"/>
      <c r="R114" s="4"/>
    </row>
    <row r="115" spans="1:18" x14ac:dyDescent="0.3">
      <c r="A115" s="14">
        <f t="shared" si="15"/>
        <v>84</v>
      </c>
      <c r="B115" s="14">
        <v>116</v>
      </c>
      <c r="C115" s="1" t="s">
        <v>122</v>
      </c>
      <c r="D115" s="29">
        <v>14403</v>
      </c>
      <c r="E115" s="30" t="s">
        <v>49</v>
      </c>
      <c r="F115" s="31">
        <v>83</v>
      </c>
      <c r="G115" s="31">
        <v>50</v>
      </c>
      <c r="H115" s="32">
        <v>19.78</v>
      </c>
      <c r="I115" s="32">
        <v>2.04</v>
      </c>
      <c r="J115" s="32">
        <v>1.93</v>
      </c>
      <c r="K115" s="33">
        <f t="shared" si="12"/>
        <v>22890.720000000001</v>
      </c>
      <c r="L115" s="32">
        <v>19.78</v>
      </c>
      <c r="M115" s="32">
        <v>2.04</v>
      </c>
      <c r="N115" s="32">
        <v>2.0099999999999998</v>
      </c>
      <c r="O115" s="33">
        <f t="shared" si="13"/>
        <v>22938.720000000001</v>
      </c>
      <c r="P115" s="34">
        <f t="shared" si="14"/>
        <v>2.0969196250707708E-3</v>
      </c>
      <c r="Q115" s="3"/>
      <c r="R115" s="4"/>
    </row>
    <row r="116" spans="1:18" x14ac:dyDescent="0.3">
      <c r="A116" s="14">
        <f t="shared" si="15"/>
        <v>85</v>
      </c>
      <c r="B116" s="14">
        <v>117</v>
      </c>
      <c r="C116" s="1" t="s">
        <v>123</v>
      </c>
      <c r="D116" s="29">
        <v>13508</v>
      </c>
      <c r="E116" s="30" t="s">
        <v>49</v>
      </c>
      <c r="F116" s="31">
        <v>230</v>
      </c>
      <c r="G116" s="31">
        <v>50</v>
      </c>
      <c r="H116" s="32">
        <v>19.78</v>
      </c>
      <c r="I116" s="32">
        <v>2.04</v>
      </c>
      <c r="J116" s="32">
        <v>1.93</v>
      </c>
      <c r="K116" s="33">
        <f t="shared" si="12"/>
        <v>61381.200000000004</v>
      </c>
      <c r="L116" s="32">
        <v>19.78</v>
      </c>
      <c r="M116" s="32">
        <v>2.04</v>
      </c>
      <c r="N116" s="32">
        <v>2.0099999999999998</v>
      </c>
      <c r="O116" s="33">
        <f t="shared" si="13"/>
        <v>61429.200000000004</v>
      </c>
      <c r="P116" s="34">
        <f t="shared" si="14"/>
        <v>7.8199839690328628E-4</v>
      </c>
      <c r="Q116" s="3"/>
      <c r="R116" s="4"/>
    </row>
    <row r="117" spans="1:18" x14ac:dyDescent="0.3">
      <c r="A117" s="14">
        <f t="shared" si="15"/>
        <v>86</v>
      </c>
      <c r="B117" s="14">
        <v>118</v>
      </c>
      <c r="C117" s="1" t="s">
        <v>124</v>
      </c>
      <c r="D117" s="29">
        <v>20333</v>
      </c>
      <c r="E117" s="30" t="s">
        <v>49</v>
      </c>
      <c r="F117" s="31">
        <v>434</v>
      </c>
      <c r="G117" s="31">
        <v>80</v>
      </c>
      <c r="H117" s="32">
        <v>24.16</v>
      </c>
      <c r="I117" s="32">
        <v>2.04</v>
      </c>
      <c r="J117" s="32">
        <v>3.09</v>
      </c>
      <c r="K117" s="33">
        <f t="shared" si="12"/>
        <v>139415.99999999997</v>
      </c>
      <c r="L117" s="32">
        <v>24.16</v>
      </c>
      <c r="M117" s="32">
        <v>2.04</v>
      </c>
      <c r="N117" s="32">
        <v>3.22</v>
      </c>
      <c r="O117" s="33">
        <f t="shared" si="13"/>
        <v>139540.79999999999</v>
      </c>
      <c r="P117" s="34">
        <f t="shared" si="14"/>
        <v>8.9516267860229449E-4</v>
      </c>
      <c r="Q117" s="3"/>
      <c r="R117" s="4"/>
    </row>
    <row r="118" spans="1:18" x14ac:dyDescent="0.3">
      <c r="A118" s="14">
        <f t="shared" si="15"/>
        <v>87</v>
      </c>
      <c r="B118" s="14">
        <v>119</v>
      </c>
      <c r="C118" s="1" t="s">
        <v>125</v>
      </c>
      <c r="D118" s="29">
        <v>20333</v>
      </c>
      <c r="E118" s="30" t="s">
        <v>49</v>
      </c>
      <c r="F118" s="31">
        <v>193</v>
      </c>
      <c r="G118" s="31">
        <v>80</v>
      </c>
      <c r="H118" s="32">
        <v>24.81</v>
      </c>
      <c r="I118" s="32">
        <v>2.04</v>
      </c>
      <c r="J118" s="32">
        <v>3.09</v>
      </c>
      <c r="K118" s="33">
        <f t="shared" si="12"/>
        <v>65150.999999999993</v>
      </c>
      <c r="L118" s="32">
        <v>24.81</v>
      </c>
      <c r="M118" s="32">
        <v>2.04</v>
      </c>
      <c r="N118" s="32">
        <v>3.22</v>
      </c>
      <c r="O118" s="33">
        <f t="shared" si="13"/>
        <v>65275.799999999988</v>
      </c>
      <c r="P118" s="34">
        <f t="shared" si="14"/>
        <v>1.9155500299304024E-3</v>
      </c>
      <c r="Q118" s="3"/>
      <c r="R118" s="4"/>
    </row>
    <row r="119" spans="1:18" x14ac:dyDescent="0.3">
      <c r="A119" s="14">
        <f t="shared" si="15"/>
        <v>88</v>
      </c>
      <c r="B119" s="14">
        <v>120</v>
      </c>
      <c r="C119" s="1" t="s">
        <v>126</v>
      </c>
      <c r="D119" s="29">
        <v>4861</v>
      </c>
      <c r="E119" s="30" t="s">
        <v>49</v>
      </c>
      <c r="F119" s="31">
        <v>1189</v>
      </c>
      <c r="G119" s="31">
        <v>18</v>
      </c>
      <c r="H119" s="32">
        <v>14.34</v>
      </c>
      <c r="I119" s="32">
        <v>2.04</v>
      </c>
      <c r="J119" s="32">
        <v>0.7</v>
      </c>
      <c r="K119" s="33">
        <f t="shared" si="12"/>
        <v>233861.04</v>
      </c>
      <c r="L119" s="32">
        <v>14.84</v>
      </c>
      <c r="M119" s="32">
        <v>2.04</v>
      </c>
      <c r="N119" s="32">
        <v>0.72</v>
      </c>
      <c r="O119" s="33">
        <f t="shared" si="13"/>
        <v>240999.36</v>
      </c>
      <c r="P119" s="34">
        <f t="shared" si="14"/>
        <v>3.0523767447540547E-2</v>
      </c>
      <c r="Q119" s="3"/>
      <c r="R119" s="4"/>
    </row>
    <row r="120" spans="1:18" x14ac:dyDescent="0.3">
      <c r="A120" s="14">
        <f t="shared" si="15"/>
        <v>89</v>
      </c>
      <c r="B120" s="14">
        <v>121</v>
      </c>
      <c r="C120" s="1" t="s">
        <v>127</v>
      </c>
      <c r="D120" s="29">
        <v>21164</v>
      </c>
      <c r="E120" s="30" t="s">
        <v>49</v>
      </c>
      <c r="F120" s="31">
        <v>1680</v>
      </c>
      <c r="G120" s="31">
        <v>75</v>
      </c>
      <c r="H120" s="32">
        <v>15.35</v>
      </c>
      <c r="I120" s="32">
        <v>2.04</v>
      </c>
      <c r="J120" s="32">
        <v>2.9</v>
      </c>
      <c r="K120" s="33">
        <f t="shared" si="12"/>
        <v>353192.4</v>
      </c>
      <c r="L120" s="32">
        <v>15.34</v>
      </c>
      <c r="M120" s="32">
        <v>2.04</v>
      </c>
      <c r="N120" s="32">
        <v>3.02</v>
      </c>
      <c r="O120" s="33">
        <f t="shared" si="13"/>
        <v>353098.8</v>
      </c>
      <c r="P120" s="34">
        <f t="shared" si="14"/>
        <v>-2.650113649105556E-4</v>
      </c>
      <c r="Q120" s="3"/>
      <c r="R120" s="4"/>
    </row>
    <row r="121" spans="1:18" x14ac:dyDescent="0.3">
      <c r="A121" s="14">
        <f t="shared" si="15"/>
        <v>90</v>
      </c>
      <c r="B121" s="14">
        <v>122</v>
      </c>
      <c r="C121" s="1" t="s">
        <v>128</v>
      </c>
      <c r="D121" s="29">
        <v>20555</v>
      </c>
      <c r="E121" s="30" t="s">
        <v>49</v>
      </c>
      <c r="F121" s="31">
        <v>1874</v>
      </c>
      <c r="G121" s="31">
        <v>75</v>
      </c>
      <c r="H121" s="32">
        <v>15.35</v>
      </c>
      <c r="I121" s="32">
        <v>2.04</v>
      </c>
      <c r="J121" s="32">
        <v>2.9</v>
      </c>
      <c r="K121" s="33">
        <f t="shared" si="12"/>
        <v>393676.32</v>
      </c>
      <c r="L121" s="32">
        <v>15.34</v>
      </c>
      <c r="M121" s="32">
        <v>2.04</v>
      </c>
      <c r="N121" s="32">
        <v>3.02</v>
      </c>
      <c r="O121" s="33">
        <f t="shared" si="13"/>
        <v>393559.44</v>
      </c>
      <c r="P121" s="34">
        <f t="shared" si="14"/>
        <v>-2.9689365110912604E-4</v>
      </c>
      <c r="Q121" s="3"/>
      <c r="R121" s="4"/>
    </row>
    <row r="122" spans="1:18" x14ac:dyDescent="0.3">
      <c r="A122" s="14">
        <f t="shared" si="15"/>
        <v>91</v>
      </c>
      <c r="B122" s="14">
        <v>123</v>
      </c>
      <c r="C122" s="1" t="s">
        <v>129</v>
      </c>
      <c r="D122" s="29">
        <v>21803</v>
      </c>
      <c r="E122" s="30" t="s">
        <v>49</v>
      </c>
      <c r="F122" s="31">
        <v>1088</v>
      </c>
      <c r="G122" s="31">
        <v>75</v>
      </c>
      <c r="H122" s="32">
        <v>15.35</v>
      </c>
      <c r="I122" s="32">
        <v>2.04</v>
      </c>
      <c r="J122" s="32">
        <v>2.9</v>
      </c>
      <c r="K122" s="33">
        <f t="shared" si="12"/>
        <v>229653.84</v>
      </c>
      <c r="L122" s="32">
        <v>15.34</v>
      </c>
      <c r="M122" s="32">
        <v>2.04</v>
      </c>
      <c r="N122" s="32">
        <v>3.02</v>
      </c>
      <c r="O122" s="33">
        <f t="shared" si="13"/>
        <v>229631.27999999997</v>
      </c>
      <c r="P122" s="34">
        <f t="shared" si="14"/>
        <v>-9.8234804173214681E-5</v>
      </c>
      <c r="Q122" s="3"/>
      <c r="R122" s="4"/>
    </row>
    <row r="123" spans="1:18" x14ac:dyDescent="0.3">
      <c r="A123" s="14">
        <f t="shared" si="15"/>
        <v>92</v>
      </c>
      <c r="B123" s="14">
        <v>124</v>
      </c>
      <c r="C123" s="1" t="s">
        <v>125</v>
      </c>
      <c r="D123" s="29">
        <v>21164</v>
      </c>
      <c r="E123" s="30" t="s">
        <v>49</v>
      </c>
      <c r="F123" s="31">
        <v>1068</v>
      </c>
      <c r="G123" s="31">
        <v>75</v>
      </c>
      <c r="H123" s="32">
        <v>15.35</v>
      </c>
      <c r="I123" s="32">
        <v>2.04</v>
      </c>
      <c r="J123" s="32">
        <v>2.9</v>
      </c>
      <c r="K123" s="33">
        <f t="shared" si="12"/>
        <v>225480.24</v>
      </c>
      <c r="L123" s="32">
        <v>15.34</v>
      </c>
      <c r="M123" s="32">
        <v>2.04</v>
      </c>
      <c r="N123" s="32">
        <v>3.02</v>
      </c>
      <c r="O123" s="33">
        <f t="shared" si="13"/>
        <v>225460.08000000002</v>
      </c>
      <c r="P123" s="34">
        <f t="shared" si="14"/>
        <v>-8.9409165077943811E-5</v>
      </c>
      <c r="Q123" s="3"/>
      <c r="R123" s="4"/>
    </row>
    <row r="124" spans="1:18" x14ac:dyDescent="0.3">
      <c r="A124" s="14">
        <f t="shared" si="15"/>
        <v>93</v>
      </c>
      <c r="B124" s="14">
        <v>126</v>
      </c>
      <c r="C124" s="1" t="s">
        <v>130</v>
      </c>
      <c r="D124" s="29">
        <v>20555</v>
      </c>
      <c r="E124" s="30" t="s">
        <v>49</v>
      </c>
      <c r="F124" s="31">
        <v>2152</v>
      </c>
      <c r="G124" s="31">
        <v>75</v>
      </c>
      <c r="H124" s="32">
        <v>15.35</v>
      </c>
      <c r="I124" s="32">
        <v>2.04</v>
      </c>
      <c r="J124" s="32">
        <v>2.9</v>
      </c>
      <c r="K124" s="33">
        <f t="shared" si="12"/>
        <v>451689.36</v>
      </c>
      <c r="L124" s="32">
        <v>15.34</v>
      </c>
      <c r="M124" s="32">
        <v>2.04</v>
      </c>
      <c r="N124" s="32">
        <v>3.02</v>
      </c>
      <c r="O124" s="33">
        <f t="shared" si="13"/>
        <v>451539.11999999994</v>
      </c>
      <c r="P124" s="34">
        <f t="shared" si="14"/>
        <v>-3.3261797444165806E-4</v>
      </c>
      <c r="Q124" s="3"/>
      <c r="R124" s="4"/>
    </row>
    <row r="125" spans="1:18" x14ac:dyDescent="0.3">
      <c r="A125" s="14">
        <f t="shared" si="15"/>
        <v>94</v>
      </c>
      <c r="B125" s="14">
        <v>127</v>
      </c>
      <c r="C125" s="1" t="s">
        <v>131</v>
      </c>
      <c r="D125" s="29">
        <v>21803</v>
      </c>
      <c r="E125" s="30" t="s">
        <v>49</v>
      </c>
      <c r="F125" s="31">
        <v>1354</v>
      </c>
      <c r="G125" s="31">
        <v>75</v>
      </c>
      <c r="H125" s="32">
        <v>15.35</v>
      </c>
      <c r="I125" s="32">
        <v>2.04</v>
      </c>
      <c r="J125" s="32">
        <v>2.9</v>
      </c>
      <c r="K125" s="33">
        <f t="shared" si="12"/>
        <v>285162.72000000003</v>
      </c>
      <c r="L125" s="32">
        <v>15.34</v>
      </c>
      <c r="M125" s="32">
        <v>2.04</v>
      </c>
      <c r="N125" s="32">
        <v>3.02</v>
      </c>
      <c r="O125" s="33">
        <f t="shared" si="13"/>
        <v>285108.24</v>
      </c>
      <c r="P125" s="34">
        <f t="shared" si="14"/>
        <v>-1.9104881591829246E-4</v>
      </c>
      <c r="Q125" s="3"/>
      <c r="R125" s="4"/>
    </row>
    <row r="126" spans="1:18" x14ac:dyDescent="0.3">
      <c r="A126" s="14">
        <f t="shared" si="15"/>
        <v>95</v>
      </c>
      <c r="B126" s="14">
        <v>130</v>
      </c>
      <c r="C126" s="1" t="s">
        <v>132</v>
      </c>
      <c r="D126" s="29">
        <v>4430</v>
      </c>
      <c r="E126" s="30" t="s">
        <v>49</v>
      </c>
      <c r="F126" s="31">
        <v>400</v>
      </c>
      <c r="G126" s="31">
        <v>17</v>
      </c>
      <c r="H126" s="32">
        <v>17.39</v>
      </c>
      <c r="I126" s="32">
        <v>2.04</v>
      </c>
      <c r="J126" s="32">
        <v>0.66</v>
      </c>
      <c r="K126" s="33">
        <f t="shared" si="12"/>
        <v>93398.64</v>
      </c>
      <c r="L126" s="32">
        <v>17.309999999999999</v>
      </c>
      <c r="M126" s="32">
        <v>2.04</v>
      </c>
      <c r="N126" s="32">
        <v>0.68</v>
      </c>
      <c r="O126" s="33">
        <f t="shared" si="13"/>
        <v>93018.719999999987</v>
      </c>
      <c r="P126" s="34">
        <f t="shared" si="14"/>
        <v>-4.0677251831505558E-3</v>
      </c>
      <c r="Q126" s="3"/>
      <c r="R126" s="4"/>
    </row>
    <row r="127" spans="1:18" x14ac:dyDescent="0.3">
      <c r="A127" s="14">
        <f t="shared" si="15"/>
        <v>96</v>
      </c>
      <c r="B127" s="14">
        <v>131</v>
      </c>
      <c r="C127" s="1" t="s">
        <v>133</v>
      </c>
      <c r="D127" s="29">
        <v>4600</v>
      </c>
      <c r="E127" s="30" t="s">
        <v>49</v>
      </c>
      <c r="F127" s="31">
        <v>89</v>
      </c>
      <c r="G127" s="31">
        <v>23</v>
      </c>
      <c r="H127" s="32">
        <v>8.9</v>
      </c>
      <c r="I127" s="32">
        <v>2.04</v>
      </c>
      <c r="J127" s="32">
        <v>0.89</v>
      </c>
      <c r="K127" s="33">
        <f t="shared" si="12"/>
        <v>11929.560000000001</v>
      </c>
      <c r="L127" s="32">
        <v>8.9</v>
      </c>
      <c r="M127" s="32">
        <v>2.04</v>
      </c>
      <c r="N127" s="32">
        <v>0.93</v>
      </c>
      <c r="O127" s="33">
        <f t="shared" si="13"/>
        <v>11940.600000000002</v>
      </c>
      <c r="P127" s="34">
        <f t="shared" si="14"/>
        <v>9.2543228752786123E-4</v>
      </c>
      <c r="Q127" s="3"/>
      <c r="R127" s="4"/>
    </row>
    <row r="128" spans="1:18" x14ac:dyDescent="0.3">
      <c r="A128" s="14">
        <f t="shared" si="15"/>
        <v>97</v>
      </c>
      <c r="B128" s="14">
        <v>132</v>
      </c>
      <c r="C128" s="1" t="s">
        <v>133</v>
      </c>
      <c r="D128" s="29">
        <v>9200</v>
      </c>
      <c r="E128" s="30" t="s">
        <v>49</v>
      </c>
      <c r="F128" s="31">
        <v>187</v>
      </c>
      <c r="G128" s="31">
        <v>46</v>
      </c>
      <c r="H128" s="32">
        <v>10.38</v>
      </c>
      <c r="I128" s="32">
        <v>2.04</v>
      </c>
      <c r="J128" s="32">
        <v>1.78</v>
      </c>
      <c r="K128" s="33">
        <f t="shared" si="12"/>
        <v>28853.040000000005</v>
      </c>
      <c r="L128" s="32">
        <v>10.38</v>
      </c>
      <c r="M128" s="32">
        <v>2.04</v>
      </c>
      <c r="N128" s="32">
        <v>1.85</v>
      </c>
      <c r="O128" s="33">
        <f t="shared" si="13"/>
        <v>28891.680000000004</v>
      </c>
      <c r="P128" s="34">
        <f t="shared" si="14"/>
        <v>1.3392003061029067E-3</v>
      </c>
      <c r="Q128" s="3"/>
      <c r="R128" s="4"/>
    </row>
    <row r="129" spans="1:18" x14ac:dyDescent="0.3">
      <c r="A129" s="14">
        <f t="shared" si="15"/>
        <v>98</v>
      </c>
      <c r="B129" s="14">
        <v>133</v>
      </c>
      <c r="C129" s="1" t="s">
        <v>134</v>
      </c>
      <c r="D129" s="29">
        <v>4521</v>
      </c>
      <c r="E129" s="30" t="s">
        <v>49</v>
      </c>
      <c r="F129" s="31">
        <v>12936</v>
      </c>
      <c r="G129" s="31">
        <v>17</v>
      </c>
      <c r="H129" s="32">
        <v>4.8</v>
      </c>
      <c r="I129" s="32">
        <v>2.04</v>
      </c>
      <c r="J129" s="32">
        <v>0.66</v>
      </c>
      <c r="K129" s="33">
        <f t="shared" si="12"/>
        <v>1061921.52</v>
      </c>
      <c r="L129" s="32">
        <v>4.8</v>
      </c>
      <c r="M129" s="32">
        <v>2.04</v>
      </c>
      <c r="N129" s="32">
        <v>0.68</v>
      </c>
      <c r="O129" s="33">
        <f t="shared" si="13"/>
        <v>1061925.6000000001</v>
      </c>
      <c r="P129" s="34">
        <f t="shared" si="14"/>
        <v>3.8420918337491697E-6</v>
      </c>
      <c r="Q129" s="3"/>
      <c r="R129" s="4"/>
    </row>
    <row r="130" spans="1:18" x14ac:dyDescent="0.3">
      <c r="A130" s="14">
        <f t="shared" si="15"/>
        <v>99</v>
      </c>
      <c r="B130" s="14">
        <v>134</v>
      </c>
      <c r="C130" s="1" t="s">
        <v>135</v>
      </c>
      <c r="D130" s="29">
        <v>4521</v>
      </c>
      <c r="E130" s="30" t="s">
        <v>49</v>
      </c>
      <c r="F130" s="31">
        <v>2633</v>
      </c>
      <c r="G130" s="31">
        <v>17</v>
      </c>
      <c r="H130" s="32">
        <v>6.08</v>
      </c>
      <c r="I130" s="32">
        <v>2.04</v>
      </c>
      <c r="J130" s="32">
        <v>0.66</v>
      </c>
      <c r="K130" s="33">
        <f t="shared" si="12"/>
        <v>256694.16000000003</v>
      </c>
      <c r="L130" s="32">
        <v>6.08</v>
      </c>
      <c r="M130" s="32">
        <v>2.04</v>
      </c>
      <c r="N130" s="32">
        <v>0.68</v>
      </c>
      <c r="O130" s="33">
        <f t="shared" si="13"/>
        <v>256698.24000000002</v>
      </c>
      <c r="P130" s="34">
        <f t="shared" si="14"/>
        <v>1.589440133732374E-5</v>
      </c>
      <c r="Q130" s="3"/>
      <c r="R130" s="4"/>
    </row>
    <row r="131" spans="1:18" x14ac:dyDescent="0.3">
      <c r="A131" s="14">
        <f t="shared" si="15"/>
        <v>100</v>
      </c>
      <c r="B131" s="14">
        <v>136</v>
      </c>
      <c r="C131" s="1" t="s">
        <v>66</v>
      </c>
      <c r="D131" s="29">
        <v>9233</v>
      </c>
      <c r="E131" s="30" t="s">
        <v>49</v>
      </c>
      <c r="F131" s="31">
        <v>17225</v>
      </c>
      <c r="G131" s="31">
        <v>38</v>
      </c>
      <c r="H131" s="32">
        <v>5.29</v>
      </c>
      <c r="I131" s="32">
        <v>2.04</v>
      </c>
      <c r="J131" s="32">
        <v>1.47</v>
      </c>
      <c r="K131" s="33">
        <f t="shared" si="12"/>
        <v>1515781.32</v>
      </c>
      <c r="L131" s="32">
        <v>5.25</v>
      </c>
      <c r="M131" s="32">
        <v>2.04</v>
      </c>
      <c r="N131" s="32">
        <v>1.53</v>
      </c>
      <c r="O131" s="33">
        <f t="shared" si="13"/>
        <v>1507540.68</v>
      </c>
      <c r="P131" s="34">
        <f t="shared" si="14"/>
        <v>-5.4365625775096172E-3</v>
      </c>
      <c r="Q131" s="3"/>
      <c r="R131" s="4"/>
    </row>
    <row r="132" spans="1:18" x14ac:dyDescent="0.3">
      <c r="A132" s="14">
        <f t="shared" si="15"/>
        <v>101</v>
      </c>
      <c r="B132" s="14">
        <v>137</v>
      </c>
      <c r="C132" s="1" t="s">
        <v>88</v>
      </c>
      <c r="D132" s="29">
        <v>9233</v>
      </c>
      <c r="E132" s="30" t="s">
        <v>49</v>
      </c>
      <c r="F132" s="31">
        <v>3222</v>
      </c>
      <c r="G132" s="31">
        <v>38</v>
      </c>
      <c r="H132" s="32">
        <v>6.47</v>
      </c>
      <c r="I132" s="32">
        <v>2.04</v>
      </c>
      <c r="J132" s="32">
        <v>1.47</v>
      </c>
      <c r="K132" s="33">
        <f t="shared" si="12"/>
        <v>329700.95999999996</v>
      </c>
      <c r="L132" s="32">
        <v>6.47</v>
      </c>
      <c r="M132" s="32">
        <v>2.04</v>
      </c>
      <c r="N132" s="32">
        <v>1.53</v>
      </c>
      <c r="O132" s="33">
        <f t="shared" si="13"/>
        <v>329728.31999999995</v>
      </c>
      <c r="P132" s="34">
        <f t="shared" si="14"/>
        <v>8.2984289763627118E-5</v>
      </c>
      <c r="Q132" s="3"/>
      <c r="R132" s="4"/>
    </row>
    <row r="133" spans="1:18" x14ac:dyDescent="0.3">
      <c r="A133" s="14">
        <f t="shared" si="15"/>
        <v>102</v>
      </c>
      <c r="B133" s="14">
        <v>138</v>
      </c>
      <c r="C133" s="1" t="s">
        <v>66</v>
      </c>
      <c r="D133" s="29">
        <v>18642</v>
      </c>
      <c r="E133" s="30" t="s">
        <v>49</v>
      </c>
      <c r="F133" s="31">
        <v>9454</v>
      </c>
      <c r="G133" s="31">
        <v>76</v>
      </c>
      <c r="H133" s="32">
        <v>7.13</v>
      </c>
      <c r="I133" s="32">
        <v>2.04</v>
      </c>
      <c r="J133" s="32">
        <v>2.94</v>
      </c>
      <c r="K133" s="33">
        <f t="shared" si="12"/>
        <v>1042999.44</v>
      </c>
      <c r="L133" s="32">
        <v>7.08</v>
      </c>
      <c r="M133" s="32">
        <v>2.04</v>
      </c>
      <c r="N133" s="32">
        <v>3.06</v>
      </c>
      <c r="O133" s="33">
        <f t="shared" si="13"/>
        <v>1037436.4800000001</v>
      </c>
      <c r="P133" s="34">
        <f t="shared" si="14"/>
        <v>-5.3336174370331845E-3</v>
      </c>
      <c r="Q133" s="3"/>
      <c r="R133" s="4"/>
    </row>
    <row r="134" spans="1:18" x14ac:dyDescent="0.3">
      <c r="A134" s="14">
        <f t="shared" si="15"/>
        <v>103</v>
      </c>
      <c r="B134" s="14">
        <v>139</v>
      </c>
      <c r="C134" s="1" t="s">
        <v>88</v>
      </c>
      <c r="D134" s="29">
        <v>18642</v>
      </c>
      <c r="E134" s="30" t="s">
        <v>49</v>
      </c>
      <c r="F134" s="31">
        <v>4555</v>
      </c>
      <c r="G134" s="31">
        <v>76</v>
      </c>
      <c r="H134" s="32">
        <v>8.31</v>
      </c>
      <c r="I134" s="32">
        <v>2.04</v>
      </c>
      <c r="J134" s="32">
        <v>2.94</v>
      </c>
      <c r="K134" s="33">
        <f t="shared" si="12"/>
        <v>568412.28000000014</v>
      </c>
      <c r="L134" s="32">
        <v>8.25</v>
      </c>
      <c r="M134" s="32">
        <v>2.04</v>
      </c>
      <c r="N134" s="32">
        <v>3.06</v>
      </c>
      <c r="O134" s="33">
        <f t="shared" si="13"/>
        <v>565242.11999999988</v>
      </c>
      <c r="P134" s="34">
        <f t="shared" si="14"/>
        <v>-5.5772194084200023E-3</v>
      </c>
      <c r="Q134" s="3"/>
      <c r="R134" s="4"/>
    </row>
    <row r="135" spans="1:18" x14ac:dyDescent="0.3">
      <c r="A135" s="14">
        <f t="shared" si="15"/>
        <v>104</v>
      </c>
      <c r="B135" s="14">
        <v>141</v>
      </c>
      <c r="C135" s="1" t="s">
        <v>66</v>
      </c>
      <c r="D135" s="29">
        <v>24191</v>
      </c>
      <c r="E135" s="30" t="s">
        <v>49</v>
      </c>
      <c r="F135" s="31">
        <v>4412</v>
      </c>
      <c r="G135" s="31">
        <v>99</v>
      </c>
      <c r="H135" s="32">
        <v>8.3699999999999992</v>
      </c>
      <c r="I135" s="32">
        <v>2.04</v>
      </c>
      <c r="J135" s="32">
        <v>3.82</v>
      </c>
      <c r="K135" s="33">
        <f t="shared" si="12"/>
        <v>555685.20000000007</v>
      </c>
      <c r="L135" s="32">
        <v>8.3000000000000007</v>
      </c>
      <c r="M135" s="32">
        <v>2.04</v>
      </c>
      <c r="N135" s="32">
        <v>3.98</v>
      </c>
      <c r="O135" s="33">
        <f t="shared" si="13"/>
        <v>552169.19999999995</v>
      </c>
      <c r="P135" s="34">
        <f t="shared" si="14"/>
        <v>-6.327323455798564E-3</v>
      </c>
      <c r="Q135" s="3"/>
      <c r="R135" s="4"/>
    </row>
    <row r="136" spans="1:18" x14ac:dyDescent="0.3">
      <c r="A136" s="14">
        <f t="shared" si="15"/>
        <v>105</v>
      </c>
      <c r="B136" s="14">
        <v>142</v>
      </c>
      <c r="C136" s="1" t="s">
        <v>88</v>
      </c>
      <c r="D136" s="29">
        <v>24191</v>
      </c>
      <c r="E136" s="30" t="s">
        <v>49</v>
      </c>
      <c r="F136" s="31">
        <v>2555</v>
      </c>
      <c r="G136" s="31">
        <v>99</v>
      </c>
      <c r="H136" s="32">
        <v>8.3699999999999992</v>
      </c>
      <c r="I136" s="32">
        <v>2.04</v>
      </c>
      <c r="J136" s="32">
        <v>3.82</v>
      </c>
      <c r="K136" s="33">
        <f t="shared" si="12"/>
        <v>323708.75999999995</v>
      </c>
      <c r="L136" s="32">
        <v>8.3000000000000007</v>
      </c>
      <c r="M136" s="32">
        <v>2.04</v>
      </c>
      <c r="N136" s="32">
        <v>3.98</v>
      </c>
      <c r="O136" s="33">
        <f t="shared" si="13"/>
        <v>321752.64</v>
      </c>
      <c r="P136" s="34">
        <f t="shared" si="14"/>
        <v>-6.0428392484650015E-3</v>
      </c>
      <c r="Q136" s="3"/>
      <c r="R136" s="4"/>
    </row>
    <row r="137" spans="1:18" x14ac:dyDescent="0.3">
      <c r="A137" s="14">
        <f t="shared" si="15"/>
        <v>106</v>
      </c>
      <c r="B137" s="14">
        <v>143</v>
      </c>
      <c r="C137" s="1" t="s">
        <v>136</v>
      </c>
      <c r="D137" s="29">
        <v>26799</v>
      </c>
      <c r="E137" s="30" t="s">
        <v>49</v>
      </c>
      <c r="F137" s="31">
        <v>312</v>
      </c>
      <c r="G137" s="31">
        <v>76</v>
      </c>
      <c r="H137" s="32">
        <v>7.13</v>
      </c>
      <c r="I137" s="32">
        <v>2.04</v>
      </c>
      <c r="J137" s="32">
        <v>2.94</v>
      </c>
      <c r="K137" s="33">
        <f t="shared" si="12"/>
        <v>37013.759999999995</v>
      </c>
      <c r="L137" s="32">
        <v>7.08</v>
      </c>
      <c r="M137" s="32">
        <v>2.04</v>
      </c>
      <c r="N137" s="32">
        <v>3.06</v>
      </c>
      <c r="O137" s="33">
        <f t="shared" si="13"/>
        <v>36936.000000000007</v>
      </c>
      <c r="P137" s="34">
        <f t="shared" si="14"/>
        <v>-2.1008403361341159E-3</v>
      </c>
      <c r="Q137" s="3"/>
      <c r="R137" s="4"/>
    </row>
    <row r="138" spans="1:18" x14ac:dyDescent="0.3">
      <c r="A138" s="14">
        <f t="shared" si="15"/>
        <v>107</v>
      </c>
      <c r="B138" s="14">
        <v>144</v>
      </c>
      <c r="C138" s="1" t="s">
        <v>137</v>
      </c>
      <c r="D138" s="29">
        <v>26799</v>
      </c>
      <c r="E138" s="30" t="s">
        <v>49</v>
      </c>
      <c r="F138" s="31">
        <v>801</v>
      </c>
      <c r="G138" s="31">
        <v>76</v>
      </c>
      <c r="H138" s="32">
        <v>8.31</v>
      </c>
      <c r="I138" s="32">
        <v>2.04</v>
      </c>
      <c r="J138" s="32">
        <v>2.94</v>
      </c>
      <c r="K138" s="33">
        <f t="shared" si="12"/>
        <v>102165.48000000001</v>
      </c>
      <c r="L138" s="32">
        <v>8.25</v>
      </c>
      <c r="M138" s="32">
        <v>2.04</v>
      </c>
      <c r="N138" s="32">
        <v>3.06</v>
      </c>
      <c r="O138" s="33">
        <f t="shared" si="13"/>
        <v>101698.19999999998</v>
      </c>
      <c r="P138" s="34">
        <f t="shared" si="14"/>
        <v>-4.5737562237267212E-3</v>
      </c>
      <c r="Q138" s="3"/>
      <c r="R138" s="4"/>
    </row>
    <row r="139" spans="1:18" x14ac:dyDescent="0.3">
      <c r="A139" s="14">
        <f t="shared" si="15"/>
        <v>108</v>
      </c>
      <c r="B139" s="14">
        <v>147</v>
      </c>
      <c r="C139" s="1" t="s">
        <v>66</v>
      </c>
      <c r="D139" s="29">
        <v>12642</v>
      </c>
      <c r="E139" s="30" t="s">
        <v>49</v>
      </c>
      <c r="F139" s="31">
        <v>9458</v>
      </c>
      <c r="G139" s="31">
        <v>51</v>
      </c>
      <c r="H139" s="32">
        <v>5.35</v>
      </c>
      <c r="I139" s="32">
        <v>2.04</v>
      </c>
      <c r="J139" s="32">
        <v>1.97</v>
      </c>
      <c r="K139" s="33">
        <f t="shared" si="12"/>
        <v>839941.08</v>
      </c>
      <c r="L139" s="32">
        <v>5.31</v>
      </c>
      <c r="M139" s="32">
        <v>2.04</v>
      </c>
      <c r="N139" s="32">
        <v>2.0499999999999998</v>
      </c>
      <c r="O139" s="33">
        <f t="shared" si="13"/>
        <v>835450.20000000007</v>
      </c>
      <c r="P139" s="34">
        <f t="shared" si="14"/>
        <v>-5.3466607443463637E-3</v>
      </c>
      <c r="Q139" s="3"/>
      <c r="R139" s="4"/>
    </row>
    <row r="140" spans="1:18" x14ac:dyDescent="0.3">
      <c r="A140" s="14">
        <f t="shared" si="15"/>
        <v>109</v>
      </c>
      <c r="B140" s="14">
        <v>148</v>
      </c>
      <c r="C140" s="1" t="s">
        <v>88</v>
      </c>
      <c r="D140" s="29">
        <v>12642</v>
      </c>
      <c r="E140" s="30" t="s">
        <v>49</v>
      </c>
      <c r="F140" s="31">
        <v>4656</v>
      </c>
      <c r="G140" s="31">
        <v>51</v>
      </c>
      <c r="H140" s="32">
        <v>6.53</v>
      </c>
      <c r="I140" s="32">
        <v>2.04</v>
      </c>
      <c r="J140" s="32">
        <v>1.97</v>
      </c>
      <c r="K140" s="33">
        <f t="shared" si="12"/>
        <v>480028.68</v>
      </c>
      <c r="L140" s="32">
        <v>6.53</v>
      </c>
      <c r="M140" s="32">
        <v>2.04</v>
      </c>
      <c r="N140" s="32">
        <v>2.0499999999999998</v>
      </c>
      <c r="O140" s="33">
        <f t="shared" si="13"/>
        <v>480077.63999999996</v>
      </c>
      <c r="P140" s="34">
        <f t="shared" si="14"/>
        <v>1.0199390586404702E-4</v>
      </c>
      <c r="Q140" s="3"/>
      <c r="R140" s="4"/>
    </row>
    <row r="141" spans="1:18" x14ac:dyDescent="0.3">
      <c r="A141" s="14">
        <f t="shared" si="15"/>
        <v>110</v>
      </c>
      <c r="B141" s="14">
        <v>149</v>
      </c>
      <c r="C141" s="1" t="s">
        <v>126</v>
      </c>
      <c r="D141" s="29">
        <v>4946</v>
      </c>
      <c r="E141" s="30" t="s">
        <v>49</v>
      </c>
      <c r="F141" s="31">
        <v>11909</v>
      </c>
      <c r="G141" s="31">
        <v>17</v>
      </c>
      <c r="H141" s="32">
        <v>13.91</v>
      </c>
      <c r="I141" s="32">
        <v>2.04</v>
      </c>
      <c r="J141" s="32">
        <v>0.66</v>
      </c>
      <c r="K141" s="33">
        <f t="shared" si="12"/>
        <v>2279517.2399999998</v>
      </c>
      <c r="L141" s="32">
        <v>14.09</v>
      </c>
      <c r="M141" s="32">
        <v>2.04</v>
      </c>
      <c r="N141" s="32">
        <v>0.68</v>
      </c>
      <c r="O141" s="33">
        <f t="shared" si="13"/>
        <v>2305244.7600000002</v>
      </c>
      <c r="P141" s="34">
        <f t="shared" si="14"/>
        <v>1.1286389744523489E-2</v>
      </c>
      <c r="Q141" s="3"/>
      <c r="R141" s="4"/>
    </row>
    <row r="142" spans="1:18" x14ac:dyDescent="0.3">
      <c r="A142" s="14">
        <f t="shared" si="15"/>
        <v>111</v>
      </c>
      <c r="B142" s="14">
        <v>151</v>
      </c>
      <c r="C142" s="1" t="s">
        <v>138</v>
      </c>
      <c r="D142" s="29">
        <v>4500</v>
      </c>
      <c r="E142" s="30" t="s">
        <v>49</v>
      </c>
      <c r="F142" s="31">
        <v>23258</v>
      </c>
      <c r="G142" s="31">
        <v>17</v>
      </c>
      <c r="H142" s="32">
        <v>4.12</v>
      </c>
      <c r="I142" s="32">
        <v>2.04</v>
      </c>
      <c r="J142" s="32">
        <v>0.66</v>
      </c>
      <c r="K142" s="33">
        <f t="shared" si="12"/>
        <v>1719365.9999999998</v>
      </c>
      <c r="L142" s="32">
        <v>4.08</v>
      </c>
      <c r="M142" s="32">
        <v>2.04</v>
      </c>
      <c r="N142" s="32">
        <v>0.68</v>
      </c>
      <c r="O142" s="33">
        <f t="shared" si="13"/>
        <v>1708206.24</v>
      </c>
      <c r="P142" s="34">
        <f t="shared" si="14"/>
        <v>-6.4906250327154188E-3</v>
      </c>
      <c r="Q142" s="3"/>
      <c r="R142" s="4"/>
    </row>
    <row r="143" spans="1:18" x14ac:dyDescent="0.3">
      <c r="A143" s="14">
        <f t="shared" si="15"/>
        <v>112</v>
      </c>
      <c r="B143" s="14">
        <v>152</v>
      </c>
      <c r="C143" s="1" t="s">
        <v>139</v>
      </c>
      <c r="D143" s="29">
        <v>5100</v>
      </c>
      <c r="E143" s="30" t="s">
        <v>49</v>
      </c>
      <c r="F143" s="31">
        <v>1438</v>
      </c>
      <c r="G143" s="31">
        <v>17</v>
      </c>
      <c r="H143" s="32">
        <v>4.71</v>
      </c>
      <c r="I143" s="32">
        <v>2.04</v>
      </c>
      <c r="J143" s="32">
        <v>0.66</v>
      </c>
      <c r="K143" s="33">
        <f t="shared" si="12"/>
        <v>116612.64</v>
      </c>
      <c r="L143" s="32">
        <v>4.71</v>
      </c>
      <c r="M143" s="32">
        <v>2.04</v>
      </c>
      <c r="N143" s="32">
        <v>0.68</v>
      </c>
      <c r="O143" s="33">
        <f t="shared" si="13"/>
        <v>116616.72</v>
      </c>
      <c r="P143" s="34">
        <f t="shared" si="14"/>
        <v>3.4987630843463848E-5</v>
      </c>
      <c r="Q143" s="3"/>
      <c r="R143" s="4"/>
    </row>
    <row r="144" spans="1:18" x14ac:dyDescent="0.3">
      <c r="A144" s="14">
        <f t="shared" si="15"/>
        <v>113</v>
      </c>
      <c r="B144" s="14">
        <v>153</v>
      </c>
      <c r="C144" s="1" t="s">
        <v>140</v>
      </c>
      <c r="D144" s="29">
        <v>5400</v>
      </c>
      <c r="E144" s="30" t="s">
        <v>49</v>
      </c>
      <c r="F144" s="31">
        <v>1676</v>
      </c>
      <c r="G144" s="31">
        <v>17</v>
      </c>
      <c r="H144" s="32">
        <v>5.86</v>
      </c>
      <c r="I144" s="32">
        <v>2.04</v>
      </c>
      <c r="J144" s="32">
        <v>0.66</v>
      </c>
      <c r="K144" s="33">
        <f t="shared" si="12"/>
        <v>159019.44000000003</v>
      </c>
      <c r="L144" s="32">
        <v>5.86</v>
      </c>
      <c r="M144" s="32">
        <v>2.04</v>
      </c>
      <c r="N144" s="32">
        <v>0.68</v>
      </c>
      <c r="O144" s="33">
        <f t="shared" si="13"/>
        <v>159023.52000000002</v>
      </c>
      <c r="P144" s="34">
        <f t="shared" si="14"/>
        <v>2.5657240397697248E-5</v>
      </c>
      <c r="Q144" s="3"/>
      <c r="R144" s="4"/>
    </row>
    <row r="145" spans="1:18" x14ac:dyDescent="0.3">
      <c r="A145" s="14">
        <f t="shared" si="15"/>
        <v>114</v>
      </c>
      <c r="B145" s="14">
        <v>154</v>
      </c>
      <c r="C145" s="1" t="s">
        <v>141</v>
      </c>
      <c r="D145" s="29">
        <v>5100</v>
      </c>
      <c r="E145" s="30" t="s">
        <v>49</v>
      </c>
      <c r="F145" s="31">
        <v>105</v>
      </c>
      <c r="G145" s="31">
        <v>17</v>
      </c>
      <c r="H145" s="32">
        <v>5.99</v>
      </c>
      <c r="I145" s="32">
        <v>2.04</v>
      </c>
      <c r="J145" s="32">
        <v>0.66</v>
      </c>
      <c r="K145" s="33">
        <f t="shared" si="12"/>
        <v>10252.44</v>
      </c>
      <c r="L145" s="32">
        <v>5.99</v>
      </c>
      <c r="M145" s="32">
        <v>2.04</v>
      </c>
      <c r="N145" s="32">
        <v>0.68</v>
      </c>
      <c r="O145" s="33">
        <f t="shared" si="13"/>
        <v>10256.52</v>
      </c>
      <c r="P145" s="34">
        <f t="shared" si="14"/>
        <v>3.9795404801197835E-4</v>
      </c>
      <c r="Q145" s="3"/>
      <c r="R145" s="4"/>
    </row>
    <row r="146" spans="1:18" x14ac:dyDescent="0.3">
      <c r="A146" s="14">
        <f t="shared" si="15"/>
        <v>115</v>
      </c>
      <c r="B146" s="14">
        <v>156</v>
      </c>
      <c r="C146" s="1" t="s">
        <v>142</v>
      </c>
      <c r="D146" s="29">
        <v>39078</v>
      </c>
      <c r="E146" s="30" t="s">
        <v>49</v>
      </c>
      <c r="F146" s="31">
        <v>1368</v>
      </c>
      <c r="G146" s="31">
        <v>147</v>
      </c>
      <c r="H146" s="32">
        <v>21.64</v>
      </c>
      <c r="I146" s="32">
        <v>2.04</v>
      </c>
      <c r="J146" s="32">
        <v>5.68</v>
      </c>
      <c r="K146" s="33">
        <f t="shared" si="12"/>
        <v>398750.4</v>
      </c>
      <c r="L146" s="32">
        <v>21.6</v>
      </c>
      <c r="M146" s="32">
        <v>2.04</v>
      </c>
      <c r="N146" s="32">
        <v>5.91</v>
      </c>
      <c r="O146" s="33">
        <f t="shared" si="13"/>
        <v>398499.48</v>
      </c>
      <c r="P146" s="34">
        <f t="shared" si="14"/>
        <v>-6.2926582644190921E-4</v>
      </c>
      <c r="Q146" s="3"/>
      <c r="R146" s="4"/>
    </row>
    <row r="147" spans="1:18" x14ac:dyDescent="0.3">
      <c r="A147" s="14">
        <f t="shared" si="15"/>
        <v>116</v>
      </c>
      <c r="B147" s="14">
        <v>157</v>
      </c>
      <c r="C147" s="1" t="s">
        <v>129</v>
      </c>
      <c r="D147" s="29">
        <v>43317</v>
      </c>
      <c r="E147" s="30" t="s">
        <v>49</v>
      </c>
      <c r="F147" s="31">
        <v>998</v>
      </c>
      <c r="G147" s="31">
        <v>147</v>
      </c>
      <c r="H147" s="32">
        <v>21.64</v>
      </c>
      <c r="I147" s="32">
        <v>2.04</v>
      </c>
      <c r="J147" s="32">
        <v>5.68</v>
      </c>
      <c r="K147" s="33">
        <f t="shared" si="12"/>
        <v>293611.2</v>
      </c>
      <c r="L147" s="32">
        <v>21.6</v>
      </c>
      <c r="M147" s="32">
        <v>2.04</v>
      </c>
      <c r="N147" s="32">
        <v>5.91</v>
      </c>
      <c r="O147" s="33">
        <f t="shared" si="13"/>
        <v>293537.88</v>
      </c>
      <c r="P147" s="34">
        <f t="shared" si="14"/>
        <v>-2.4971799440895643E-4</v>
      </c>
      <c r="Q147" s="3"/>
      <c r="R147" s="4"/>
    </row>
    <row r="148" spans="1:18" x14ac:dyDescent="0.3">
      <c r="A148" s="14">
        <f t="shared" si="15"/>
        <v>117</v>
      </c>
      <c r="B148" s="14">
        <v>158</v>
      </c>
      <c r="C148" s="1" t="s">
        <v>130</v>
      </c>
      <c r="D148" s="29">
        <v>39078</v>
      </c>
      <c r="E148" s="30" t="s">
        <v>49</v>
      </c>
      <c r="F148" s="31">
        <v>588</v>
      </c>
      <c r="G148" s="31">
        <v>147</v>
      </c>
      <c r="H148" s="32">
        <v>21.64</v>
      </c>
      <c r="I148" s="32">
        <v>2.04</v>
      </c>
      <c r="J148" s="32">
        <v>5.68</v>
      </c>
      <c r="K148" s="33">
        <f t="shared" si="12"/>
        <v>177105.6</v>
      </c>
      <c r="L148" s="32">
        <v>21.6</v>
      </c>
      <c r="M148" s="32">
        <v>2.04</v>
      </c>
      <c r="N148" s="32">
        <v>5.91</v>
      </c>
      <c r="O148" s="33">
        <f t="shared" si="13"/>
        <v>177229.08</v>
      </c>
      <c r="P148" s="34">
        <f t="shared" si="14"/>
        <v>6.9721115537838083E-4</v>
      </c>
      <c r="Q148" s="3"/>
      <c r="R148" s="4"/>
    </row>
    <row r="149" spans="1:18" x14ac:dyDescent="0.3">
      <c r="A149" s="14">
        <f t="shared" si="15"/>
        <v>118</v>
      </c>
      <c r="B149" s="14">
        <v>159</v>
      </c>
      <c r="C149" s="1" t="s">
        <v>131</v>
      </c>
      <c r="D149" s="29">
        <v>43317</v>
      </c>
      <c r="E149" s="30" t="s">
        <v>49</v>
      </c>
      <c r="F149" s="31">
        <v>564</v>
      </c>
      <c r="G149" s="31">
        <v>147</v>
      </c>
      <c r="H149" s="32">
        <v>22.22</v>
      </c>
      <c r="I149" s="32">
        <v>2.04</v>
      </c>
      <c r="J149" s="32">
        <v>5.68</v>
      </c>
      <c r="K149" s="33">
        <f t="shared" si="12"/>
        <v>174211.19999999998</v>
      </c>
      <c r="L149" s="32">
        <v>22.17</v>
      </c>
      <c r="M149" s="32">
        <v>2.04</v>
      </c>
      <c r="N149" s="32">
        <v>5.91</v>
      </c>
      <c r="O149" s="33">
        <f t="shared" si="13"/>
        <v>174278.52</v>
      </c>
      <c r="P149" s="34">
        <f t="shared" si="14"/>
        <v>3.8642750867916065E-4</v>
      </c>
      <c r="Q149" s="3"/>
      <c r="R149" s="4"/>
    </row>
    <row r="150" spans="1:18" x14ac:dyDescent="0.3">
      <c r="A150" s="14">
        <f t="shared" si="15"/>
        <v>119</v>
      </c>
      <c r="B150" s="14">
        <v>160</v>
      </c>
      <c r="C150" s="1" t="s">
        <v>143</v>
      </c>
      <c r="D150" s="29">
        <v>4646</v>
      </c>
      <c r="E150" s="30" t="s">
        <v>49</v>
      </c>
      <c r="F150" s="31">
        <v>5212</v>
      </c>
      <c r="G150" s="31">
        <v>17</v>
      </c>
      <c r="H150" s="32">
        <v>17.39</v>
      </c>
      <c r="I150" s="32">
        <v>2.04</v>
      </c>
      <c r="J150" s="32">
        <v>0.66</v>
      </c>
      <c r="K150" s="33">
        <f t="shared" si="12"/>
        <v>1215364.5599999998</v>
      </c>
      <c r="L150" s="32">
        <v>17.649999999999999</v>
      </c>
      <c r="M150" s="32">
        <v>2.04</v>
      </c>
      <c r="N150" s="32">
        <v>0.68</v>
      </c>
      <c r="O150" s="33">
        <f t="shared" si="13"/>
        <v>1231630.0799999998</v>
      </c>
      <c r="P150" s="34">
        <f t="shared" si="14"/>
        <v>1.3383243625270776E-2</v>
      </c>
      <c r="Q150" s="3"/>
      <c r="R150" s="4"/>
    </row>
    <row r="151" spans="1:18" x14ac:dyDescent="0.3">
      <c r="A151" s="14">
        <f t="shared" si="15"/>
        <v>120</v>
      </c>
      <c r="B151" s="14">
        <v>161</v>
      </c>
      <c r="C151" s="1" t="s">
        <v>144</v>
      </c>
      <c r="D151" s="29">
        <v>31599</v>
      </c>
      <c r="E151" s="30" t="s">
        <v>49</v>
      </c>
      <c r="F151" s="31">
        <v>574</v>
      </c>
      <c r="G151" s="31">
        <v>99</v>
      </c>
      <c r="H151" s="32">
        <v>8.3699999999999992</v>
      </c>
      <c r="I151" s="32">
        <v>2.04</v>
      </c>
      <c r="J151" s="32">
        <v>3.82</v>
      </c>
      <c r="K151" s="33">
        <f t="shared" si="12"/>
        <v>76242.240000000005</v>
      </c>
      <c r="L151" s="32">
        <v>8.2899999999999991</v>
      </c>
      <c r="M151" s="32">
        <v>2.04</v>
      </c>
      <c r="N151" s="32">
        <v>3.98</v>
      </c>
      <c r="O151" s="33">
        <f t="shared" si="13"/>
        <v>75881.279999999999</v>
      </c>
      <c r="P151" s="34">
        <f t="shared" si="14"/>
        <v>-4.7343834598774425E-3</v>
      </c>
      <c r="Q151" s="3"/>
      <c r="R151" s="4"/>
    </row>
    <row r="152" spans="1:18" x14ac:dyDescent="0.3">
      <c r="A152" s="14">
        <f t="shared" si="15"/>
        <v>121</v>
      </c>
      <c r="B152" s="14">
        <v>163</v>
      </c>
      <c r="C152" s="1" t="s">
        <v>145</v>
      </c>
      <c r="D152" s="29">
        <v>3130</v>
      </c>
      <c r="E152" s="30" t="s">
        <v>49</v>
      </c>
      <c r="F152" s="31">
        <v>11</v>
      </c>
      <c r="G152" s="31">
        <v>17</v>
      </c>
      <c r="H152" s="32">
        <v>14.04</v>
      </c>
      <c r="I152" s="32">
        <v>2.04</v>
      </c>
      <c r="J152" s="32">
        <v>0.66</v>
      </c>
      <c r="K152" s="33">
        <f t="shared" si="12"/>
        <v>2257.1999999999998</v>
      </c>
      <c r="L152" s="32">
        <v>14.06</v>
      </c>
      <c r="M152" s="32">
        <v>2.04</v>
      </c>
      <c r="N152" s="32">
        <v>0.68</v>
      </c>
      <c r="O152" s="33">
        <f t="shared" si="13"/>
        <v>2263.92</v>
      </c>
      <c r="P152" s="34">
        <f t="shared" si="14"/>
        <v>2.9771398192451953E-3</v>
      </c>
      <c r="Q152" s="3"/>
      <c r="R152" s="4"/>
    </row>
    <row r="153" spans="1:18" x14ac:dyDescent="0.3">
      <c r="A153" s="14">
        <f t="shared" si="15"/>
        <v>122</v>
      </c>
      <c r="B153" s="14">
        <v>164</v>
      </c>
      <c r="C153" s="1" t="s">
        <v>146</v>
      </c>
      <c r="D153" s="29">
        <v>3130</v>
      </c>
      <c r="E153" s="30" t="s">
        <v>49</v>
      </c>
      <c r="F153" s="31">
        <v>276</v>
      </c>
      <c r="G153" s="31">
        <v>17</v>
      </c>
      <c r="H153" s="32">
        <v>14.04</v>
      </c>
      <c r="I153" s="32">
        <v>2.04</v>
      </c>
      <c r="J153" s="32">
        <v>0.66</v>
      </c>
      <c r="K153" s="33">
        <f t="shared" si="12"/>
        <v>53391.6</v>
      </c>
      <c r="L153" s="32">
        <v>14.06</v>
      </c>
      <c r="M153" s="32">
        <v>2.04</v>
      </c>
      <c r="N153" s="32">
        <v>0.68</v>
      </c>
      <c r="O153" s="33">
        <f t="shared" si="13"/>
        <v>53461.920000000006</v>
      </c>
      <c r="P153" s="34">
        <f t="shared" si="14"/>
        <v>1.3170611107366512E-3</v>
      </c>
      <c r="Q153" s="3"/>
      <c r="R153" s="4"/>
    </row>
    <row r="154" spans="1:18" x14ac:dyDescent="0.3">
      <c r="A154" s="14">
        <f t="shared" si="15"/>
        <v>123</v>
      </c>
      <c r="B154" s="14">
        <v>167</v>
      </c>
      <c r="C154" s="1" t="s">
        <v>147</v>
      </c>
      <c r="D154" s="29">
        <v>5186</v>
      </c>
      <c r="E154" s="30" t="s">
        <v>49</v>
      </c>
      <c r="F154" s="31">
        <v>2878</v>
      </c>
      <c r="G154" s="31">
        <v>19</v>
      </c>
      <c r="H154" s="32">
        <v>18.059999999999999</v>
      </c>
      <c r="I154" s="32">
        <v>2.04</v>
      </c>
      <c r="J154" s="32">
        <v>0.73</v>
      </c>
      <c r="K154" s="33">
        <f t="shared" si="12"/>
        <v>694340.03999999992</v>
      </c>
      <c r="L154" s="32">
        <v>18.91</v>
      </c>
      <c r="M154" s="32">
        <v>2.04</v>
      </c>
      <c r="N154" s="32">
        <v>0.76</v>
      </c>
      <c r="O154" s="33">
        <f t="shared" si="13"/>
        <v>723702.48</v>
      </c>
      <c r="P154" s="34">
        <f t="shared" si="14"/>
        <v>4.2288271320202221E-2</v>
      </c>
      <c r="Q154" s="3"/>
      <c r="R154" s="4"/>
    </row>
    <row r="155" spans="1:18" x14ac:dyDescent="0.3">
      <c r="A155" s="14">
        <f t="shared" si="15"/>
        <v>124</v>
      </c>
      <c r="B155" s="14">
        <v>168</v>
      </c>
      <c r="C155" s="1" t="s">
        <v>148</v>
      </c>
      <c r="D155" s="29">
        <v>4336</v>
      </c>
      <c r="E155" s="30" t="s">
        <v>49</v>
      </c>
      <c r="F155" s="31">
        <v>4458</v>
      </c>
      <c r="G155" s="31">
        <v>19</v>
      </c>
      <c r="H155" s="32">
        <v>18.059999999999999</v>
      </c>
      <c r="I155" s="32">
        <v>2.04</v>
      </c>
      <c r="J155" s="32">
        <v>0.73</v>
      </c>
      <c r="K155" s="33">
        <f t="shared" si="12"/>
        <v>1075436.0399999998</v>
      </c>
      <c r="L155" s="32">
        <v>18.91</v>
      </c>
      <c r="M155" s="32">
        <v>2.04</v>
      </c>
      <c r="N155" s="32">
        <v>0.76</v>
      </c>
      <c r="O155" s="33">
        <f t="shared" si="13"/>
        <v>1120914.48</v>
      </c>
      <c r="P155" s="34">
        <f t="shared" si="14"/>
        <v>4.228837263069609E-2</v>
      </c>
      <c r="Q155" s="3"/>
      <c r="R155" s="4"/>
    </row>
    <row r="156" spans="1:18" x14ac:dyDescent="0.3">
      <c r="A156" s="14">
        <f t="shared" si="15"/>
        <v>125</v>
      </c>
      <c r="B156" s="14">
        <v>169</v>
      </c>
      <c r="C156" s="1" t="s">
        <v>149</v>
      </c>
      <c r="D156" s="29">
        <v>8472</v>
      </c>
      <c r="E156" s="30" t="s">
        <v>49</v>
      </c>
      <c r="F156" s="31">
        <v>425</v>
      </c>
      <c r="G156" s="31">
        <v>52</v>
      </c>
      <c r="H156" s="32">
        <v>21.01</v>
      </c>
      <c r="I156" s="32">
        <v>2.04</v>
      </c>
      <c r="J156" s="32">
        <v>2.0099999999999998</v>
      </c>
      <c r="K156" s="33">
        <f t="shared" si="12"/>
        <v>118809.24</v>
      </c>
      <c r="L156" s="32">
        <v>21.37</v>
      </c>
      <c r="M156" s="32">
        <v>2.04</v>
      </c>
      <c r="N156" s="32">
        <v>2.09</v>
      </c>
      <c r="O156" s="33">
        <f t="shared" si="13"/>
        <v>120695.16</v>
      </c>
      <c r="P156" s="34">
        <f t="shared" si="14"/>
        <v>1.5873512868191046E-2</v>
      </c>
      <c r="Q156" s="3"/>
      <c r="R156" s="4"/>
    </row>
    <row r="157" spans="1:18" x14ac:dyDescent="0.3">
      <c r="A157" s="14">
        <f t="shared" si="15"/>
        <v>126</v>
      </c>
      <c r="B157" s="14">
        <v>171</v>
      </c>
      <c r="C157" s="1" t="s">
        <v>150</v>
      </c>
      <c r="D157" s="29">
        <v>5742</v>
      </c>
      <c r="E157" s="30" t="s">
        <v>49</v>
      </c>
      <c r="F157" s="31">
        <v>100</v>
      </c>
      <c r="G157" s="31">
        <v>17</v>
      </c>
      <c r="H157" s="32">
        <v>7.04</v>
      </c>
      <c r="I157" s="32">
        <v>2.04</v>
      </c>
      <c r="J157" s="32">
        <v>0.66</v>
      </c>
      <c r="K157" s="33">
        <f t="shared" si="12"/>
        <v>11030.64</v>
      </c>
      <c r="L157" s="32">
        <v>7.07</v>
      </c>
      <c r="M157" s="32">
        <v>2.04</v>
      </c>
      <c r="N157" s="32">
        <v>0.68</v>
      </c>
      <c r="O157" s="33">
        <f t="shared" si="13"/>
        <v>11070.72</v>
      </c>
      <c r="P157" s="34">
        <f t="shared" si="14"/>
        <v>3.6335153717281981E-3</v>
      </c>
      <c r="Q157" s="3"/>
      <c r="R157" s="4"/>
    </row>
    <row r="158" spans="1:18" x14ac:dyDescent="0.3">
      <c r="A158" s="14">
        <f t="shared" si="15"/>
        <v>127</v>
      </c>
      <c r="B158" s="14">
        <v>172</v>
      </c>
      <c r="C158" s="1" t="s">
        <v>150</v>
      </c>
      <c r="D158" s="29">
        <v>12748</v>
      </c>
      <c r="E158" s="30" t="s">
        <v>49</v>
      </c>
      <c r="F158" s="31">
        <v>1204</v>
      </c>
      <c r="G158" s="31">
        <v>38</v>
      </c>
      <c r="H158" s="32">
        <v>6.47</v>
      </c>
      <c r="I158" s="32">
        <v>2.04</v>
      </c>
      <c r="J158" s="32">
        <v>1.47</v>
      </c>
      <c r="K158" s="33">
        <f t="shared" si="12"/>
        <v>123622.79999999999</v>
      </c>
      <c r="L158" s="32">
        <v>6.5</v>
      </c>
      <c r="M158" s="32">
        <v>2.04</v>
      </c>
      <c r="N158" s="32">
        <v>1.53</v>
      </c>
      <c r="O158" s="33">
        <f t="shared" si="13"/>
        <v>124083.59999999999</v>
      </c>
      <c r="P158" s="34">
        <f t="shared" si="14"/>
        <v>3.7274677486677454E-3</v>
      </c>
      <c r="Q158" s="3"/>
      <c r="R158" s="4"/>
    </row>
    <row r="159" spans="1:18" x14ac:dyDescent="0.3">
      <c r="A159" s="14">
        <f t="shared" si="15"/>
        <v>128</v>
      </c>
      <c r="B159" s="14">
        <v>173</v>
      </c>
      <c r="C159" s="1" t="s">
        <v>150</v>
      </c>
      <c r="D159" s="29">
        <v>16192</v>
      </c>
      <c r="E159" s="30" t="s">
        <v>49</v>
      </c>
      <c r="F159" s="31">
        <v>1522</v>
      </c>
      <c r="G159" s="31">
        <v>51</v>
      </c>
      <c r="H159" s="32">
        <v>6.53</v>
      </c>
      <c r="I159" s="32">
        <v>2.04</v>
      </c>
      <c r="J159" s="32">
        <v>1.97</v>
      </c>
      <c r="K159" s="33">
        <f t="shared" si="12"/>
        <v>157728.12000000002</v>
      </c>
      <c r="L159" s="32">
        <v>6.56</v>
      </c>
      <c r="M159" s="32">
        <v>2.04</v>
      </c>
      <c r="N159" s="32">
        <v>2.0499999999999998</v>
      </c>
      <c r="O159" s="33">
        <f t="shared" si="13"/>
        <v>158325</v>
      </c>
      <c r="P159" s="34">
        <f t="shared" si="14"/>
        <v>3.7842332743202381E-3</v>
      </c>
      <c r="Q159" s="3"/>
      <c r="R159" s="4"/>
    </row>
    <row r="160" spans="1:18" x14ac:dyDescent="0.3">
      <c r="A160" s="14">
        <f t="shared" si="15"/>
        <v>129</v>
      </c>
      <c r="B160" s="14">
        <v>178</v>
      </c>
      <c r="C160" s="1" t="s">
        <v>151</v>
      </c>
      <c r="D160" s="29">
        <v>6034</v>
      </c>
      <c r="E160" s="30" t="s">
        <v>49</v>
      </c>
      <c r="F160" s="31">
        <v>165</v>
      </c>
      <c r="G160" s="31">
        <v>19</v>
      </c>
      <c r="H160" s="32">
        <v>18.05</v>
      </c>
      <c r="I160" s="32">
        <v>2.04</v>
      </c>
      <c r="J160" s="32">
        <v>0.73</v>
      </c>
      <c r="K160" s="33">
        <f t="shared" si="12"/>
        <v>39944.639999999999</v>
      </c>
      <c r="L160" s="32">
        <v>18.39</v>
      </c>
      <c r="M160" s="32">
        <v>2.04</v>
      </c>
      <c r="N160" s="32">
        <v>0.76</v>
      </c>
      <c r="O160" s="33">
        <f t="shared" si="13"/>
        <v>40624.679999999993</v>
      </c>
      <c r="P160" s="34">
        <f t="shared" si="14"/>
        <v>1.7024561993799259E-2</v>
      </c>
      <c r="Q160" s="3"/>
      <c r="R160" s="4"/>
    </row>
    <row r="161" spans="1:18" x14ac:dyDescent="0.3">
      <c r="A161" s="14">
        <f t="shared" si="15"/>
        <v>130</v>
      </c>
      <c r="B161" s="14">
        <v>179</v>
      </c>
      <c r="C161" s="1" t="s">
        <v>152</v>
      </c>
      <c r="D161" s="29">
        <v>26799</v>
      </c>
      <c r="E161" s="30" t="s">
        <v>49</v>
      </c>
      <c r="F161" s="31">
        <v>155</v>
      </c>
      <c r="G161" s="31">
        <v>76</v>
      </c>
      <c r="H161" s="32">
        <v>7.13</v>
      </c>
      <c r="I161" s="32">
        <v>2.04</v>
      </c>
      <c r="J161" s="32">
        <v>2.94</v>
      </c>
      <c r="K161" s="33">
        <f t="shared" si="12"/>
        <v>19737.479999999996</v>
      </c>
      <c r="L161" s="32">
        <v>7.06</v>
      </c>
      <c r="M161" s="32">
        <v>2.04</v>
      </c>
      <c r="N161" s="32">
        <v>3.06</v>
      </c>
      <c r="O161" s="33">
        <f t="shared" si="13"/>
        <v>19716.72</v>
      </c>
      <c r="P161" s="34">
        <f t="shared" si="14"/>
        <v>-1.0518060056296328E-3</v>
      </c>
      <c r="Q161" s="3"/>
      <c r="R161" s="4"/>
    </row>
    <row r="162" spans="1:18" x14ac:dyDescent="0.3">
      <c r="A162" s="14">
        <f t="shared" si="15"/>
        <v>131</v>
      </c>
      <c r="B162" s="14">
        <v>180</v>
      </c>
      <c r="C162" s="1" t="s">
        <v>153</v>
      </c>
      <c r="D162" s="29">
        <v>26799</v>
      </c>
      <c r="E162" s="30" t="s">
        <v>49</v>
      </c>
      <c r="F162" s="31">
        <v>287</v>
      </c>
      <c r="G162" s="31">
        <v>76</v>
      </c>
      <c r="H162" s="32">
        <v>8.31</v>
      </c>
      <c r="I162" s="32">
        <v>2.04</v>
      </c>
      <c r="J162" s="32">
        <v>2.94</v>
      </c>
      <c r="K162" s="33">
        <f t="shared" si="12"/>
        <v>38326.68</v>
      </c>
      <c r="L162" s="32">
        <v>8.23</v>
      </c>
      <c r="M162" s="32">
        <v>2.04</v>
      </c>
      <c r="N162" s="32">
        <v>3.06</v>
      </c>
      <c r="O162" s="33">
        <f t="shared" si="13"/>
        <v>38160.6</v>
      </c>
      <c r="P162" s="34">
        <f t="shared" si="14"/>
        <v>-4.3332738447473601E-3</v>
      </c>
      <c r="Q162" s="3"/>
      <c r="R162" s="4"/>
    </row>
    <row r="163" spans="1:18" x14ac:dyDescent="0.3">
      <c r="A163" s="14">
        <f t="shared" si="15"/>
        <v>132</v>
      </c>
      <c r="B163" s="14">
        <v>181</v>
      </c>
      <c r="C163" s="1" t="s">
        <v>154</v>
      </c>
      <c r="D163" s="29">
        <v>10820</v>
      </c>
      <c r="E163" s="30" t="s">
        <v>49</v>
      </c>
      <c r="F163" s="31">
        <v>288</v>
      </c>
      <c r="G163" s="31">
        <v>52</v>
      </c>
      <c r="H163" s="32">
        <v>20.75</v>
      </c>
      <c r="I163" s="32">
        <v>2.04</v>
      </c>
      <c r="J163" s="32">
        <v>2.0099999999999998</v>
      </c>
      <c r="K163" s="33">
        <f t="shared" si="12"/>
        <v>80016.479999999996</v>
      </c>
      <c r="L163" s="32">
        <v>20.82</v>
      </c>
      <c r="M163" s="32">
        <v>2.04</v>
      </c>
      <c r="N163" s="32">
        <v>2.09</v>
      </c>
      <c r="O163" s="33">
        <f t="shared" si="13"/>
        <v>80308.320000000007</v>
      </c>
      <c r="P163" s="34">
        <f t="shared" si="14"/>
        <v>3.647248666774783E-3</v>
      </c>
      <c r="Q163" s="3"/>
      <c r="R163" s="4"/>
    </row>
    <row r="164" spans="1:18" x14ac:dyDescent="0.3">
      <c r="A164" s="14">
        <f t="shared" si="15"/>
        <v>133</v>
      </c>
      <c r="B164" s="14">
        <v>182</v>
      </c>
      <c r="C164" s="1" t="s">
        <v>155</v>
      </c>
      <c r="D164" s="29">
        <v>4655</v>
      </c>
      <c r="E164" s="30" t="s">
        <v>49</v>
      </c>
      <c r="F164" s="31">
        <v>2456</v>
      </c>
      <c r="G164" s="31">
        <v>21</v>
      </c>
      <c r="H164" s="32">
        <v>16.559999999999999</v>
      </c>
      <c r="I164" s="32">
        <v>2.04</v>
      </c>
      <c r="J164" s="32">
        <v>0.81</v>
      </c>
      <c r="K164" s="33">
        <f t="shared" si="12"/>
        <v>548383.31999999995</v>
      </c>
      <c r="L164" s="32">
        <v>16.61</v>
      </c>
      <c r="M164" s="32">
        <v>2.04</v>
      </c>
      <c r="N164" s="32">
        <v>0.84</v>
      </c>
      <c r="O164" s="33">
        <f t="shared" si="13"/>
        <v>549864.48</v>
      </c>
      <c r="P164" s="34">
        <f t="shared" si="14"/>
        <v>2.7009574251821386E-3</v>
      </c>
      <c r="Q164" s="3"/>
      <c r="R164" s="4"/>
    </row>
    <row r="165" spans="1:18" x14ac:dyDescent="0.3">
      <c r="A165" s="14">
        <f t="shared" si="15"/>
        <v>134</v>
      </c>
      <c r="B165" s="14">
        <v>183</v>
      </c>
      <c r="C165" s="1" t="s">
        <v>87</v>
      </c>
      <c r="D165" s="29">
        <v>15375</v>
      </c>
      <c r="E165" s="30" t="s">
        <v>49</v>
      </c>
      <c r="F165" s="31">
        <v>403</v>
      </c>
      <c r="G165" s="31">
        <v>52</v>
      </c>
      <c r="H165" s="32">
        <v>23.22</v>
      </c>
      <c r="I165" s="32">
        <v>2.04</v>
      </c>
      <c r="J165" s="32">
        <v>2.0099999999999998</v>
      </c>
      <c r="K165" s="33">
        <f t="shared" si="12"/>
        <v>123411.59999999999</v>
      </c>
      <c r="L165" s="32">
        <v>23.07</v>
      </c>
      <c r="M165" s="32">
        <v>2.04</v>
      </c>
      <c r="N165" s="32">
        <v>2.09</v>
      </c>
      <c r="O165" s="33">
        <f t="shared" si="13"/>
        <v>122736.12</v>
      </c>
      <c r="P165" s="34">
        <f t="shared" si="14"/>
        <v>-5.473391480217386E-3</v>
      </c>
      <c r="Q165" s="3"/>
      <c r="R165" s="4"/>
    </row>
    <row r="166" spans="1:18" x14ac:dyDescent="0.3">
      <c r="A166" s="14">
        <f t="shared" si="15"/>
        <v>135</v>
      </c>
      <c r="B166" s="14">
        <v>184</v>
      </c>
      <c r="C166" s="1" t="s">
        <v>156</v>
      </c>
      <c r="D166" s="29">
        <v>4195</v>
      </c>
      <c r="E166" s="30" t="s">
        <v>49</v>
      </c>
      <c r="F166" s="31">
        <v>21429</v>
      </c>
      <c r="G166" s="31">
        <v>14</v>
      </c>
      <c r="H166" s="32">
        <v>3.87</v>
      </c>
      <c r="I166" s="32">
        <v>2.04</v>
      </c>
      <c r="J166" s="32">
        <v>0.54</v>
      </c>
      <c r="K166" s="33">
        <f t="shared" si="12"/>
        <v>1519835.4</v>
      </c>
      <c r="L166" s="32">
        <v>3.87</v>
      </c>
      <c r="M166" s="32">
        <v>2.04</v>
      </c>
      <c r="N166" s="32">
        <v>0.56000000000000005</v>
      </c>
      <c r="O166" s="33">
        <f t="shared" si="13"/>
        <v>1519838.76</v>
      </c>
      <c r="P166" s="34">
        <f t="shared" si="14"/>
        <v>2.2107657185129691E-6</v>
      </c>
      <c r="Q166" s="3"/>
      <c r="R166" s="4"/>
    </row>
    <row r="167" spans="1:18" x14ac:dyDescent="0.3">
      <c r="A167" s="14">
        <f t="shared" si="15"/>
        <v>136</v>
      </c>
      <c r="B167" s="14">
        <v>185</v>
      </c>
      <c r="C167" s="1" t="s">
        <v>157</v>
      </c>
      <c r="D167" s="29">
        <v>4195</v>
      </c>
      <c r="E167" s="30" t="s">
        <v>49</v>
      </c>
      <c r="F167" s="31">
        <v>871</v>
      </c>
      <c r="G167" s="31">
        <v>14</v>
      </c>
      <c r="H167" s="32">
        <v>5.48</v>
      </c>
      <c r="I167" s="32">
        <v>2.04</v>
      </c>
      <c r="J167" s="32">
        <v>0.54</v>
      </c>
      <c r="K167" s="33">
        <f t="shared" si="12"/>
        <v>78689.760000000009</v>
      </c>
      <c r="L167" s="32">
        <v>5.48</v>
      </c>
      <c r="M167" s="32">
        <v>2.04</v>
      </c>
      <c r="N167" s="32">
        <v>0.56000000000000005</v>
      </c>
      <c r="O167" s="33">
        <f t="shared" si="13"/>
        <v>78693.12000000001</v>
      </c>
      <c r="P167" s="34">
        <f t="shared" si="14"/>
        <v>4.2699329620532352E-5</v>
      </c>
      <c r="Q167" s="3"/>
      <c r="R167" s="4"/>
    </row>
    <row r="168" spans="1:18" x14ac:dyDescent="0.3">
      <c r="A168" s="14">
        <f t="shared" si="15"/>
        <v>137</v>
      </c>
      <c r="B168" s="14">
        <v>186</v>
      </c>
      <c r="C168" s="1" t="s">
        <v>156</v>
      </c>
      <c r="D168" s="29">
        <v>8200</v>
      </c>
      <c r="E168" s="30" t="s">
        <v>49</v>
      </c>
      <c r="F168" s="31">
        <v>3442</v>
      </c>
      <c r="G168" s="31">
        <v>24</v>
      </c>
      <c r="H168" s="32">
        <v>4.84</v>
      </c>
      <c r="I168" s="32">
        <v>2.04</v>
      </c>
      <c r="J168" s="32">
        <v>0.93</v>
      </c>
      <c r="K168" s="33">
        <f t="shared" si="12"/>
        <v>284439.36000000004</v>
      </c>
      <c r="L168" s="32">
        <v>4.84</v>
      </c>
      <c r="M168" s="32">
        <v>2.04</v>
      </c>
      <c r="N168" s="32">
        <v>0.97</v>
      </c>
      <c r="O168" s="33">
        <f t="shared" si="13"/>
        <v>284450.88</v>
      </c>
      <c r="P168" s="34">
        <f t="shared" si="14"/>
        <v>4.0500723950301456E-5</v>
      </c>
      <c r="Q168" s="3"/>
      <c r="R168" s="4"/>
    </row>
    <row r="169" spans="1:18" x14ac:dyDescent="0.3">
      <c r="A169" s="14">
        <f t="shared" si="15"/>
        <v>138</v>
      </c>
      <c r="B169" s="14">
        <v>187</v>
      </c>
      <c r="C169" s="1" t="s">
        <v>157</v>
      </c>
      <c r="D169" s="29">
        <v>8200</v>
      </c>
      <c r="E169" s="30" t="s">
        <v>49</v>
      </c>
      <c r="F169" s="31">
        <v>117</v>
      </c>
      <c r="G169" s="31">
        <v>24</v>
      </c>
      <c r="H169" s="32">
        <v>6.11</v>
      </c>
      <c r="I169" s="32">
        <v>2.04</v>
      </c>
      <c r="J169" s="32">
        <v>0.93</v>
      </c>
      <c r="K169" s="33">
        <f t="shared" si="12"/>
        <v>11710.44</v>
      </c>
      <c r="L169" s="32">
        <v>6.12</v>
      </c>
      <c r="M169" s="32">
        <v>2.04</v>
      </c>
      <c r="N169" s="32">
        <v>0.97</v>
      </c>
      <c r="O169" s="33">
        <f t="shared" si="13"/>
        <v>11736</v>
      </c>
      <c r="P169" s="34">
        <f t="shared" si="14"/>
        <v>2.1826677733714096E-3</v>
      </c>
      <c r="Q169" s="3"/>
      <c r="R169" s="4"/>
    </row>
    <row r="170" spans="1:18" x14ac:dyDescent="0.3">
      <c r="A170" s="14">
        <f t="shared" si="15"/>
        <v>139</v>
      </c>
      <c r="B170" s="14">
        <v>191</v>
      </c>
      <c r="C170" s="1" t="s">
        <v>158</v>
      </c>
      <c r="D170" s="29">
        <v>13729</v>
      </c>
      <c r="E170" s="30" t="s">
        <v>49</v>
      </c>
      <c r="F170" s="31">
        <v>4785</v>
      </c>
      <c r="G170" s="31">
        <v>46</v>
      </c>
      <c r="H170" s="32">
        <v>7.96</v>
      </c>
      <c r="I170" s="32">
        <v>2.04</v>
      </c>
      <c r="J170" s="32">
        <v>1.78</v>
      </c>
      <c r="K170" s="33">
        <f t="shared" si="12"/>
        <v>575182.56000000006</v>
      </c>
      <c r="L170" s="32">
        <v>8.0500000000000007</v>
      </c>
      <c r="M170" s="32">
        <v>2.04</v>
      </c>
      <c r="N170" s="32">
        <v>1.85</v>
      </c>
      <c r="O170" s="33">
        <f t="shared" si="13"/>
        <v>580389</v>
      </c>
      <c r="P170" s="34">
        <f t="shared" si="14"/>
        <v>9.0518043523432692E-3</v>
      </c>
      <c r="Q170" s="3"/>
      <c r="R170" s="4"/>
    </row>
    <row r="171" spans="1:18" x14ac:dyDescent="0.3">
      <c r="A171" s="14">
        <f t="shared" si="15"/>
        <v>140</v>
      </c>
      <c r="B171" s="14">
        <v>192</v>
      </c>
      <c r="C171" s="1" t="s">
        <v>158</v>
      </c>
      <c r="D171" s="29">
        <v>30238</v>
      </c>
      <c r="E171" s="30" t="s">
        <v>49</v>
      </c>
      <c r="F171" s="31">
        <v>2541</v>
      </c>
      <c r="G171" s="31">
        <v>91</v>
      </c>
      <c r="H171" s="32">
        <v>12.57</v>
      </c>
      <c r="I171" s="32">
        <v>2.04</v>
      </c>
      <c r="J171" s="32">
        <v>3.52</v>
      </c>
      <c r="K171" s="33">
        <f t="shared" si="12"/>
        <v>449331.96</v>
      </c>
      <c r="L171" s="32">
        <v>12.74</v>
      </c>
      <c r="M171" s="32">
        <v>2.04</v>
      </c>
      <c r="N171" s="32">
        <v>3.66</v>
      </c>
      <c r="O171" s="33">
        <f t="shared" si="13"/>
        <v>454668.48</v>
      </c>
      <c r="P171" s="34">
        <f t="shared" si="14"/>
        <v>1.187656448920295E-2</v>
      </c>
      <c r="Q171" s="3"/>
      <c r="R171" s="4"/>
    </row>
    <row r="172" spans="1:18" x14ac:dyDescent="0.3">
      <c r="A172" s="14">
        <f t="shared" si="15"/>
        <v>141</v>
      </c>
      <c r="B172" s="14">
        <v>193</v>
      </c>
      <c r="C172" s="1" t="s">
        <v>87</v>
      </c>
      <c r="D172" s="29">
        <v>7451</v>
      </c>
      <c r="E172" s="30" t="s">
        <v>49</v>
      </c>
      <c r="F172" s="31">
        <v>572</v>
      </c>
      <c r="G172" s="31">
        <v>18</v>
      </c>
      <c r="H172" s="32">
        <v>23.22</v>
      </c>
      <c r="I172" s="32">
        <v>2.04</v>
      </c>
      <c r="J172" s="32">
        <v>0.7</v>
      </c>
      <c r="K172" s="33">
        <f t="shared" si="12"/>
        <v>173535.84</v>
      </c>
      <c r="L172" s="32">
        <v>23.07</v>
      </c>
      <c r="M172" s="32">
        <v>2.04</v>
      </c>
      <c r="N172" s="32">
        <v>0.72</v>
      </c>
      <c r="O172" s="33">
        <f t="shared" si="13"/>
        <v>172510.56</v>
      </c>
      <c r="P172" s="34">
        <f t="shared" si="14"/>
        <v>-5.9081743575275219E-3</v>
      </c>
      <c r="Q172" s="3"/>
      <c r="R172" s="4"/>
    </row>
    <row r="173" spans="1:18" x14ac:dyDescent="0.3">
      <c r="A173" s="14">
        <f t="shared" si="15"/>
        <v>142</v>
      </c>
      <c r="B173" s="14">
        <v>194</v>
      </c>
      <c r="C173" s="1" t="s">
        <v>159</v>
      </c>
      <c r="D173" s="29">
        <v>13729</v>
      </c>
      <c r="E173" s="30" t="s">
        <v>49</v>
      </c>
      <c r="F173" s="31">
        <v>287</v>
      </c>
      <c r="G173" s="31">
        <v>46</v>
      </c>
      <c r="H173" s="32">
        <v>9.1300000000000008</v>
      </c>
      <c r="I173" s="32">
        <v>2.04</v>
      </c>
      <c r="J173" s="32">
        <v>1.78</v>
      </c>
      <c r="K173" s="33">
        <f t="shared" ref="K173:K236" si="16">(SUM(H173:I173)*$F173*12)+(J173*$G173*12)</f>
        <v>39452.04</v>
      </c>
      <c r="L173" s="32">
        <v>9.2200000000000006</v>
      </c>
      <c r="M173" s="32">
        <v>2.04</v>
      </c>
      <c r="N173" s="32">
        <v>1.85</v>
      </c>
      <c r="O173" s="33">
        <f t="shared" ref="O173:O236" si="17">(SUM(L173:M173)*$F173*12)+(N173*G173*12)</f>
        <v>39800.639999999999</v>
      </c>
      <c r="P173" s="34">
        <f t="shared" ref="P173:P236" si="18">(O173-K173)/K173</f>
        <v>8.8360449801834964E-3</v>
      </c>
      <c r="Q173" s="3"/>
      <c r="R173" s="4"/>
    </row>
    <row r="174" spans="1:18" x14ac:dyDescent="0.3">
      <c r="A174" s="14">
        <f t="shared" si="15"/>
        <v>143</v>
      </c>
      <c r="B174" s="14">
        <v>195</v>
      </c>
      <c r="C174" s="1" t="s">
        <v>160</v>
      </c>
      <c r="D174" s="29">
        <v>30238</v>
      </c>
      <c r="E174" s="30" t="s">
        <v>49</v>
      </c>
      <c r="F174" s="31">
        <v>333</v>
      </c>
      <c r="G174" s="31">
        <v>91</v>
      </c>
      <c r="H174" s="32">
        <v>13.74</v>
      </c>
      <c r="I174" s="32">
        <v>2.04</v>
      </c>
      <c r="J174" s="32">
        <v>3.52</v>
      </c>
      <c r="K174" s="33">
        <f t="shared" si="16"/>
        <v>66900.72</v>
      </c>
      <c r="L174" s="32">
        <v>13.91</v>
      </c>
      <c r="M174" s="32">
        <v>2.04</v>
      </c>
      <c r="N174" s="32">
        <v>3.66</v>
      </c>
      <c r="O174" s="33">
        <f t="shared" si="17"/>
        <v>67732.92</v>
      </c>
      <c r="P174" s="34">
        <f t="shared" si="18"/>
        <v>1.2439328007232166E-2</v>
      </c>
      <c r="Q174" s="3"/>
      <c r="R174" s="4"/>
    </row>
    <row r="175" spans="1:18" x14ac:dyDescent="0.3">
      <c r="A175" s="14">
        <f t="shared" ref="A175:A238" si="19">A174+1</f>
        <v>144</v>
      </c>
      <c r="B175" s="14">
        <v>196</v>
      </c>
      <c r="C175" s="1" t="s">
        <v>161</v>
      </c>
      <c r="D175" s="29">
        <v>4133</v>
      </c>
      <c r="E175" s="30" t="s">
        <v>49</v>
      </c>
      <c r="F175" s="31">
        <v>387</v>
      </c>
      <c r="G175" s="31">
        <v>24</v>
      </c>
      <c r="H175" s="32">
        <v>9.84</v>
      </c>
      <c r="I175" s="32">
        <v>2.04</v>
      </c>
      <c r="J175" s="32">
        <v>0.93</v>
      </c>
      <c r="K175" s="33">
        <f t="shared" si="16"/>
        <v>55438.55999999999</v>
      </c>
      <c r="L175" s="32">
        <v>9.74</v>
      </c>
      <c r="M175" s="32">
        <v>2.04</v>
      </c>
      <c r="N175" s="32">
        <v>0.97</v>
      </c>
      <c r="O175" s="33">
        <f t="shared" si="17"/>
        <v>54985.680000000008</v>
      </c>
      <c r="P175" s="34">
        <f t="shared" si="18"/>
        <v>-8.169043351775063E-3</v>
      </c>
      <c r="Q175" s="3"/>
      <c r="R175" s="4"/>
    </row>
    <row r="176" spans="1:18" x14ac:dyDescent="0.3">
      <c r="A176" s="14">
        <f t="shared" si="19"/>
        <v>145</v>
      </c>
      <c r="B176" s="14">
        <v>197</v>
      </c>
      <c r="C176" s="1" t="s">
        <v>162</v>
      </c>
      <c r="D176" s="29">
        <v>4133</v>
      </c>
      <c r="E176" s="30" t="s">
        <v>49</v>
      </c>
      <c r="F176" s="31">
        <v>9</v>
      </c>
      <c r="G176" s="31">
        <v>24</v>
      </c>
      <c r="H176" s="32">
        <v>11.01</v>
      </c>
      <c r="I176" s="32">
        <v>2.04</v>
      </c>
      <c r="J176" s="32">
        <v>0.93</v>
      </c>
      <c r="K176" s="33">
        <f t="shared" si="16"/>
        <v>1677.2400000000002</v>
      </c>
      <c r="L176" s="32">
        <v>11.06</v>
      </c>
      <c r="M176" s="32">
        <v>2.04</v>
      </c>
      <c r="N176" s="32">
        <v>0.97</v>
      </c>
      <c r="O176" s="33">
        <f t="shared" si="17"/>
        <v>1694.1600000000003</v>
      </c>
      <c r="P176" s="34">
        <f t="shared" si="18"/>
        <v>1.0088001717106717E-2</v>
      </c>
      <c r="Q176" s="3"/>
      <c r="R176" s="4"/>
    </row>
    <row r="177" spans="1:18" x14ac:dyDescent="0.3">
      <c r="A177" s="14">
        <f t="shared" si="19"/>
        <v>146</v>
      </c>
      <c r="B177" s="14">
        <v>198</v>
      </c>
      <c r="C177" s="1" t="s">
        <v>161</v>
      </c>
      <c r="D177" s="29">
        <v>5408</v>
      </c>
      <c r="E177" s="30" t="s">
        <v>49</v>
      </c>
      <c r="F177" s="31">
        <v>309</v>
      </c>
      <c r="G177" s="31">
        <v>38</v>
      </c>
      <c r="H177" s="32">
        <v>11.34</v>
      </c>
      <c r="I177" s="32">
        <v>2.04</v>
      </c>
      <c r="J177" s="32">
        <v>1.47</v>
      </c>
      <c r="K177" s="33">
        <f t="shared" si="16"/>
        <v>50283.360000000001</v>
      </c>
      <c r="L177" s="32">
        <v>11.23</v>
      </c>
      <c r="M177" s="32">
        <v>2.04</v>
      </c>
      <c r="N177" s="32">
        <v>1.53</v>
      </c>
      <c r="O177" s="33">
        <f t="shared" si="17"/>
        <v>49902.840000000004</v>
      </c>
      <c r="P177" s="34">
        <f t="shared" si="18"/>
        <v>-7.567513388126744E-3</v>
      </c>
      <c r="Q177" s="3"/>
      <c r="R177" s="4"/>
    </row>
    <row r="178" spans="1:18" x14ac:dyDescent="0.3">
      <c r="A178" s="14">
        <f t="shared" si="19"/>
        <v>147</v>
      </c>
      <c r="B178" s="14">
        <v>199</v>
      </c>
      <c r="C178" s="1" t="s">
        <v>162</v>
      </c>
      <c r="D178" s="29">
        <v>5408</v>
      </c>
      <c r="E178" s="30" t="s">
        <v>49</v>
      </c>
      <c r="F178" s="31">
        <v>9</v>
      </c>
      <c r="G178" s="31">
        <v>38</v>
      </c>
      <c r="H178" s="32">
        <v>12.52</v>
      </c>
      <c r="I178" s="32">
        <v>2.04</v>
      </c>
      <c r="J178" s="32">
        <v>1.47</v>
      </c>
      <c r="K178" s="33">
        <f t="shared" si="16"/>
        <v>2242.8000000000002</v>
      </c>
      <c r="L178" s="32">
        <v>12.58</v>
      </c>
      <c r="M178" s="32">
        <v>2.04</v>
      </c>
      <c r="N178" s="32">
        <v>1.53</v>
      </c>
      <c r="O178" s="33">
        <f t="shared" si="17"/>
        <v>2276.6400000000003</v>
      </c>
      <c r="P178" s="34">
        <f t="shared" si="18"/>
        <v>1.5088282504012904E-2</v>
      </c>
      <c r="Q178" s="3"/>
      <c r="R178" s="4"/>
    </row>
    <row r="179" spans="1:18" x14ac:dyDescent="0.3">
      <c r="A179" s="14">
        <f t="shared" si="19"/>
        <v>148</v>
      </c>
      <c r="B179" s="14">
        <v>296</v>
      </c>
      <c r="C179" s="1" t="s">
        <v>163</v>
      </c>
      <c r="D179" s="29">
        <v>15381</v>
      </c>
      <c r="E179" s="30" t="s">
        <v>49</v>
      </c>
      <c r="F179" s="31">
        <v>5144</v>
      </c>
      <c r="G179" s="31">
        <v>51</v>
      </c>
      <c r="H179" s="32">
        <v>5.35</v>
      </c>
      <c r="I179" s="32">
        <v>2.04</v>
      </c>
      <c r="J179" s="32">
        <v>1.97</v>
      </c>
      <c r="K179" s="33">
        <f t="shared" si="16"/>
        <v>457375.55999999994</v>
      </c>
      <c r="L179" s="32">
        <v>5.3</v>
      </c>
      <c r="M179" s="32">
        <v>2.04</v>
      </c>
      <c r="N179" s="32">
        <v>2.0499999999999998</v>
      </c>
      <c r="O179" s="33">
        <f t="shared" si="17"/>
        <v>454338.12</v>
      </c>
      <c r="P179" s="34">
        <f t="shared" si="18"/>
        <v>-6.6410194720503751E-3</v>
      </c>
      <c r="Q179" s="3"/>
      <c r="R179" s="4"/>
    </row>
    <row r="180" spans="1:18" x14ac:dyDescent="0.3">
      <c r="A180" s="14">
        <f t="shared" si="19"/>
        <v>149</v>
      </c>
      <c r="B180" s="14">
        <v>297</v>
      </c>
      <c r="C180" s="1" t="s">
        <v>164</v>
      </c>
      <c r="D180" s="29">
        <v>15381</v>
      </c>
      <c r="E180" s="30" t="s">
        <v>49</v>
      </c>
      <c r="F180" s="31">
        <v>74</v>
      </c>
      <c r="G180" s="31">
        <v>51</v>
      </c>
      <c r="H180" s="32">
        <v>6.53</v>
      </c>
      <c r="I180" s="32">
        <v>2.04</v>
      </c>
      <c r="J180" s="32">
        <v>1.97</v>
      </c>
      <c r="K180" s="33">
        <f t="shared" si="16"/>
        <v>8815.8000000000011</v>
      </c>
      <c r="L180" s="32">
        <v>6.53</v>
      </c>
      <c r="M180" s="32">
        <v>2.04</v>
      </c>
      <c r="N180" s="32">
        <v>2.0499999999999998</v>
      </c>
      <c r="O180" s="33">
        <f t="shared" si="17"/>
        <v>8864.76</v>
      </c>
      <c r="P180" s="34">
        <f t="shared" si="18"/>
        <v>5.5536650105491416E-3</v>
      </c>
      <c r="Q180" s="3"/>
      <c r="R180" s="4"/>
    </row>
    <row r="181" spans="1:18" x14ac:dyDescent="0.3">
      <c r="A181" s="14">
        <f t="shared" si="19"/>
        <v>150</v>
      </c>
      <c r="B181" s="14">
        <v>361</v>
      </c>
      <c r="C181" s="1" t="s">
        <v>165</v>
      </c>
      <c r="D181" s="29">
        <v>6000</v>
      </c>
      <c r="E181" s="30" t="s">
        <v>49</v>
      </c>
      <c r="F181" s="31">
        <v>185</v>
      </c>
      <c r="G181" s="31">
        <v>33</v>
      </c>
      <c r="H181" s="32">
        <v>7.63</v>
      </c>
      <c r="I181" s="32">
        <v>2.04</v>
      </c>
      <c r="J181" s="32">
        <v>1.27</v>
      </c>
      <c r="K181" s="33">
        <f t="shared" si="16"/>
        <v>21970.32</v>
      </c>
      <c r="L181" s="32">
        <v>7.58</v>
      </c>
      <c r="M181" s="32">
        <v>2.04</v>
      </c>
      <c r="N181" s="32">
        <v>1.33</v>
      </c>
      <c r="O181" s="33">
        <f t="shared" si="17"/>
        <v>21883.08</v>
      </c>
      <c r="P181" s="34">
        <f t="shared" si="18"/>
        <v>-3.970811531192899E-3</v>
      </c>
      <c r="Q181" s="3"/>
      <c r="R181" s="4"/>
    </row>
    <row r="182" spans="1:18" x14ac:dyDescent="0.3">
      <c r="A182" s="14">
        <f t="shared" si="19"/>
        <v>151</v>
      </c>
      <c r="B182" s="14">
        <v>362</v>
      </c>
      <c r="C182" s="1" t="s">
        <v>165</v>
      </c>
      <c r="D182" s="29">
        <v>9600</v>
      </c>
      <c r="E182" s="30" t="s">
        <v>49</v>
      </c>
      <c r="F182" s="31">
        <v>86</v>
      </c>
      <c r="G182" s="31">
        <v>55</v>
      </c>
      <c r="H182" s="32">
        <v>9.1</v>
      </c>
      <c r="I182" s="32">
        <v>2.04</v>
      </c>
      <c r="J182" s="32">
        <v>2.12</v>
      </c>
      <c r="K182" s="33">
        <f t="shared" si="16"/>
        <v>12895.680000000002</v>
      </c>
      <c r="L182" s="32">
        <v>9.0399999999999991</v>
      </c>
      <c r="M182" s="32">
        <v>2.04</v>
      </c>
      <c r="N182" s="32">
        <v>2.21</v>
      </c>
      <c r="O182" s="33">
        <f t="shared" si="17"/>
        <v>12893.159999999998</v>
      </c>
      <c r="P182" s="34">
        <f t="shared" si="18"/>
        <v>-1.9541427827024819E-4</v>
      </c>
      <c r="Q182" s="3"/>
      <c r="R182" s="4"/>
    </row>
    <row r="183" spans="1:18" x14ac:dyDescent="0.3">
      <c r="A183" s="14">
        <f t="shared" si="19"/>
        <v>152</v>
      </c>
      <c r="B183" s="14">
        <v>363</v>
      </c>
      <c r="C183" s="1" t="s">
        <v>166</v>
      </c>
      <c r="D183" s="29">
        <v>20664</v>
      </c>
      <c r="E183" s="30" t="s">
        <v>49</v>
      </c>
      <c r="F183" s="31">
        <v>186</v>
      </c>
      <c r="G183" s="31">
        <v>108</v>
      </c>
      <c r="H183" s="32">
        <v>26.72</v>
      </c>
      <c r="I183" s="32">
        <v>2.04</v>
      </c>
      <c r="J183" s="32">
        <v>4.17</v>
      </c>
      <c r="K183" s="33">
        <f t="shared" si="16"/>
        <v>69596.639999999985</v>
      </c>
      <c r="L183" s="32">
        <v>26.55</v>
      </c>
      <c r="M183" s="32">
        <v>2.04</v>
      </c>
      <c r="N183" s="32">
        <v>4.34</v>
      </c>
      <c r="O183" s="33">
        <f t="shared" si="17"/>
        <v>69437.51999999999</v>
      </c>
      <c r="P183" s="34">
        <f t="shared" si="18"/>
        <v>-2.2863172704888539E-3</v>
      </c>
      <c r="Q183" s="3"/>
      <c r="R183" s="4"/>
    </row>
    <row r="184" spans="1:18" x14ac:dyDescent="0.3">
      <c r="A184" s="14">
        <f t="shared" si="19"/>
        <v>153</v>
      </c>
      <c r="B184" s="14">
        <v>364</v>
      </c>
      <c r="C184" s="1" t="s">
        <v>167</v>
      </c>
      <c r="D184" s="29">
        <v>14421</v>
      </c>
      <c r="E184" s="30" t="s">
        <v>49</v>
      </c>
      <c r="F184" s="31">
        <v>53</v>
      </c>
      <c r="G184" s="31">
        <v>72</v>
      </c>
      <c r="H184" s="32">
        <v>17.440000000000001</v>
      </c>
      <c r="I184" s="32">
        <v>2.04</v>
      </c>
      <c r="J184" s="32">
        <v>2.78</v>
      </c>
      <c r="K184" s="33">
        <f t="shared" si="16"/>
        <v>14791.2</v>
      </c>
      <c r="L184" s="32">
        <v>17.329999999999998</v>
      </c>
      <c r="M184" s="32">
        <v>2.04</v>
      </c>
      <c r="N184" s="32">
        <v>2.9</v>
      </c>
      <c r="O184" s="33">
        <f t="shared" si="17"/>
        <v>14824.92</v>
      </c>
      <c r="P184" s="34">
        <f t="shared" si="18"/>
        <v>2.2797338958299085E-3</v>
      </c>
      <c r="Q184" s="3"/>
      <c r="R184" s="4"/>
    </row>
    <row r="185" spans="1:18" x14ac:dyDescent="0.3">
      <c r="A185" s="14">
        <f t="shared" si="19"/>
        <v>154</v>
      </c>
      <c r="B185" s="14">
        <v>367</v>
      </c>
      <c r="C185" s="1" t="s">
        <v>168</v>
      </c>
      <c r="D185" s="29">
        <v>14421</v>
      </c>
      <c r="E185" s="30" t="s">
        <v>49</v>
      </c>
      <c r="F185" s="31">
        <v>28</v>
      </c>
      <c r="G185" s="31">
        <v>72</v>
      </c>
      <c r="H185" s="32">
        <v>17.440000000000001</v>
      </c>
      <c r="I185" s="32">
        <v>2.04</v>
      </c>
      <c r="J185" s="32">
        <v>2.78</v>
      </c>
      <c r="K185" s="33">
        <f t="shared" si="16"/>
        <v>8947.2000000000007</v>
      </c>
      <c r="L185" s="32">
        <v>17.329999999999998</v>
      </c>
      <c r="M185" s="32">
        <v>2.04</v>
      </c>
      <c r="N185" s="32">
        <v>2.9</v>
      </c>
      <c r="O185" s="33">
        <f t="shared" si="17"/>
        <v>9013.9199999999983</v>
      </c>
      <c r="P185" s="34">
        <f t="shared" si="18"/>
        <v>7.4570815450641006E-3</v>
      </c>
      <c r="Q185" s="3"/>
      <c r="R185" s="4"/>
    </row>
    <row r="186" spans="1:18" x14ac:dyDescent="0.3">
      <c r="A186" s="14">
        <f t="shared" si="19"/>
        <v>155</v>
      </c>
      <c r="B186" s="14">
        <v>368</v>
      </c>
      <c r="C186" s="1" t="s">
        <v>154</v>
      </c>
      <c r="D186" s="29">
        <v>8122</v>
      </c>
      <c r="E186" s="30" t="s">
        <v>49</v>
      </c>
      <c r="F186" s="31">
        <v>2210</v>
      </c>
      <c r="G186" s="31">
        <v>25</v>
      </c>
      <c r="H186" s="32">
        <v>17.46</v>
      </c>
      <c r="I186" s="32">
        <v>2.04</v>
      </c>
      <c r="J186" s="32">
        <v>0.97</v>
      </c>
      <c r="K186" s="33">
        <f t="shared" si="16"/>
        <v>517431</v>
      </c>
      <c r="L186" s="32">
        <v>17.46</v>
      </c>
      <c r="M186" s="32">
        <v>2.04</v>
      </c>
      <c r="N186" s="32">
        <v>1.01</v>
      </c>
      <c r="O186" s="33">
        <f t="shared" si="17"/>
        <v>517443</v>
      </c>
      <c r="P186" s="34">
        <f t="shared" si="18"/>
        <v>2.3191497996834361E-5</v>
      </c>
      <c r="Q186" s="3"/>
      <c r="R186" s="4"/>
    </row>
    <row r="187" spans="1:18" x14ac:dyDescent="0.3">
      <c r="A187" s="14">
        <f t="shared" si="19"/>
        <v>156</v>
      </c>
      <c r="B187" s="14">
        <v>369</v>
      </c>
      <c r="C187" s="1" t="s">
        <v>169</v>
      </c>
      <c r="D187" s="29">
        <v>6500</v>
      </c>
      <c r="E187" s="30" t="s">
        <v>49</v>
      </c>
      <c r="F187" s="31">
        <v>1802</v>
      </c>
      <c r="G187" s="31">
        <v>28</v>
      </c>
      <c r="H187" s="32">
        <v>15.89</v>
      </c>
      <c r="I187" s="32">
        <v>2.04</v>
      </c>
      <c r="J187" s="32">
        <v>1.08</v>
      </c>
      <c r="K187" s="33">
        <f t="shared" si="16"/>
        <v>388081.2</v>
      </c>
      <c r="L187" s="32">
        <v>15.89</v>
      </c>
      <c r="M187" s="32">
        <v>2.04</v>
      </c>
      <c r="N187" s="32">
        <v>1.1299999999999999</v>
      </c>
      <c r="O187" s="33">
        <f t="shared" si="17"/>
        <v>388098</v>
      </c>
      <c r="P187" s="34">
        <f t="shared" si="18"/>
        <v>4.3289909431295196E-5</v>
      </c>
      <c r="Q187" s="3"/>
      <c r="R187" s="4"/>
    </row>
    <row r="188" spans="1:18" x14ac:dyDescent="0.3">
      <c r="A188" s="14">
        <f t="shared" si="19"/>
        <v>157</v>
      </c>
      <c r="B188" s="14">
        <v>103</v>
      </c>
      <c r="C188" s="1" t="s">
        <v>170</v>
      </c>
      <c r="D188" s="29">
        <v>6315</v>
      </c>
      <c r="E188" s="30" t="s">
        <v>49</v>
      </c>
      <c r="F188" s="31">
        <v>288</v>
      </c>
      <c r="G188" s="31">
        <v>21</v>
      </c>
      <c r="H188" s="32">
        <v>20.75</v>
      </c>
      <c r="I188" s="32">
        <v>2.04</v>
      </c>
      <c r="J188" s="32">
        <v>0.81</v>
      </c>
      <c r="K188" s="33">
        <f t="shared" si="16"/>
        <v>78966.359999999986</v>
      </c>
      <c r="L188" s="32">
        <v>21.63</v>
      </c>
      <c r="M188" s="32">
        <v>2.04</v>
      </c>
      <c r="N188" s="32">
        <v>0.84</v>
      </c>
      <c r="O188" s="33">
        <f t="shared" si="17"/>
        <v>82015.199999999983</v>
      </c>
      <c r="P188" s="34">
        <f t="shared" si="18"/>
        <v>3.8609352134250548E-2</v>
      </c>
      <c r="Q188" s="3"/>
      <c r="R188" s="4"/>
    </row>
    <row r="189" spans="1:18" x14ac:dyDescent="0.3">
      <c r="A189" s="14">
        <f t="shared" si="19"/>
        <v>158</v>
      </c>
      <c r="B189" s="14">
        <v>105</v>
      </c>
      <c r="C189" s="1" t="s">
        <v>171</v>
      </c>
      <c r="D189" s="29">
        <v>15381</v>
      </c>
      <c r="E189" s="30" t="s">
        <v>49</v>
      </c>
      <c r="F189" s="31">
        <v>136</v>
      </c>
      <c r="G189" s="31">
        <v>51</v>
      </c>
      <c r="H189" s="32">
        <v>5.35</v>
      </c>
      <c r="I189" s="32">
        <v>2.04</v>
      </c>
      <c r="J189" s="32">
        <v>1.97</v>
      </c>
      <c r="K189" s="33">
        <f t="shared" si="16"/>
        <v>13266.119999999999</v>
      </c>
      <c r="L189" s="32">
        <v>5.34</v>
      </c>
      <c r="M189" s="32">
        <v>2.04</v>
      </c>
      <c r="N189" s="32">
        <v>2.0499999999999998</v>
      </c>
      <c r="O189" s="33">
        <f t="shared" si="17"/>
        <v>13298.76</v>
      </c>
      <c r="P189" s="34">
        <f t="shared" si="18"/>
        <v>2.4604028909734903E-3</v>
      </c>
      <c r="Q189" s="3"/>
      <c r="R189" s="4"/>
    </row>
    <row r="190" spans="1:18" x14ac:dyDescent="0.3">
      <c r="A190" s="14">
        <f t="shared" si="19"/>
        <v>159</v>
      </c>
      <c r="B190" s="14">
        <v>112</v>
      </c>
      <c r="C190" s="1" t="s">
        <v>172</v>
      </c>
      <c r="D190" s="29">
        <v>4215</v>
      </c>
      <c r="E190" s="30" t="s">
        <v>49</v>
      </c>
      <c r="F190" s="31">
        <v>2105</v>
      </c>
      <c r="G190" s="31">
        <v>17</v>
      </c>
      <c r="H190" s="32">
        <v>8.57</v>
      </c>
      <c r="I190" s="32">
        <v>2.04</v>
      </c>
      <c r="J190" s="32">
        <v>0.66</v>
      </c>
      <c r="K190" s="33">
        <f t="shared" si="16"/>
        <v>268143.24</v>
      </c>
      <c r="L190" s="32">
        <v>8.67</v>
      </c>
      <c r="M190" s="32">
        <v>2.04</v>
      </c>
      <c r="N190" s="32">
        <v>0.68</v>
      </c>
      <c r="O190" s="33">
        <f t="shared" si="17"/>
        <v>270673.32</v>
      </c>
      <c r="P190" s="34">
        <f t="shared" si="18"/>
        <v>9.4355539225975497E-3</v>
      </c>
      <c r="Q190" s="3"/>
      <c r="R190" s="4"/>
    </row>
    <row r="191" spans="1:18" x14ac:dyDescent="0.3">
      <c r="A191" s="14">
        <f t="shared" si="19"/>
        <v>160</v>
      </c>
      <c r="B191" s="14">
        <v>114</v>
      </c>
      <c r="C191" s="1" t="s">
        <v>173</v>
      </c>
      <c r="D191" s="29">
        <v>41379</v>
      </c>
      <c r="E191" s="30" t="s">
        <v>49</v>
      </c>
      <c r="F191" s="31">
        <v>50</v>
      </c>
      <c r="G191" s="31">
        <v>147</v>
      </c>
      <c r="H191" s="32">
        <v>21.64</v>
      </c>
      <c r="I191" s="32">
        <v>2.04</v>
      </c>
      <c r="J191" s="32">
        <v>5.68</v>
      </c>
      <c r="K191" s="33">
        <f t="shared" si="16"/>
        <v>24227.519999999997</v>
      </c>
      <c r="L191" s="32">
        <v>21.58</v>
      </c>
      <c r="M191" s="32">
        <v>2.04</v>
      </c>
      <c r="N191" s="32">
        <v>5.91</v>
      </c>
      <c r="O191" s="33">
        <f t="shared" si="17"/>
        <v>24597.239999999998</v>
      </c>
      <c r="P191" s="34">
        <f t="shared" si="18"/>
        <v>1.5260332052145709E-2</v>
      </c>
      <c r="Q191" s="3"/>
      <c r="R191" s="4"/>
    </row>
    <row r="192" spans="1:18" x14ac:dyDescent="0.3">
      <c r="A192" s="14">
        <f t="shared" si="19"/>
        <v>161</v>
      </c>
      <c r="B192" s="14">
        <v>125</v>
      </c>
      <c r="C192" s="1" t="s">
        <v>174</v>
      </c>
      <c r="D192" s="29">
        <v>16436</v>
      </c>
      <c r="E192" s="30" t="s">
        <v>49</v>
      </c>
      <c r="F192" s="31">
        <v>1501</v>
      </c>
      <c r="G192" s="31">
        <v>46</v>
      </c>
      <c r="H192" s="32">
        <v>7.98</v>
      </c>
      <c r="I192" s="32">
        <v>2.04</v>
      </c>
      <c r="J192" s="32">
        <v>1.78</v>
      </c>
      <c r="K192" s="33">
        <f t="shared" si="16"/>
        <v>181462.8</v>
      </c>
      <c r="L192" s="32">
        <v>8.07</v>
      </c>
      <c r="M192" s="32">
        <v>2.04</v>
      </c>
      <c r="N192" s="32">
        <v>1.85</v>
      </c>
      <c r="O192" s="33">
        <f t="shared" si="17"/>
        <v>183122.52</v>
      </c>
      <c r="P192" s="34">
        <f t="shared" si="18"/>
        <v>9.1463374311429192E-3</v>
      </c>
      <c r="Q192" s="3"/>
      <c r="R192" s="4"/>
    </row>
    <row r="193" spans="1:18" x14ac:dyDescent="0.3">
      <c r="A193" s="14">
        <f t="shared" si="19"/>
        <v>162</v>
      </c>
      <c r="B193" s="14">
        <v>128</v>
      </c>
      <c r="C193" s="1" t="s">
        <v>175</v>
      </c>
      <c r="D193" s="29">
        <v>16436</v>
      </c>
      <c r="E193" s="30" t="s">
        <v>49</v>
      </c>
      <c r="F193" s="31">
        <v>45</v>
      </c>
      <c r="G193" s="31">
        <v>46</v>
      </c>
      <c r="H193" s="32">
        <v>9.16</v>
      </c>
      <c r="I193" s="32">
        <v>2.04</v>
      </c>
      <c r="J193" s="32">
        <v>1.78</v>
      </c>
      <c r="K193" s="33">
        <f t="shared" si="16"/>
        <v>7030.5599999999995</v>
      </c>
      <c r="L193" s="32">
        <v>9.25</v>
      </c>
      <c r="M193" s="32">
        <v>2.04</v>
      </c>
      <c r="N193" s="32">
        <v>1.85</v>
      </c>
      <c r="O193" s="33">
        <f t="shared" si="17"/>
        <v>7117.7999999999993</v>
      </c>
      <c r="P193" s="34">
        <f t="shared" si="18"/>
        <v>1.2408684372226364E-2</v>
      </c>
      <c r="Q193" s="3"/>
      <c r="R193" s="4"/>
    </row>
    <row r="194" spans="1:18" x14ac:dyDescent="0.3">
      <c r="A194" s="14">
        <f t="shared" si="19"/>
        <v>163</v>
      </c>
      <c r="B194" s="14">
        <v>162</v>
      </c>
      <c r="C194" s="1" t="s">
        <v>176</v>
      </c>
      <c r="D194" s="29">
        <v>31599</v>
      </c>
      <c r="E194" s="30" t="s">
        <v>49</v>
      </c>
      <c r="F194" s="31">
        <v>179</v>
      </c>
      <c r="G194" s="31">
        <v>99</v>
      </c>
      <c r="H194" s="32">
        <v>8.3699999999999992</v>
      </c>
      <c r="I194" s="32">
        <v>2.04</v>
      </c>
      <c r="J194" s="32">
        <v>3.82</v>
      </c>
      <c r="K194" s="33">
        <f t="shared" si="16"/>
        <v>26898.84</v>
      </c>
      <c r="L194" s="32">
        <v>8.2899999999999991</v>
      </c>
      <c r="M194" s="32">
        <v>2.04</v>
      </c>
      <c r="N194" s="32">
        <v>3.98</v>
      </c>
      <c r="O194" s="33">
        <f t="shared" si="17"/>
        <v>26917.079999999994</v>
      </c>
      <c r="P194" s="34">
        <f t="shared" si="18"/>
        <v>6.7809615581914773E-4</v>
      </c>
      <c r="Q194" s="3"/>
      <c r="R194" s="4"/>
    </row>
    <row r="195" spans="1:18" x14ac:dyDescent="0.3">
      <c r="A195" s="14">
        <f t="shared" si="19"/>
        <v>164</v>
      </c>
      <c r="B195" s="14">
        <v>166</v>
      </c>
      <c r="C195" s="1" t="s">
        <v>177</v>
      </c>
      <c r="D195" s="29">
        <v>4500</v>
      </c>
      <c r="E195" s="30" t="s">
        <v>49</v>
      </c>
      <c r="F195" s="31">
        <v>187</v>
      </c>
      <c r="G195" s="31">
        <v>18</v>
      </c>
      <c r="H195" s="32">
        <v>14.85</v>
      </c>
      <c r="I195" s="32">
        <v>2.04</v>
      </c>
      <c r="J195" s="32">
        <v>0.7</v>
      </c>
      <c r="K195" s="33">
        <f t="shared" si="16"/>
        <v>38052.36</v>
      </c>
      <c r="L195" s="32">
        <v>14.7</v>
      </c>
      <c r="M195" s="32">
        <v>2.04</v>
      </c>
      <c r="N195" s="32">
        <v>0.72</v>
      </c>
      <c r="O195" s="33">
        <f t="shared" si="17"/>
        <v>37720.079999999994</v>
      </c>
      <c r="P195" s="34">
        <f t="shared" si="18"/>
        <v>-8.7321785035147908E-3</v>
      </c>
      <c r="Q195" s="3"/>
      <c r="R195" s="4"/>
    </row>
    <row r="196" spans="1:18" x14ac:dyDescent="0.3">
      <c r="A196" s="14">
        <f t="shared" si="19"/>
        <v>165</v>
      </c>
      <c r="B196" s="14">
        <v>174</v>
      </c>
      <c r="C196" s="1" t="s">
        <v>178</v>
      </c>
      <c r="D196" s="29">
        <v>16192</v>
      </c>
      <c r="E196" s="30" t="s">
        <v>49</v>
      </c>
      <c r="F196" s="31">
        <v>22</v>
      </c>
      <c r="G196" s="31">
        <v>51</v>
      </c>
      <c r="H196" s="32">
        <v>5.29</v>
      </c>
      <c r="I196" s="32">
        <v>2.04</v>
      </c>
      <c r="J196" s="32">
        <v>1.97</v>
      </c>
      <c r="K196" s="33">
        <f t="shared" si="16"/>
        <v>3140.7599999999998</v>
      </c>
      <c r="L196" s="32">
        <v>5.24</v>
      </c>
      <c r="M196" s="32">
        <v>2.04</v>
      </c>
      <c r="N196" s="32">
        <v>2.0499999999999998</v>
      </c>
      <c r="O196" s="33">
        <f t="shared" si="17"/>
        <v>3176.52</v>
      </c>
      <c r="P196" s="34">
        <f t="shared" si="18"/>
        <v>1.1385779238146251E-2</v>
      </c>
      <c r="Q196" s="3"/>
      <c r="R196" s="4"/>
    </row>
    <row r="197" spans="1:18" x14ac:dyDescent="0.3">
      <c r="A197" s="14">
        <f t="shared" si="19"/>
        <v>166</v>
      </c>
      <c r="B197" s="14">
        <v>176</v>
      </c>
      <c r="C197" s="1" t="s">
        <v>179</v>
      </c>
      <c r="D197" s="29">
        <v>26799</v>
      </c>
      <c r="E197" s="30" t="s">
        <v>49</v>
      </c>
      <c r="F197" s="31">
        <v>198</v>
      </c>
      <c r="G197" s="31">
        <v>76</v>
      </c>
      <c r="H197" s="32">
        <v>7.21</v>
      </c>
      <c r="I197" s="32">
        <v>2.04</v>
      </c>
      <c r="J197" s="32">
        <v>2.94</v>
      </c>
      <c r="K197" s="33">
        <f t="shared" si="16"/>
        <v>24659.279999999999</v>
      </c>
      <c r="L197" s="32">
        <v>7.14</v>
      </c>
      <c r="M197" s="32">
        <v>2.04</v>
      </c>
      <c r="N197" s="32">
        <v>3.06</v>
      </c>
      <c r="O197" s="33">
        <f t="shared" si="17"/>
        <v>24602.400000000001</v>
      </c>
      <c r="P197" s="34">
        <f t="shared" si="18"/>
        <v>-2.3066366901222332E-3</v>
      </c>
      <c r="Q197" s="3"/>
      <c r="R197" s="4"/>
    </row>
    <row r="198" spans="1:18" x14ac:dyDescent="0.3">
      <c r="A198" s="14">
        <f t="shared" si="19"/>
        <v>167</v>
      </c>
      <c r="B198" s="14">
        <v>177</v>
      </c>
      <c r="C198" s="1" t="s">
        <v>180</v>
      </c>
      <c r="D198" s="29">
        <v>31599</v>
      </c>
      <c r="E198" s="30" t="s">
        <v>49</v>
      </c>
      <c r="F198" s="31">
        <v>58</v>
      </c>
      <c r="G198" s="31">
        <v>99</v>
      </c>
      <c r="H198" s="32">
        <v>7.26</v>
      </c>
      <c r="I198" s="32">
        <v>2.04</v>
      </c>
      <c r="J198" s="32">
        <v>3.82</v>
      </c>
      <c r="K198" s="33">
        <f t="shared" si="16"/>
        <v>11010.960000000001</v>
      </c>
      <c r="L198" s="32">
        <v>7.19</v>
      </c>
      <c r="M198" s="32">
        <v>2.04</v>
      </c>
      <c r="N198" s="32">
        <v>3.98</v>
      </c>
      <c r="O198" s="33">
        <f t="shared" si="17"/>
        <v>11152.32</v>
      </c>
      <c r="P198" s="34">
        <f t="shared" si="18"/>
        <v>1.283811765731587E-2</v>
      </c>
      <c r="Q198" s="3"/>
      <c r="R198" s="4"/>
    </row>
    <row r="199" spans="1:18" x14ac:dyDescent="0.3">
      <c r="A199" s="14">
        <f t="shared" si="19"/>
        <v>168</v>
      </c>
      <c r="B199" s="14">
        <v>188</v>
      </c>
      <c r="C199" s="1" t="s">
        <v>181</v>
      </c>
      <c r="D199" s="29">
        <v>4544</v>
      </c>
      <c r="E199" s="30" t="s">
        <v>49</v>
      </c>
      <c r="F199" s="31">
        <v>120</v>
      </c>
      <c r="G199" s="31">
        <v>14</v>
      </c>
      <c r="H199" s="32">
        <v>4.33</v>
      </c>
      <c r="I199" s="32">
        <v>2.04</v>
      </c>
      <c r="J199" s="32">
        <v>0.54</v>
      </c>
      <c r="K199" s="33">
        <f t="shared" si="16"/>
        <v>9263.5199999999986</v>
      </c>
      <c r="L199" s="32">
        <v>4.33</v>
      </c>
      <c r="M199" s="32">
        <v>2.04</v>
      </c>
      <c r="N199" s="32">
        <v>0.56000000000000005</v>
      </c>
      <c r="O199" s="33">
        <f t="shared" si="17"/>
        <v>9266.8799999999992</v>
      </c>
      <c r="P199" s="34">
        <f t="shared" si="18"/>
        <v>3.6271309394275421E-4</v>
      </c>
      <c r="Q199" s="3"/>
      <c r="R199" s="4"/>
    </row>
    <row r="200" spans="1:18" x14ac:dyDescent="0.3">
      <c r="A200" s="14">
        <f t="shared" si="19"/>
        <v>169</v>
      </c>
      <c r="B200" s="14">
        <v>189</v>
      </c>
      <c r="C200" s="1" t="s">
        <v>182</v>
      </c>
      <c r="D200" s="29">
        <v>4544</v>
      </c>
      <c r="E200" s="30" t="s">
        <v>49</v>
      </c>
      <c r="F200" s="31">
        <v>72</v>
      </c>
      <c r="G200" s="31">
        <v>14</v>
      </c>
      <c r="H200" s="32">
        <v>5.61</v>
      </c>
      <c r="I200" s="32">
        <v>2.04</v>
      </c>
      <c r="J200" s="32">
        <v>0.54</v>
      </c>
      <c r="K200" s="33">
        <f t="shared" si="16"/>
        <v>6700.3200000000006</v>
      </c>
      <c r="L200" s="32">
        <v>5.61</v>
      </c>
      <c r="M200" s="32">
        <v>2.04</v>
      </c>
      <c r="N200" s="32">
        <v>0.56000000000000005</v>
      </c>
      <c r="O200" s="33">
        <f t="shared" si="17"/>
        <v>6703.68</v>
      </c>
      <c r="P200" s="34">
        <f t="shared" si="18"/>
        <v>5.0146858657492061E-4</v>
      </c>
      <c r="Q200" s="3"/>
      <c r="R200" s="4"/>
    </row>
    <row r="201" spans="1:18" x14ac:dyDescent="0.3">
      <c r="A201" s="14">
        <f t="shared" si="19"/>
        <v>170</v>
      </c>
      <c r="B201" s="14">
        <v>190</v>
      </c>
      <c r="C201" s="1" t="s">
        <v>183</v>
      </c>
      <c r="D201" s="29">
        <v>23061</v>
      </c>
      <c r="E201" s="30" t="s">
        <v>49</v>
      </c>
      <c r="F201" s="31">
        <v>133</v>
      </c>
      <c r="G201" s="31">
        <v>75</v>
      </c>
      <c r="H201" s="32">
        <v>15.35</v>
      </c>
      <c r="I201" s="32">
        <v>2.04</v>
      </c>
      <c r="J201" s="32">
        <v>2.9</v>
      </c>
      <c r="K201" s="33">
        <f t="shared" si="16"/>
        <v>30364.44</v>
      </c>
      <c r="L201" s="32">
        <v>15.19</v>
      </c>
      <c r="M201" s="32">
        <v>2.04</v>
      </c>
      <c r="N201" s="32">
        <v>3.02</v>
      </c>
      <c r="O201" s="33">
        <f t="shared" si="17"/>
        <v>30217.08</v>
      </c>
      <c r="P201" s="34">
        <f t="shared" si="18"/>
        <v>-4.8530452068273593E-3</v>
      </c>
      <c r="Q201" s="3"/>
      <c r="R201" s="4"/>
    </row>
    <row r="202" spans="1:18" x14ac:dyDescent="0.3">
      <c r="A202" s="14">
        <f t="shared" si="19"/>
        <v>171</v>
      </c>
      <c r="B202" s="14">
        <v>200</v>
      </c>
      <c r="C202" s="1" t="s">
        <v>184</v>
      </c>
      <c r="D202" s="29">
        <v>31599</v>
      </c>
      <c r="E202" s="30" t="s">
        <v>49</v>
      </c>
      <c r="F202" s="31">
        <v>598</v>
      </c>
      <c r="G202" s="31">
        <v>99</v>
      </c>
      <c r="H202" s="32">
        <v>7.19</v>
      </c>
      <c r="I202" s="32">
        <v>2.04</v>
      </c>
      <c r="J202" s="32">
        <v>3.82</v>
      </c>
      <c r="K202" s="33">
        <f t="shared" si="16"/>
        <v>70772.639999999999</v>
      </c>
      <c r="L202" s="32">
        <v>7.12</v>
      </c>
      <c r="M202" s="32">
        <v>2.04</v>
      </c>
      <c r="N202" s="32">
        <v>3.98</v>
      </c>
      <c r="O202" s="33">
        <f t="shared" si="17"/>
        <v>70460.400000000009</v>
      </c>
      <c r="P202" s="34">
        <f t="shared" si="18"/>
        <v>-4.411874419266975E-3</v>
      </c>
      <c r="Q202" s="3"/>
      <c r="R202" s="4"/>
    </row>
    <row r="203" spans="1:18" x14ac:dyDescent="0.3">
      <c r="A203" s="14">
        <f t="shared" si="19"/>
        <v>172</v>
      </c>
      <c r="B203" s="14">
        <v>201</v>
      </c>
      <c r="C203" s="1" t="s">
        <v>185</v>
      </c>
      <c r="D203" s="29">
        <v>32963</v>
      </c>
      <c r="E203" s="30" t="s">
        <v>49</v>
      </c>
      <c r="F203" s="31">
        <v>701</v>
      </c>
      <c r="G203" s="31">
        <v>91</v>
      </c>
      <c r="H203" s="32">
        <v>12.57</v>
      </c>
      <c r="I203" s="32">
        <v>2.04</v>
      </c>
      <c r="J203" s="32">
        <v>3.52</v>
      </c>
      <c r="K203" s="33">
        <f t="shared" si="16"/>
        <v>126743.15999999997</v>
      </c>
      <c r="L203" s="32">
        <v>12.65</v>
      </c>
      <c r="M203" s="32">
        <v>2.04</v>
      </c>
      <c r="N203" s="32">
        <v>3.66</v>
      </c>
      <c r="O203" s="33">
        <f t="shared" si="17"/>
        <v>127569</v>
      </c>
      <c r="P203" s="34">
        <f t="shared" si="18"/>
        <v>6.5158545833954732E-3</v>
      </c>
      <c r="Q203" s="3"/>
      <c r="R203" s="4"/>
    </row>
    <row r="204" spans="1:18" x14ac:dyDescent="0.3">
      <c r="A204" s="14">
        <f t="shared" si="19"/>
        <v>173</v>
      </c>
      <c r="B204" s="14">
        <v>202</v>
      </c>
      <c r="C204" s="1" t="s">
        <v>186</v>
      </c>
      <c r="D204" s="29">
        <v>32963</v>
      </c>
      <c r="E204" s="30" t="s">
        <v>49</v>
      </c>
      <c r="F204" s="31">
        <v>23</v>
      </c>
      <c r="G204" s="31">
        <v>91</v>
      </c>
      <c r="H204" s="32">
        <v>13.74</v>
      </c>
      <c r="I204" s="32">
        <v>2.04</v>
      </c>
      <c r="J204" s="32">
        <v>3.52</v>
      </c>
      <c r="K204" s="33">
        <f t="shared" si="16"/>
        <v>8199.1200000000008</v>
      </c>
      <c r="L204" s="32">
        <v>13.81</v>
      </c>
      <c r="M204" s="32">
        <v>2.04</v>
      </c>
      <c r="N204" s="32">
        <v>3.66</v>
      </c>
      <c r="O204" s="33">
        <f t="shared" si="17"/>
        <v>8371.32</v>
      </c>
      <c r="P204" s="34">
        <f t="shared" si="18"/>
        <v>2.1002253900418447E-2</v>
      </c>
      <c r="Q204" s="3"/>
      <c r="R204" s="4"/>
    </row>
    <row r="205" spans="1:18" x14ac:dyDescent="0.3">
      <c r="A205" s="14">
        <f t="shared" si="19"/>
        <v>174</v>
      </c>
      <c r="B205" s="14">
        <v>203</v>
      </c>
      <c r="C205" s="1" t="s">
        <v>187</v>
      </c>
      <c r="D205" s="29">
        <v>2739</v>
      </c>
      <c r="E205" s="30" t="s">
        <v>49</v>
      </c>
      <c r="F205" s="31">
        <v>10998</v>
      </c>
      <c r="G205" s="31">
        <v>10</v>
      </c>
      <c r="H205" s="32">
        <v>7.3</v>
      </c>
      <c r="I205" s="32">
        <v>2.04</v>
      </c>
      <c r="J205" s="32">
        <v>0.39</v>
      </c>
      <c r="K205" s="33">
        <f t="shared" si="16"/>
        <v>1232702.6399999999</v>
      </c>
      <c r="L205" s="32">
        <v>7.78</v>
      </c>
      <c r="M205" s="32">
        <v>2.04</v>
      </c>
      <c r="N205" s="32">
        <v>0.4</v>
      </c>
      <c r="O205" s="33">
        <f t="shared" si="17"/>
        <v>1296052.32</v>
      </c>
      <c r="P205" s="34">
        <f t="shared" si="18"/>
        <v>5.1390885315212902E-2</v>
      </c>
      <c r="Q205" s="3"/>
      <c r="R205" s="4"/>
    </row>
    <row r="206" spans="1:18" x14ac:dyDescent="0.3">
      <c r="A206" s="14">
        <f t="shared" si="19"/>
        <v>175</v>
      </c>
      <c r="B206" s="14">
        <v>204</v>
      </c>
      <c r="C206" s="1" t="s">
        <v>188</v>
      </c>
      <c r="D206" s="29">
        <v>4051</v>
      </c>
      <c r="E206" s="30" t="s">
        <v>49</v>
      </c>
      <c r="F206" s="31">
        <v>3025</v>
      </c>
      <c r="G206" s="31">
        <v>10</v>
      </c>
      <c r="H206" s="32">
        <v>15.23</v>
      </c>
      <c r="I206" s="32">
        <v>2.04</v>
      </c>
      <c r="J206" s="32">
        <v>0.39</v>
      </c>
      <c r="K206" s="33">
        <f t="shared" si="16"/>
        <v>626947.80000000005</v>
      </c>
      <c r="L206" s="32">
        <v>15.37</v>
      </c>
      <c r="M206" s="32">
        <v>2.04</v>
      </c>
      <c r="N206" s="32">
        <v>0.4</v>
      </c>
      <c r="O206" s="33">
        <f t="shared" si="17"/>
        <v>632031</v>
      </c>
      <c r="P206" s="34">
        <f t="shared" si="18"/>
        <v>8.107852041270347E-3</v>
      </c>
      <c r="Q206" s="3"/>
      <c r="R206" s="4"/>
    </row>
    <row r="207" spans="1:18" x14ac:dyDescent="0.3">
      <c r="A207" s="14">
        <f t="shared" si="19"/>
        <v>176</v>
      </c>
      <c r="B207" s="14">
        <v>206</v>
      </c>
      <c r="C207" s="1" t="s">
        <v>189</v>
      </c>
      <c r="D207" s="29">
        <v>4050</v>
      </c>
      <c r="E207" s="30" t="s">
        <v>49</v>
      </c>
      <c r="F207" s="31">
        <v>267</v>
      </c>
      <c r="G207" s="31">
        <v>10</v>
      </c>
      <c r="H207" s="32">
        <v>15.23</v>
      </c>
      <c r="I207" s="32">
        <v>2.04</v>
      </c>
      <c r="J207" s="32">
        <v>0.39</v>
      </c>
      <c r="K207" s="33">
        <f t="shared" si="16"/>
        <v>55379.880000000005</v>
      </c>
      <c r="L207" s="32">
        <v>15.37</v>
      </c>
      <c r="M207" s="32">
        <v>2.04</v>
      </c>
      <c r="N207" s="32">
        <v>0.4</v>
      </c>
      <c r="O207" s="33">
        <f t="shared" si="17"/>
        <v>55829.64</v>
      </c>
      <c r="P207" s="34">
        <f t="shared" si="18"/>
        <v>8.1213610430357509E-3</v>
      </c>
      <c r="Q207" s="3"/>
      <c r="R207" s="4"/>
    </row>
    <row r="208" spans="1:18" x14ac:dyDescent="0.3">
      <c r="A208" s="14">
        <f t="shared" si="19"/>
        <v>177</v>
      </c>
      <c r="B208" s="14">
        <v>207</v>
      </c>
      <c r="C208" s="1" t="s">
        <v>190</v>
      </c>
      <c r="D208" s="29">
        <v>5785</v>
      </c>
      <c r="E208" s="30" t="s">
        <v>49</v>
      </c>
      <c r="F208" s="31">
        <v>135</v>
      </c>
      <c r="G208" s="31">
        <v>17</v>
      </c>
      <c r="H208" s="32">
        <v>6.96</v>
      </c>
      <c r="I208" s="32">
        <v>2.04</v>
      </c>
      <c r="J208" s="32">
        <v>0.66</v>
      </c>
      <c r="K208" s="33">
        <f t="shared" si="16"/>
        <v>14714.64</v>
      </c>
      <c r="L208" s="32">
        <v>6.99</v>
      </c>
      <c r="M208" s="32">
        <v>2.04</v>
      </c>
      <c r="N208" s="32">
        <v>0.68</v>
      </c>
      <c r="O208" s="33">
        <f t="shared" si="17"/>
        <v>14767.320000000002</v>
      </c>
      <c r="P208" s="34">
        <f t="shared" si="18"/>
        <v>3.5801079740994078E-3</v>
      </c>
      <c r="Q208" s="3"/>
      <c r="R208" s="4"/>
    </row>
    <row r="209" spans="1:18" x14ac:dyDescent="0.3">
      <c r="A209" s="14">
        <f t="shared" si="19"/>
        <v>178</v>
      </c>
      <c r="B209" s="14">
        <v>208</v>
      </c>
      <c r="C209" s="1" t="s">
        <v>191</v>
      </c>
      <c r="D209" s="29">
        <v>5940</v>
      </c>
      <c r="E209" s="30" t="s">
        <v>49</v>
      </c>
      <c r="F209" s="31">
        <v>44</v>
      </c>
      <c r="G209" s="31">
        <v>17</v>
      </c>
      <c r="H209" s="32">
        <v>6.96</v>
      </c>
      <c r="I209" s="32">
        <v>2.04</v>
      </c>
      <c r="J209" s="32">
        <v>0.66</v>
      </c>
      <c r="K209" s="33">
        <f t="shared" si="16"/>
        <v>4886.6400000000003</v>
      </c>
      <c r="L209" s="32">
        <v>6.99</v>
      </c>
      <c r="M209" s="32">
        <v>2.04</v>
      </c>
      <c r="N209" s="32">
        <v>0.68</v>
      </c>
      <c r="O209" s="33">
        <f t="shared" si="17"/>
        <v>4906.5600000000004</v>
      </c>
      <c r="P209" s="34">
        <f t="shared" si="18"/>
        <v>4.0764206080251605E-3</v>
      </c>
      <c r="Q209" s="3"/>
      <c r="R209" s="4"/>
    </row>
    <row r="210" spans="1:18" x14ac:dyDescent="0.3">
      <c r="A210" s="14">
        <f t="shared" si="19"/>
        <v>179</v>
      </c>
      <c r="B210" s="14">
        <v>209</v>
      </c>
      <c r="C210" s="1" t="s">
        <v>192</v>
      </c>
      <c r="D210" s="29">
        <v>5217</v>
      </c>
      <c r="E210" s="30" t="s">
        <v>49</v>
      </c>
      <c r="F210" s="31">
        <v>28</v>
      </c>
      <c r="G210" s="31">
        <v>17</v>
      </c>
      <c r="H210" s="32">
        <v>9.11</v>
      </c>
      <c r="I210" s="32">
        <v>2.04</v>
      </c>
      <c r="J210" s="32">
        <v>0.66</v>
      </c>
      <c r="K210" s="33">
        <f t="shared" si="16"/>
        <v>3881.0399999999991</v>
      </c>
      <c r="L210" s="32">
        <v>9.02</v>
      </c>
      <c r="M210" s="32">
        <v>2.04</v>
      </c>
      <c r="N210" s="32">
        <v>0.68</v>
      </c>
      <c r="O210" s="33">
        <f t="shared" si="17"/>
        <v>3854.8799999999992</v>
      </c>
      <c r="P210" s="34">
        <f t="shared" si="18"/>
        <v>-6.7404613196462449E-3</v>
      </c>
      <c r="Q210" s="3"/>
      <c r="R210" s="4"/>
    </row>
    <row r="211" spans="1:18" x14ac:dyDescent="0.3">
      <c r="A211" s="14">
        <f t="shared" si="19"/>
        <v>180</v>
      </c>
      <c r="B211" s="14">
        <v>211</v>
      </c>
      <c r="C211" s="1" t="s">
        <v>193</v>
      </c>
      <c r="D211" s="29">
        <v>4933</v>
      </c>
      <c r="E211" s="30" t="s">
        <v>49</v>
      </c>
      <c r="F211" s="31">
        <v>310</v>
      </c>
      <c r="G211" s="31">
        <v>17</v>
      </c>
      <c r="H211" s="32">
        <v>9.11</v>
      </c>
      <c r="I211" s="32">
        <v>2.04</v>
      </c>
      <c r="J211" s="32">
        <v>0.66</v>
      </c>
      <c r="K211" s="33">
        <f t="shared" si="16"/>
        <v>41612.639999999992</v>
      </c>
      <c r="L211" s="32">
        <v>9.02</v>
      </c>
      <c r="M211" s="32">
        <v>2.04</v>
      </c>
      <c r="N211" s="32">
        <v>0.68</v>
      </c>
      <c r="O211" s="33">
        <f t="shared" si="17"/>
        <v>41281.919999999998</v>
      </c>
      <c r="P211" s="34">
        <f t="shared" si="18"/>
        <v>-7.9475851568175902E-3</v>
      </c>
      <c r="Q211" s="3"/>
      <c r="R211" s="4"/>
    </row>
    <row r="212" spans="1:18" x14ac:dyDescent="0.3">
      <c r="A212" s="14">
        <f t="shared" si="19"/>
        <v>181</v>
      </c>
      <c r="B212" s="14">
        <v>212</v>
      </c>
      <c r="C212" s="1" t="s">
        <v>194</v>
      </c>
      <c r="D212" s="29">
        <v>5217</v>
      </c>
      <c r="E212" s="30" t="s">
        <v>49</v>
      </c>
      <c r="F212" s="31">
        <v>8</v>
      </c>
      <c r="G212" s="31">
        <v>17</v>
      </c>
      <c r="H212" s="32">
        <v>9.11</v>
      </c>
      <c r="I212" s="32">
        <v>2.04</v>
      </c>
      <c r="J212" s="32">
        <v>0.66</v>
      </c>
      <c r="K212" s="33">
        <f t="shared" si="16"/>
        <v>1205.04</v>
      </c>
      <c r="L212" s="32">
        <v>9.02</v>
      </c>
      <c r="M212" s="32">
        <v>2.04</v>
      </c>
      <c r="N212" s="32">
        <v>0.68</v>
      </c>
      <c r="O212" s="33">
        <f t="shared" si="17"/>
        <v>1200.4799999999998</v>
      </c>
      <c r="P212" s="34">
        <f t="shared" si="18"/>
        <v>-3.7841067516432426E-3</v>
      </c>
      <c r="Q212" s="3"/>
      <c r="R212" s="4"/>
    </row>
    <row r="213" spans="1:18" x14ac:dyDescent="0.3">
      <c r="A213" s="14">
        <f t="shared" si="19"/>
        <v>182</v>
      </c>
      <c r="B213" s="14">
        <v>213</v>
      </c>
      <c r="C213" s="1" t="s">
        <v>195</v>
      </c>
      <c r="D213" s="29">
        <v>4933</v>
      </c>
      <c r="E213" s="30" t="s">
        <v>49</v>
      </c>
      <c r="F213" s="31">
        <v>5</v>
      </c>
      <c r="G213" s="31">
        <v>17</v>
      </c>
      <c r="H213" s="32">
        <v>9.11</v>
      </c>
      <c r="I213" s="32">
        <v>2.04</v>
      </c>
      <c r="J213" s="32">
        <v>0.66</v>
      </c>
      <c r="K213" s="33">
        <f t="shared" si="16"/>
        <v>803.63999999999987</v>
      </c>
      <c r="L213" s="32">
        <v>9.02</v>
      </c>
      <c r="M213" s="32">
        <v>2.04</v>
      </c>
      <c r="N213" s="32">
        <v>0.68</v>
      </c>
      <c r="O213" s="33">
        <f t="shared" si="17"/>
        <v>802.31999999999994</v>
      </c>
      <c r="P213" s="34">
        <f t="shared" si="18"/>
        <v>-1.6425265044048784E-3</v>
      </c>
      <c r="Q213" s="3"/>
      <c r="R213" s="4"/>
    </row>
    <row r="214" spans="1:18" x14ac:dyDescent="0.3">
      <c r="A214" s="14">
        <f t="shared" si="19"/>
        <v>183</v>
      </c>
      <c r="B214" s="14">
        <v>214</v>
      </c>
      <c r="C214" s="1" t="s">
        <v>196</v>
      </c>
      <c r="D214" s="29">
        <v>5785</v>
      </c>
      <c r="E214" s="30" t="s">
        <v>49</v>
      </c>
      <c r="F214" s="31">
        <v>9</v>
      </c>
      <c r="G214" s="31">
        <v>17</v>
      </c>
      <c r="H214" s="32">
        <v>8.14</v>
      </c>
      <c r="I214" s="32">
        <v>2.04</v>
      </c>
      <c r="J214" s="32">
        <v>0.66</v>
      </c>
      <c r="K214" s="33">
        <f t="shared" si="16"/>
        <v>1234.0800000000002</v>
      </c>
      <c r="L214" s="32">
        <v>8.15</v>
      </c>
      <c r="M214" s="32">
        <v>2.04</v>
      </c>
      <c r="N214" s="32">
        <v>0.68</v>
      </c>
      <c r="O214" s="33">
        <f t="shared" si="17"/>
        <v>1239.24</v>
      </c>
      <c r="P214" s="34">
        <f t="shared" si="18"/>
        <v>4.181252430960597E-3</v>
      </c>
      <c r="Q214" s="3"/>
      <c r="R214" s="4"/>
    </row>
    <row r="215" spans="1:18" x14ac:dyDescent="0.3">
      <c r="A215" s="14">
        <f t="shared" si="19"/>
        <v>184</v>
      </c>
      <c r="B215" s="14">
        <v>216</v>
      </c>
      <c r="C215" s="1" t="s">
        <v>196</v>
      </c>
      <c r="D215" s="29">
        <v>5940</v>
      </c>
      <c r="E215" s="30" t="s">
        <v>49</v>
      </c>
      <c r="F215" s="31">
        <v>8</v>
      </c>
      <c r="G215" s="31">
        <v>17</v>
      </c>
      <c r="H215" s="32">
        <v>8.14</v>
      </c>
      <c r="I215" s="32">
        <v>2.04</v>
      </c>
      <c r="J215" s="32">
        <v>0.66</v>
      </c>
      <c r="K215" s="33">
        <f t="shared" si="16"/>
        <v>1111.92</v>
      </c>
      <c r="L215" s="32">
        <v>8.15</v>
      </c>
      <c r="M215" s="32">
        <v>2.04</v>
      </c>
      <c r="N215" s="32">
        <v>0.68</v>
      </c>
      <c r="O215" s="33">
        <f t="shared" si="17"/>
        <v>1116.96</v>
      </c>
      <c r="P215" s="34">
        <f t="shared" si="18"/>
        <v>4.5327001942585465E-3</v>
      </c>
      <c r="Q215" s="3"/>
      <c r="R215" s="4"/>
    </row>
    <row r="216" spans="1:18" x14ac:dyDescent="0.3">
      <c r="A216" s="14">
        <f t="shared" si="19"/>
        <v>185</v>
      </c>
      <c r="B216" s="14">
        <v>217</v>
      </c>
      <c r="C216" s="1" t="s">
        <v>197</v>
      </c>
      <c r="D216" s="29">
        <v>31358</v>
      </c>
      <c r="E216" s="30" t="s">
        <v>49</v>
      </c>
      <c r="F216" s="31">
        <v>35</v>
      </c>
      <c r="G216" s="31">
        <v>99</v>
      </c>
      <c r="H216" s="32">
        <v>7.19</v>
      </c>
      <c r="I216" s="32">
        <v>2.04</v>
      </c>
      <c r="J216" s="32">
        <v>3.82</v>
      </c>
      <c r="K216" s="33">
        <f t="shared" si="16"/>
        <v>8414.76</v>
      </c>
      <c r="L216" s="32">
        <v>7.12</v>
      </c>
      <c r="M216" s="32">
        <v>2.04</v>
      </c>
      <c r="N216" s="32">
        <v>3.98</v>
      </c>
      <c r="O216" s="33">
        <f t="shared" si="17"/>
        <v>8575.44</v>
      </c>
      <c r="P216" s="34">
        <f t="shared" si="18"/>
        <v>1.9095018752763038E-2</v>
      </c>
      <c r="Q216" s="3"/>
      <c r="R216" s="4"/>
    </row>
    <row r="217" spans="1:18" x14ac:dyDescent="0.3">
      <c r="A217" s="14">
        <f t="shared" si="19"/>
        <v>186</v>
      </c>
      <c r="B217" s="14">
        <v>218</v>
      </c>
      <c r="C217" s="1" t="s">
        <v>197</v>
      </c>
      <c r="D217" s="29">
        <v>31358</v>
      </c>
      <c r="E217" s="30" t="s">
        <v>49</v>
      </c>
      <c r="F217" s="31">
        <v>28</v>
      </c>
      <c r="G217" s="31">
        <v>99</v>
      </c>
      <c r="H217" s="32">
        <v>7.19</v>
      </c>
      <c r="I217" s="32">
        <v>2.04</v>
      </c>
      <c r="J217" s="32">
        <v>3.82</v>
      </c>
      <c r="K217" s="33">
        <f t="shared" si="16"/>
        <v>7639.44</v>
      </c>
      <c r="L217" s="32">
        <v>7.12</v>
      </c>
      <c r="M217" s="32">
        <v>2.04</v>
      </c>
      <c r="N217" s="32">
        <v>3.98</v>
      </c>
      <c r="O217" s="33">
        <f t="shared" si="17"/>
        <v>7806</v>
      </c>
      <c r="P217" s="34">
        <f t="shared" si="18"/>
        <v>2.1802645220068539E-2</v>
      </c>
      <c r="Q217" s="3"/>
      <c r="R217" s="4"/>
    </row>
    <row r="218" spans="1:18" x14ac:dyDescent="0.3">
      <c r="A218" s="14">
        <f t="shared" si="19"/>
        <v>187</v>
      </c>
      <c r="B218" s="14">
        <v>219</v>
      </c>
      <c r="C218" s="1" t="s">
        <v>198</v>
      </c>
      <c r="D218" s="29">
        <v>31358</v>
      </c>
      <c r="E218" s="30" t="s">
        <v>49</v>
      </c>
      <c r="F218" s="31">
        <v>2</v>
      </c>
      <c r="G218" s="31">
        <v>99</v>
      </c>
      <c r="H218" s="32">
        <v>7.19</v>
      </c>
      <c r="I218" s="32">
        <v>2.04</v>
      </c>
      <c r="J218" s="32">
        <v>3.82</v>
      </c>
      <c r="K218" s="33">
        <f t="shared" si="16"/>
        <v>4759.68</v>
      </c>
      <c r="L218" s="32">
        <v>7.12</v>
      </c>
      <c r="M218" s="32">
        <v>2.04</v>
      </c>
      <c r="N218" s="32">
        <v>3.98</v>
      </c>
      <c r="O218" s="33">
        <f t="shared" si="17"/>
        <v>4948.08</v>
      </c>
      <c r="P218" s="34">
        <f t="shared" si="18"/>
        <v>3.9582492940701819E-2</v>
      </c>
      <c r="Q218" s="3"/>
      <c r="R218" s="4"/>
    </row>
    <row r="219" spans="1:18" x14ac:dyDescent="0.3">
      <c r="A219" s="14">
        <f t="shared" si="19"/>
        <v>188</v>
      </c>
      <c r="B219" s="14">
        <v>221</v>
      </c>
      <c r="C219" s="1" t="s">
        <v>198</v>
      </c>
      <c r="D219" s="29">
        <v>31358</v>
      </c>
      <c r="E219" s="30" t="s">
        <v>49</v>
      </c>
      <c r="F219" s="31">
        <v>12</v>
      </c>
      <c r="G219" s="31">
        <v>99</v>
      </c>
      <c r="H219" s="32">
        <v>7.19</v>
      </c>
      <c r="I219" s="32">
        <v>2.04</v>
      </c>
      <c r="J219" s="32">
        <v>3.82</v>
      </c>
      <c r="K219" s="33">
        <f t="shared" si="16"/>
        <v>5867.28</v>
      </c>
      <c r="L219" s="32">
        <v>7.12</v>
      </c>
      <c r="M219" s="32">
        <v>2.04</v>
      </c>
      <c r="N219" s="32">
        <v>3.98</v>
      </c>
      <c r="O219" s="33">
        <f t="shared" si="17"/>
        <v>6047.28</v>
      </c>
      <c r="P219" s="34">
        <f t="shared" si="18"/>
        <v>3.0678610872499696E-2</v>
      </c>
      <c r="Q219" s="3"/>
      <c r="R219" s="4"/>
    </row>
    <row r="220" spans="1:18" x14ac:dyDescent="0.3">
      <c r="A220" s="14">
        <f t="shared" si="19"/>
        <v>189</v>
      </c>
      <c r="B220" s="14">
        <v>222</v>
      </c>
      <c r="C220" s="1" t="s">
        <v>199</v>
      </c>
      <c r="D220" s="29">
        <v>16461</v>
      </c>
      <c r="E220" s="30" t="s">
        <v>49</v>
      </c>
      <c r="F220" s="31">
        <v>49</v>
      </c>
      <c r="G220" s="31">
        <v>51</v>
      </c>
      <c r="H220" s="32">
        <v>5.35</v>
      </c>
      <c r="I220" s="32">
        <v>2.04</v>
      </c>
      <c r="J220" s="32">
        <v>1.97</v>
      </c>
      <c r="K220" s="33">
        <f t="shared" si="16"/>
        <v>5550.9599999999991</v>
      </c>
      <c r="L220" s="32">
        <v>5.3</v>
      </c>
      <c r="M220" s="32">
        <v>2.04</v>
      </c>
      <c r="N220" s="32">
        <v>2.0499999999999998</v>
      </c>
      <c r="O220" s="33">
        <f t="shared" si="17"/>
        <v>5570.52</v>
      </c>
      <c r="P220" s="34">
        <f t="shared" si="18"/>
        <v>3.5237148168967732E-3</v>
      </c>
      <c r="Q220" s="3"/>
      <c r="R220" s="4"/>
    </row>
    <row r="221" spans="1:18" x14ac:dyDescent="0.3">
      <c r="A221" s="14">
        <f t="shared" si="19"/>
        <v>190</v>
      </c>
      <c r="B221" s="14">
        <v>223</v>
      </c>
      <c r="C221" s="1" t="s">
        <v>199</v>
      </c>
      <c r="D221" s="29">
        <v>16461</v>
      </c>
      <c r="E221" s="30" t="s">
        <v>49</v>
      </c>
      <c r="F221" s="31">
        <v>10</v>
      </c>
      <c r="G221" s="31">
        <v>51</v>
      </c>
      <c r="H221" s="32">
        <v>5.35</v>
      </c>
      <c r="I221" s="32">
        <v>2.04</v>
      </c>
      <c r="J221" s="32">
        <v>1.97</v>
      </c>
      <c r="K221" s="33">
        <f t="shared" si="16"/>
        <v>2092.4399999999996</v>
      </c>
      <c r="L221" s="32">
        <v>5.3</v>
      </c>
      <c r="M221" s="32">
        <v>2.04</v>
      </c>
      <c r="N221" s="32">
        <v>2.0499999999999998</v>
      </c>
      <c r="O221" s="33">
        <f t="shared" si="17"/>
        <v>2135.4</v>
      </c>
      <c r="P221" s="34">
        <f t="shared" si="18"/>
        <v>2.0531054653897124E-2</v>
      </c>
      <c r="Q221" s="3"/>
      <c r="R221" s="4"/>
    </row>
    <row r="222" spans="1:18" x14ac:dyDescent="0.3">
      <c r="A222" s="14">
        <f t="shared" si="19"/>
        <v>191</v>
      </c>
      <c r="B222" s="14">
        <v>224</v>
      </c>
      <c r="C222" s="1" t="s">
        <v>200</v>
      </c>
      <c r="D222" s="29">
        <v>7075</v>
      </c>
      <c r="E222" s="30" t="s">
        <v>49</v>
      </c>
      <c r="F222" s="31">
        <v>1048</v>
      </c>
      <c r="G222" s="31">
        <v>21</v>
      </c>
      <c r="H222" s="32">
        <v>16.559999999999999</v>
      </c>
      <c r="I222" s="32">
        <v>2.04</v>
      </c>
      <c r="J222" s="32">
        <v>0.81</v>
      </c>
      <c r="K222" s="33">
        <f t="shared" si="16"/>
        <v>234117.71999999997</v>
      </c>
      <c r="L222" s="32">
        <v>16.559999999999999</v>
      </c>
      <c r="M222" s="32">
        <v>2.04</v>
      </c>
      <c r="N222" s="32">
        <v>0.84</v>
      </c>
      <c r="O222" s="33">
        <f t="shared" si="17"/>
        <v>234125.27999999997</v>
      </c>
      <c r="P222" s="34">
        <f t="shared" si="18"/>
        <v>3.2291447225770319E-5</v>
      </c>
      <c r="Q222" s="3"/>
      <c r="R222" s="4"/>
    </row>
    <row r="223" spans="1:18" x14ac:dyDescent="0.3">
      <c r="A223" s="14">
        <f t="shared" si="19"/>
        <v>192</v>
      </c>
      <c r="B223" s="14">
        <v>226</v>
      </c>
      <c r="C223" s="1" t="s">
        <v>201</v>
      </c>
      <c r="D223" s="29">
        <v>5325</v>
      </c>
      <c r="E223" s="30" t="s">
        <v>49</v>
      </c>
      <c r="F223" s="31">
        <v>16</v>
      </c>
      <c r="G223" s="31">
        <v>38</v>
      </c>
      <c r="H223" s="32">
        <v>12.08</v>
      </c>
      <c r="I223" s="32">
        <v>2.04</v>
      </c>
      <c r="J223" s="32">
        <v>1.47</v>
      </c>
      <c r="K223" s="33">
        <f t="shared" si="16"/>
        <v>3381.3599999999997</v>
      </c>
      <c r="L223" s="32">
        <v>11.97</v>
      </c>
      <c r="M223" s="32">
        <v>2.04</v>
      </c>
      <c r="N223" s="32">
        <v>1.53</v>
      </c>
      <c r="O223" s="33">
        <f t="shared" si="17"/>
        <v>3387.6000000000004</v>
      </c>
      <c r="P223" s="34">
        <f t="shared" si="18"/>
        <v>1.8454113137911052E-3</v>
      </c>
      <c r="Q223" s="3"/>
      <c r="R223" s="4"/>
    </row>
    <row r="224" spans="1:18" x14ac:dyDescent="0.3">
      <c r="A224" s="14">
        <f t="shared" si="19"/>
        <v>193</v>
      </c>
      <c r="B224" s="14">
        <v>227</v>
      </c>
      <c r="C224" s="1" t="s">
        <v>202</v>
      </c>
      <c r="D224" s="29">
        <v>5325</v>
      </c>
      <c r="E224" s="30" t="s">
        <v>49</v>
      </c>
      <c r="F224" s="31">
        <v>8</v>
      </c>
      <c r="G224" s="31">
        <v>38</v>
      </c>
      <c r="H224" s="32">
        <v>13.26</v>
      </c>
      <c r="I224" s="32">
        <v>2.04</v>
      </c>
      <c r="J224" s="32">
        <v>1.47</v>
      </c>
      <c r="K224" s="33">
        <f t="shared" si="16"/>
        <v>2139.12</v>
      </c>
      <c r="L224" s="32">
        <v>13.27</v>
      </c>
      <c r="M224" s="32">
        <v>2.04</v>
      </c>
      <c r="N224" s="32">
        <v>1.53</v>
      </c>
      <c r="O224" s="33">
        <f t="shared" si="17"/>
        <v>2167.4399999999996</v>
      </c>
      <c r="P224" s="34">
        <f t="shared" si="18"/>
        <v>1.3239088971165578E-2</v>
      </c>
      <c r="Q224" s="3"/>
      <c r="R224" s="4"/>
    </row>
    <row r="225" spans="1:18" x14ac:dyDescent="0.3">
      <c r="A225" s="14">
        <f t="shared" si="19"/>
        <v>194</v>
      </c>
      <c r="B225" s="14">
        <v>228</v>
      </c>
      <c r="C225" s="1" t="s">
        <v>203</v>
      </c>
      <c r="D225" s="29">
        <v>6582</v>
      </c>
      <c r="E225" s="30" t="s">
        <v>49</v>
      </c>
      <c r="F225" s="31">
        <v>1288</v>
      </c>
      <c r="G225" s="31">
        <v>17</v>
      </c>
      <c r="H225" s="32">
        <v>9.2899999999999991</v>
      </c>
      <c r="I225" s="32">
        <v>2.04</v>
      </c>
      <c r="J225" s="32">
        <v>0.66</v>
      </c>
      <c r="K225" s="33">
        <f t="shared" si="16"/>
        <v>175251.12</v>
      </c>
      <c r="L225" s="32">
        <v>9.34</v>
      </c>
      <c r="M225" s="32">
        <v>2.04</v>
      </c>
      <c r="N225" s="32">
        <v>0.68</v>
      </c>
      <c r="O225" s="33">
        <f t="shared" si="17"/>
        <v>176027.99999999997</v>
      </c>
      <c r="P225" s="34">
        <f t="shared" si="18"/>
        <v>4.4329531246360965E-3</v>
      </c>
      <c r="Q225" s="3"/>
      <c r="R225" s="4"/>
    </row>
    <row r="226" spans="1:18" x14ac:dyDescent="0.3">
      <c r="A226" s="14">
        <f t="shared" si="19"/>
        <v>195</v>
      </c>
      <c r="B226" s="14">
        <v>229</v>
      </c>
      <c r="C226" s="1" t="s">
        <v>204</v>
      </c>
      <c r="D226" s="29">
        <v>3972</v>
      </c>
      <c r="E226" s="30" t="s">
        <v>49</v>
      </c>
      <c r="F226" s="31">
        <v>524</v>
      </c>
      <c r="G226" s="31">
        <v>17</v>
      </c>
      <c r="H226" s="32">
        <v>17.329999999999998</v>
      </c>
      <c r="I226" s="32">
        <v>2.04</v>
      </c>
      <c r="J226" s="32">
        <v>0.66</v>
      </c>
      <c r="K226" s="33">
        <f t="shared" si="16"/>
        <v>121933.2</v>
      </c>
      <c r="L226" s="32">
        <v>17.510000000000002</v>
      </c>
      <c r="M226" s="32">
        <v>2.04</v>
      </c>
      <c r="N226" s="32">
        <v>0.68</v>
      </c>
      <c r="O226" s="33">
        <f t="shared" si="17"/>
        <v>123069.12000000001</v>
      </c>
      <c r="P226" s="34">
        <f t="shared" si="18"/>
        <v>9.3159205204162016E-3</v>
      </c>
      <c r="Q226" s="3"/>
      <c r="R226" s="4"/>
    </row>
    <row r="227" spans="1:18" x14ac:dyDescent="0.3">
      <c r="A227" s="14">
        <f t="shared" si="19"/>
        <v>196</v>
      </c>
      <c r="B227" s="14">
        <v>231</v>
      </c>
      <c r="C227" s="1" t="s">
        <v>205</v>
      </c>
      <c r="D227" s="29">
        <v>6207</v>
      </c>
      <c r="E227" s="30" t="s">
        <v>49</v>
      </c>
      <c r="F227" s="31">
        <v>8</v>
      </c>
      <c r="G227" s="31">
        <v>25</v>
      </c>
      <c r="H227" s="32">
        <v>17.329999999999998</v>
      </c>
      <c r="I227" s="32">
        <v>2.04</v>
      </c>
      <c r="J227" s="32">
        <v>0.97</v>
      </c>
      <c r="K227" s="33">
        <f t="shared" si="16"/>
        <v>2150.5199999999995</v>
      </c>
      <c r="L227" s="32">
        <v>17.510000000000002</v>
      </c>
      <c r="M227" s="32">
        <v>2.04</v>
      </c>
      <c r="N227" s="32">
        <v>1.01</v>
      </c>
      <c r="O227" s="33">
        <f t="shared" si="17"/>
        <v>2179.8000000000002</v>
      </c>
      <c r="P227" s="34">
        <f t="shared" si="18"/>
        <v>1.3615311645555801E-2</v>
      </c>
      <c r="Q227" s="3"/>
      <c r="R227" s="4"/>
    </row>
    <row r="228" spans="1:18" x14ac:dyDescent="0.3">
      <c r="A228" s="14">
        <f t="shared" si="19"/>
        <v>197</v>
      </c>
      <c r="B228" s="14">
        <v>232</v>
      </c>
      <c r="C228" s="1" t="s">
        <v>206</v>
      </c>
      <c r="D228" s="29">
        <v>1568</v>
      </c>
      <c r="E228" s="30" t="s">
        <v>49</v>
      </c>
      <c r="F228" s="31">
        <v>69</v>
      </c>
      <c r="G228" s="31">
        <v>17</v>
      </c>
      <c r="H228" s="32">
        <v>18.66</v>
      </c>
      <c r="I228" s="32">
        <v>2.04</v>
      </c>
      <c r="J228" s="32">
        <v>0.66</v>
      </c>
      <c r="K228" s="33">
        <f t="shared" si="16"/>
        <v>17274.239999999998</v>
      </c>
      <c r="L228" s="32">
        <v>18.86</v>
      </c>
      <c r="M228" s="32">
        <v>2.04</v>
      </c>
      <c r="N228" s="32">
        <v>0.68</v>
      </c>
      <c r="O228" s="33">
        <f t="shared" si="17"/>
        <v>17443.919999999998</v>
      </c>
      <c r="P228" s="34">
        <f t="shared" si="18"/>
        <v>9.8227186840057976E-3</v>
      </c>
      <c r="Q228" s="3"/>
      <c r="R228" s="4"/>
    </row>
    <row r="229" spans="1:18" x14ac:dyDescent="0.3">
      <c r="A229" s="14">
        <f t="shared" si="19"/>
        <v>198</v>
      </c>
      <c r="B229" s="14">
        <v>233</v>
      </c>
      <c r="C229" s="1" t="s">
        <v>207</v>
      </c>
      <c r="D229" s="29">
        <v>1361</v>
      </c>
      <c r="E229" s="30" t="s">
        <v>49</v>
      </c>
      <c r="F229" s="31">
        <v>128</v>
      </c>
      <c r="G229" s="31">
        <v>17</v>
      </c>
      <c r="H229" s="32">
        <v>10.88</v>
      </c>
      <c r="I229" s="32">
        <v>2.04</v>
      </c>
      <c r="J229" s="32">
        <v>0.66</v>
      </c>
      <c r="K229" s="33">
        <f t="shared" si="16"/>
        <v>19979.760000000002</v>
      </c>
      <c r="L229" s="32">
        <v>10.95</v>
      </c>
      <c r="M229" s="32">
        <v>2.04</v>
      </c>
      <c r="N229" s="32">
        <v>0.68</v>
      </c>
      <c r="O229" s="33">
        <f t="shared" si="17"/>
        <v>20091.36</v>
      </c>
      <c r="P229" s="34">
        <f t="shared" si="18"/>
        <v>5.5856526805126054E-3</v>
      </c>
      <c r="Q229" s="3"/>
      <c r="R229" s="4"/>
    </row>
    <row r="230" spans="1:18" x14ac:dyDescent="0.3">
      <c r="A230" s="14">
        <f t="shared" si="19"/>
        <v>199</v>
      </c>
      <c r="B230" s="14">
        <v>234</v>
      </c>
      <c r="C230" s="1" t="s">
        <v>208</v>
      </c>
      <c r="D230" s="29">
        <v>5810</v>
      </c>
      <c r="E230" s="30" t="s">
        <v>49</v>
      </c>
      <c r="F230" s="31">
        <v>241</v>
      </c>
      <c r="G230" s="31">
        <v>17</v>
      </c>
      <c r="H230" s="32">
        <v>18.97</v>
      </c>
      <c r="I230" s="32">
        <v>2.04</v>
      </c>
      <c r="J230" s="32">
        <v>0.66</v>
      </c>
      <c r="K230" s="33">
        <f t="shared" si="16"/>
        <v>60895.56</v>
      </c>
      <c r="L230" s="32">
        <v>19.22</v>
      </c>
      <c r="M230" s="32">
        <v>2.04</v>
      </c>
      <c r="N230" s="32">
        <v>0.68</v>
      </c>
      <c r="O230" s="33">
        <f t="shared" si="17"/>
        <v>61622.64</v>
      </c>
      <c r="P230" s="34">
        <f t="shared" si="18"/>
        <v>1.1939786743072923E-2</v>
      </c>
      <c r="Q230" s="3"/>
      <c r="R230" s="4"/>
    </row>
    <row r="231" spans="1:18" x14ac:dyDescent="0.3">
      <c r="A231" s="14">
        <f t="shared" si="19"/>
        <v>200</v>
      </c>
      <c r="B231" s="14">
        <v>236</v>
      </c>
      <c r="C231" s="1" t="s">
        <v>209</v>
      </c>
      <c r="D231" s="29">
        <v>6226</v>
      </c>
      <c r="E231" s="30" t="s">
        <v>49</v>
      </c>
      <c r="F231" s="31">
        <v>8</v>
      </c>
      <c r="G231" s="31">
        <v>17</v>
      </c>
      <c r="H231" s="32">
        <v>18.97</v>
      </c>
      <c r="I231" s="32">
        <v>2.04</v>
      </c>
      <c r="J231" s="32">
        <v>0.66</v>
      </c>
      <c r="K231" s="33">
        <f t="shared" si="16"/>
        <v>2151.6</v>
      </c>
      <c r="L231" s="32">
        <v>19.22</v>
      </c>
      <c r="M231" s="32">
        <v>2.04</v>
      </c>
      <c r="N231" s="32">
        <v>0.68</v>
      </c>
      <c r="O231" s="33">
        <f t="shared" si="17"/>
        <v>2179.6799999999998</v>
      </c>
      <c r="P231" s="34">
        <f t="shared" si="18"/>
        <v>1.3050752928053508E-2</v>
      </c>
      <c r="Q231" s="3"/>
      <c r="R231" s="4"/>
    </row>
    <row r="232" spans="1:18" x14ac:dyDescent="0.3">
      <c r="A232" s="14">
        <f t="shared" si="19"/>
        <v>201</v>
      </c>
      <c r="B232" s="14">
        <v>237</v>
      </c>
      <c r="C232" s="1" t="s">
        <v>210</v>
      </c>
      <c r="D232" s="29">
        <v>4540</v>
      </c>
      <c r="E232" s="30" t="s">
        <v>49</v>
      </c>
      <c r="F232" s="31">
        <v>401</v>
      </c>
      <c r="G232" s="31">
        <v>17</v>
      </c>
      <c r="H232" s="32">
        <v>14.85</v>
      </c>
      <c r="I232" s="32">
        <v>2.04</v>
      </c>
      <c r="J232" s="32">
        <v>0.66</v>
      </c>
      <c r="K232" s="33">
        <f t="shared" si="16"/>
        <v>81409.320000000007</v>
      </c>
      <c r="L232" s="32">
        <v>14.92</v>
      </c>
      <c r="M232" s="32">
        <v>2.04</v>
      </c>
      <c r="N232" s="32">
        <v>0.68</v>
      </c>
      <c r="O232" s="33">
        <f t="shared" si="17"/>
        <v>81750.240000000005</v>
      </c>
      <c r="P232" s="34">
        <f t="shared" si="18"/>
        <v>4.1877269089091789E-3</v>
      </c>
      <c r="Q232" s="3"/>
      <c r="R232" s="4"/>
    </row>
    <row r="233" spans="1:18" x14ac:dyDescent="0.3">
      <c r="A233" s="14">
        <f t="shared" si="19"/>
        <v>202</v>
      </c>
      <c r="B233" s="14">
        <v>238</v>
      </c>
      <c r="C233" s="1" t="s">
        <v>211</v>
      </c>
      <c r="D233" s="29">
        <v>26799</v>
      </c>
      <c r="E233" s="30" t="s">
        <v>49</v>
      </c>
      <c r="F233" s="31">
        <v>188</v>
      </c>
      <c r="G233" s="31">
        <v>76</v>
      </c>
      <c r="H233" s="32">
        <v>7.13</v>
      </c>
      <c r="I233" s="32">
        <v>2.04</v>
      </c>
      <c r="J233" s="32">
        <v>2.94</v>
      </c>
      <c r="K233" s="33">
        <f t="shared" si="16"/>
        <v>23368.799999999999</v>
      </c>
      <c r="L233" s="32">
        <v>7.06</v>
      </c>
      <c r="M233" s="32">
        <v>2.04</v>
      </c>
      <c r="N233" s="32">
        <v>3.06</v>
      </c>
      <c r="O233" s="33">
        <f t="shared" si="17"/>
        <v>23320.32</v>
      </c>
      <c r="P233" s="34">
        <f t="shared" si="18"/>
        <v>-2.0745609530656074E-3</v>
      </c>
      <c r="Q233" s="3"/>
      <c r="R233" s="4"/>
    </row>
    <row r="234" spans="1:18" x14ac:dyDescent="0.3">
      <c r="A234" s="14">
        <f t="shared" si="19"/>
        <v>203</v>
      </c>
      <c r="B234" s="14">
        <v>239</v>
      </c>
      <c r="C234" s="1" t="s">
        <v>212</v>
      </c>
      <c r="D234" s="29">
        <v>1953</v>
      </c>
      <c r="E234" s="30" t="s">
        <v>49</v>
      </c>
      <c r="F234" s="31">
        <v>110</v>
      </c>
      <c r="G234" s="31">
        <v>21</v>
      </c>
      <c r="H234" s="32">
        <v>19.25</v>
      </c>
      <c r="I234" s="32">
        <v>2.04</v>
      </c>
      <c r="J234" s="32">
        <v>0.81</v>
      </c>
      <c r="K234" s="33">
        <f t="shared" si="16"/>
        <v>28306.920000000002</v>
      </c>
      <c r="L234" s="32">
        <v>19.45</v>
      </c>
      <c r="M234" s="32">
        <v>2.04</v>
      </c>
      <c r="N234" s="32">
        <v>0.84</v>
      </c>
      <c r="O234" s="33">
        <f t="shared" si="17"/>
        <v>28578.479999999996</v>
      </c>
      <c r="P234" s="34">
        <f t="shared" si="18"/>
        <v>9.5934139072705194E-3</v>
      </c>
      <c r="Q234" s="3"/>
      <c r="R234" s="4"/>
    </row>
    <row r="235" spans="1:18" x14ac:dyDescent="0.3">
      <c r="A235" s="14">
        <f t="shared" si="19"/>
        <v>204</v>
      </c>
      <c r="B235" s="14">
        <v>241</v>
      </c>
      <c r="C235" s="1" t="s">
        <v>213</v>
      </c>
      <c r="D235" s="29">
        <v>6273</v>
      </c>
      <c r="E235" s="30" t="s">
        <v>49</v>
      </c>
      <c r="F235" s="31">
        <v>820</v>
      </c>
      <c r="G235" s="31">
        <v>18</v>
      </c>
      <c r="H235" s="32">
        <v>23.16</v>
      </c>
      <c r="I235" s="32">
        <v>2.04</v>
      </c>
      <c r="J235" s="32">
        <v>0.7</v>
      </c>
      <c r="K235" s="33">
        <f t="shared" si="16"/>
        <v>248119.2</v>
      </c>
      <c r="L235" s="32">
        <v>23.42</v>
      </c>
      <c r="M235" s="32">
        <v>2.04</v>
      </c>
      <c r="N235" s="32">
        <v>0.72</v>
      </c>
      <c r="O235" s="33">
        <f t="shared" si="17"/>
        <v>250681.92</v>
      </c>
      <c r="P235" s="34">
        <f t="shared" si="18"/>
        <v>1.0328584003172672E-2</v>
      </c>
      <c r="Q235" s="3"/>
      <c r="R235" s="4"/>
    </row>
    <row r="236" spans="1:18" x14ac:dyDescent="0.3">
      <c r="A236" s="14">
        <f t="shared" si="19"/>
        <v>205</v>
      </c>
      <c r="B236" s="14">
        <v>242</v>
      </c>
      <c r="C236" s="1" t="s">
        <v>214</v>
      </c>
      <c r="D236" s="29">
        <v>14215</v>
      </c>
      <c r="E236" s="30" t="s">
        <v>49</v>
      </c>
      <c r="F236" s="31">
        <v>300</v>
      </c>
      <c r="G236" s="31">
        <v>52</v>
      </c>
      <c r="H236" s="32">
        <v>23.16</v>
      </c>
      <c r="I236" s="32">
        <v>2.04</v>
      </c>
      <c r="J236" s="32">
        <v>2.0099999999999998</v>
      </c>
      <c r="K236" s="33">
        <f t="shared" si="16"/>
        <v>91974.24</v>
      </c>
      <c r="L236" s="32">
        <v>23.42</v>
      </c>
      <c r="M236" s="32">
        <v>2.04</v>
      </c>
      <c r="N236" s="32">
        <v>2.09</v>
      </c>
      <c r="O236" s="33">
        <f t="shared" si="17"/>
        <v>92960.16</v>
      </c>
      <c r="P236" s="34">
        <f t="shared" si="18"/>
        <v>1.071952320562799E-2</v>
      </c>
      <c r="Q236" s="3"/>
      <c r="R236" s="4"/>
    </row>
    <row r="237" spans="1:18" x14ac:dyDescent="0.3">
      <c r="A237" s="14">
        <f t="shared" si="19"/>
        <v>206</v>
      </c>
      <c r="B237" s="14">
        <v>244</v>
      </c>
      <c r="C237" s="1" t="s">
        <v>215</v>
      </c>
      <c r="D237" s="29">
        <v>6226</v>
      </c>
      <c r="E237" s="30" t="s">
        <v>49</v>
      </c>
      <c r="F237" s="31">
        <v>522</v>
      </c>
      <c r="G237" s="31">
        <v>17</v>
      </c>
      <c r="H237" s="32">
        <v>17.45</v>
      </c>
      <c r="I237" s="32">
        <v>2.04</v>
      </c>
      <c r="J237" s="32">
        <v>0.66</v>
      </c>
      <c r="K237" s="33">
        <f t="shared" ref="K237:K300" si="20">(SUM(H237:I237)*$F237*12)+(J237*$G237*12)</f>
        <v>122219.99999999999</v>
      </c>
      <c r="L237" s="32">
        <v>17.63</v>
      </c>
      <c r="M237" s="32">
        <v>2.04</v>
      </c>
      <c r="N237" s="32">
        <v>0.68</v>
      </c>
      <c r="O237" s="33">
        <f t="shared" ref="O237:O300" si="21">(SUM(L237:M237)*$F237*12)+(N237*G237*12)</f>
        <v>123351.6</v>
      </c>
      <c r="P237" s="34">
        <f t="shared" ref="P237:P300" si="22">(O237-K237)/K237</f>
        <v>9.258713794796437E-3</v>
      </c>
      <c r="Q237" s="3"/>
      <c r="R237" s="4"/>
    </row>
    <row r="238" spans="1:18" x14ac:dyDescent="0.3">
      <c r="A238" s="14">
        <f t="shared" si="19"/>
        <v>207</v>
      </c>
      <c r="B238" s="14">
        <v>246</v>
      </c>
      <c r="C238" s="1" t="s">
        <v>216</v>
      </c>
      <c r="D238" s="29">
        <v>5810</v>
      </c>
      <c r="E238" s="30" t="s">
        <v>49</v>
      </c>
      <c r="F238" s="31">
        <v>4001</v>
      </c>
      <c r="G238" s="31">
        <v>17</v>
      </c>
      <c r="H238" s="32">
        <v>17.45</v>
      </c>
      <c r="I238" s="32">
        <v>2.04</v>
      </c>
      <c r="J238" s="32">
        <v>0.66</v>
      </c>
      <c r="K238" s="33">
        <f t="shared" si="20"/>
        <v>935888.5199999999</v>
      </c>
      <c r="L238" s="32">
        <v>17.62</v>
      </c>
      <c r="M238" s="32">
        <v>2.04</v>
      </c>
      <c r="N238" s="32">
        <v>0.68</v>
      </c>
      <c r="O238" s="33">
        <f t="shared" si="21"/>
        <v>944054.64</v>
      </c>
      <c r="P238" s="34">
        <f t="shared" si="22"/>
        <v>8.7255264120561209E-3</v>
      </c>
      <c r="Q238" s="3"/>
      <c r="R238" s="4"/>
    </row>
    <row r="239" spans="1:18" x14ac:dyDescent="0.3">
      <c r="A239" s="14">
        <f t="shared" ref="A239:A302" si="23">A238+1</f>
        <v>208</v>
      </c>
      <c r="B239" s="14">
        <v>247</v>
      </c>
      <c r="C239" s="1" t="s">
        <v>217</v>
      </c>
      <c r="D239" s="29">
        <v>6226</v>
      </c>
      <c r="E239" s="30" t="s">
        <v>49</v>
      </c>
      <c r="F239" s="31">
        <v>28</v>
      </c>
      <c r="G239" s="31">
        <v>17</v>
      </c>
      <c r="H239" s="32">
        <v>17.45</v>
      </c>
      <c r="I239" s="32">
        <v>2.04</v>
      </c>
      <c r="J239" s="32">
        <v>0.66</v>
      </c>
      <c r="K239" s="33">
        <f t="shared" si="20"/>
        <v>6683.28</v>
      </c>
      <c r="L239" s="32">
        <v>17.62</v>
      </c>
      <c r="M239" s="32">
        <v>2.04</v>
      </c>
      <c r="N239" s="32">
        <v>0.68</v>
      </c>
      <c r="O239" s="33">
        <f t="shared" si="21"/>
        <v>6744.4800000000005</v>
      </c>
      <c r="P239" s="34">
        <f t="shared" si="22"/>
        <v>9.1571803066758731E-3</v>
      </c>
      <c r="Q239" s="3"/>
      <c r="R239" s="4"/>
    </row>
    <row r="240" spans="1:18" x14ac:dyDescent="0.3">
      <c r="A240" s="14">
        <f t="shared" si="23"/>
        <v>209</v>
      </c>
      <c r="B240" s="14">
        <v>248</v>
      </c>
      <c r="C240" s="1" t="s">
        <v>218</v>
      </c>
      <c r="D240" s="29">
        <v>5810</v>
      </c>
      <c r="E240" s="30" t="s">
        <v>49</v>
      </c>
      <c r="F240" s="31">
        <v>38</v>
      </c>
      <c r="G240" s="31">
        <v>17</v>
      </c>
      <c r="H240" s="32">
        <v>17.45</v>
      </c>
      <c r="I240" s="32">
        <v>2.04</v>
      </c>
      <c r="J240" s="32">
        <v>0.66</v>
      </c>
      <c r="K240" s="33">
        <f t="shared" si="20"/>
        <v>9022.0799999999981</v>
      </c>
      <c r="L240" s="32">
        <v>17.62</v>
      </c>
      <c r="M240" s="32">
        <v>2.04</v>
      </c>
      <c r="N240" s="32">
        <v>0.68</v>
      </c>
      <c r="O240" s="33">
        <f t="shared" si="21"/>
        <v>9103.68</v>
      </c>
      <c r="P240" s="34">
        <f t="shared" si="22"/>
        <v>9.0444775484148001E-3</v>
      </c>
      <c r="Q240" s="3"/>
      <c r="R240" s="4"/>
    </row>
    <row r="241" spans="1:18" x14ac:dyDescent="0.3">
      <c r="A241" s="14">
        <f t="shared" si="23"/>
        <v>210</v>
      </c>
      <c r="B241" s="14">
        <v>249</v>
      </c>
      <c r="C241" s="1" t="s">
        <v>219</v>
      </c>
      <c r="D241" s="29">
        <v>4933</v>
      </c>
      <c r="E241" s="30" t="s">
        <v>49</v>
      </c>
      <c r="F241" s="31">
        <v>90</v>
      </c>
      <c r="G241" s="31">
        <v>17</v>
      </c>
      <c r="H241" s="32">
        <v>11.38</v>
      </c>
      <c r="I241" s="32">
        <v>2.04</v>
      </c>
      <c r="J241" s="32">
        <v>0.66</v>
      </c>
      <c r="K241" s="33">
        <f t="shared" si="20"/>
        <v>14628.240000000002</v>
      </c>
      <c r="L241" s="32">
        <v>11.43</v>
      </c>
      <c r="M241" s="32">
        <v>2.04</v>
      </c>
      <c r="N241" s="32">
        <v>0.68</v>
      </c>
      <c r="O241" s="33">
        <f t="shared" si="21"/>
        <v>14686.319999999998</v>
      </c>
      <c r="P241" s="34">
        <f t="shared" si="22"/>
        <v>3.9704024544303541E-3</v>
      </c>
      <c r="Q241" s="3"/>
      <c r="R241" s="4"/>
    </row>
    <row r="242" spans="1:18" x14ac:dyDescent="0.3">
      <c r="A242" s="14">
        <f t="shared" si="23"/>
        <v>211</v>
      </c>
      <c r="B242" s="14">
        <v>251</v>
      </c>
      <c r="C242" s="1" t="s">
        <v>220</v>
      </c>
      <c r="D242" s="29">
        <v>5283</v>
      </c>
      <c r="E242" s="30" t="s">
        <v>49</v>
      </c>
      <c r="F242" s="31">
        <v>3102</v>
      </c>
      <c r="G242" s="31">
        <v>17</v>
      </c>
      <c r="H242" s="32">
        <v>4.01</v>
      </c>
      <c r="I242" s="32">
        <v>2.04</v>
      </c>
      <c r="J242" s="32">
        <v>0.66</v>
      </c>
      <c r="K242" s="33">
        <f t="shared" si="20"/>
        <v>225339.84</v>
      </c>
      <c r="L242" s="32">
        <v>4.01</v>
      </c>
      <c r="M242" s="32">
        <v>2.04</v>
      </c>
      <c r="N242" s="32">
        <v>0.68</v>
      </c>
      <c r="O242" s="33">
        <f t="shared" si="21"/>
        <v>225343.91999999998</v>
      </c>
      <c r="P242" s="34">
        <f t="shared" si="22"/>
        <v>1.8105986051943564E-5</v>
      </c>
      <c r="Q242" s="3"/>
      <c r="R242" s="4"/>
    </row>
    <row r="243" spans="1:18" x14ac:dyDescent="0.3">
      <c r="A243" s="14">
        <f t="shared" si="23"/>
        <v>212</v>
      </c>
      <c r="B243" s="14">
        <v>252</v>
      </c>
      <c r="C243" s="1" t="s">
        <v>221</v>
      </c>
      <c r="D243" s="29">
        <v>5283</v>
      </c>
      <c r="E243" s="30" t="s">
        <v>49</v>
      </c>
      <c r="F243" s="31">
        <v>3025</v>
      </c>
      <c r="G243" s="31">
        <v>17</v>
      </c>
      <c r="H243" s="32">
        <v>5.19</v>
      </c>
      <c r="I243" s="32">
        <v>2.04</v>
      </c>
      <c r="J243" s="32">
        <v>0.66</v>
      </c>
      <c r="K243" s="33">
        <f t="shared" si="20"/>
        <v>262583.64</v>
      </c>
      <c r="L243" s="32">
        <v>5.18</v>
      </c>
      <c r="M243" s="32">
        <v>2.04</v>
      </c>
      <c r="N243" s="32">
        <v>0.68</v>
      </c>
      <c r="O243" s="33">
        <f t="shared" si="21"/>
        <v>262224.71999999997</v>
      </c>
      <c r="P243" s="34">
        <f t="shared" si="22"/>
        <v>-1.3668787590881209E-3</v>
      </c>
      <c r="Q243" s="3"/>
      <c r="R243" s="4"/>
    </row>
    <row r="244" spans="1:18" x14ac:dyDescent="0.3">
      <c r="A244" s="14">
        <f t="shared" si="23"/>
        <v>213</v>
      </c>
      <c r="B244" s="14">
        <v>253</v>
      </c>
      <c r="C244" s="1" t="s">
        <v>222</v>
      </c>
      <c r="D244" s="29">
        <v>5232</v>
      </c>
      <c r="E244" s="30" t="s">
        <v>49</v>
      </c>
      <c r="F244" s="31">
        <v>33888</v>
      </c>
      <c r="G244" s="31">
        <v>17</v>
      </c>
      <c r="H244" s="32">
        <v>4.01</v>
      </c>
      <c r="I244" s="32">
        <v>2.04</v>
      </c>
      <c r="J244" s="32">
        <v>0.66</v>
      </c>
      <c r="K244" s="33">
        <f t="shared" si="20"/>
        <v>2460403.44</v>
      </c>
      <c r="L244" s="32">
        <v>4.01</v>
      </c>
      <c r="M244" s="32">
        <v>2.04</v>
      </c>
      <c r="N244" s="32">
        <v>0.68</v>
      </c>
      <c r="O244" s="33">
        <f t="shared" si="21"/>
        <v>2460407.52</v>
      </c>
      <c r="P244" s="34">
        <f t="shared" si="22"/>
        <v>1.6582646299968212E-6</v>
      </c>
      <c r="Q244" s="3"/>
      <c r="R244" s="4"/>
    </row>
    <row r="245" spans="1:18" x14ac:dyDescent="0.3">
      <c r="A245" s="14">
        <f t="shared" si="23"/>
        <v>214</v>
      </c>
      <c r="B245" s="14">
        <v>254</v>
      </c>
      <c r="C245" s="1" t="s">
        <v>223</v>
      </c>
      <c r="D245" s="29">
        <v>5232</v>
      </c>
      <c r="E245" s="30" t="s">
        <v>49</v>
      </c>
      <c r="F245" s="31">
        <v>8458</v>
      </c>
      <c r="G245" s="31">
        <v>17</v>
      </c>
      <c r="H245" s="32">
        <v>5.19</v>
      </c>
      <c r="I245" s="32">
        <v>2.04</v>
      </c>
      <c r="J245" s="32">
        <v>0.66</v>
      </c>
      <c r="K245" s="33">
        <f t="shared" si="20"/>
        <v>733950.72000000009</v>
      </c>
      <c r="L245" s="32">
        <v>5.18</v>
      </c>
      <c r="M245" s="32">
        <v>2.04</v>
      </c>
      <c r="N245" s="32">
        <v>0.68</v>
      </c>
      <c r="O245" s="33">
        <f t="shared" si="21"/>
        <v>732939.83999999985</v>
      </c>
      <c r="P245" s="34">
        <f t="shared" si="22"/>
        <v>-1.3773131798279826E-3</v>
      </c>
      <c r="Q245" s="3"/>
      <c r="R245" s="4"/>
    </row>
    <row r="246" spans="1:18" x14ac:dyDescent="0.3">
      <c r="A246" s="14">
        <f t="shared" si="23"/>
        <v>215</v>
      </c>
      <c r="B246" s="14">
        <v>255</v>
      </c>
      <c r="C246" s="1" t="s">
        <v>224</v>
      </c>
      <c r="D246" s="29">
        <v>5494</v>
      </c>
      <c r="E246" s="30" t="s">
        <v>49</v>
      </c>
      <c r="F246" s="31">
        <v>144</v>
      </c>
      <c r="G246" s="31">
        <v>17</v>
      </c>
      <c r="H246" s="32">
        <v>4.01</v>
      </c>
      <c r="I246" s="32">
        <v>2.04</v>
      </c>
      <c r="J246" s="32">
        <v>0.66</v>
      </c>
      <c r="K246" s="33">
        <f t="shared" si="20"/>
        <v>10589.039999999999</v>
      </c>
      <c r="L246" s="32">
        <v>4.01</v>
      </c>
      <c r="M246" s="32">
        <v>2.04</v>
      </c>
      <c r="N246" s="32">
        <v>0.68</v>
      </c>
      <c r="O246" s="33">
        <f t="shared" si="21"/>
        <v>10593.119999999999</v>
      </c>
      <c r="P246" s="34">
        <f t="shared" si="22"/>
        <v>3.8530405022550935E-4</v>
      </c>
      <c r="Q246" s="3"/>
      <c r="R246" s="4"/>
    </row>
    <row r="247" spans="1:18" x14ac:dyDescent="0.3">
      <c r="A247" s="14">
        <f t="shared" si="23"/>
        <v>216</v>
      </c>
      <c r="B247" s="14">
        <v>256</v>
      </c>
      <c r="C247" s="1" t="s">
        <v>225</v>
      </c>
      <c r="D247" s="29">
        <v>5494</v>
      </c>
      <c r="E247" s="30" t="s">
        <v>49</v>
      </c>
      <c r="F247" s="31">
        <v>111</v>
      </c>
      <c r="G247" s="31">
        <v>17</v>
      </c>
      <c r="H247" s="32">
        <v>5.19</v>
      </c>
      <c r="I247" s="32">
        <v>2.04</v>
      </c>
      <c r="J247" s="32">
        <v>0.66</v>
      </c>
      <c r="K247" s="33">
        <f t="shared" si="20"/>
        <v>9765</v>
      </c>
      <c r="L247" s="32">
        <v>5.18</v>
      </c>
      <c r="M247" s="32">
        <v>2.04</v>
      </c>
      <c r="N247" s="32">
        <v>0.68</v>
      </c>
      <c r="O247" s="33">
        <f t="shared" si="21"/>
        <v>9755.7599999999984</v>
      </c>
      <c r="P247" s="34">
        <f t="shared" si="22"/>
        <v>-9.462365591399489E-4</v>
      </c>
      <c r="Q247" s="3"/>
      <c r="R247" s="4"/>
    </row>
    <row r="248" spans="1:18" x14ac:dyDescent="0.3">
      <c r="A248" s="14">
        <f t="shared" si="23"/>
        <v>217</v>
      </c>
      <c r="B248" s="14">
        <v>257</v>
      </c>
      <c r="C248" s="1" t="s">
        <v>223</v>
      </c>
      <c r="D248" s="29">
        <v>5232</v>
      </c>
      <c r="E248" s="30" t="s">
        <v>49</v>
      </c>
      <c r="F248" s="31">
        <v>982</v>
      </c>
      <c r="G248" s="31">
        <v>17</v>
      </c>
      <c r="H248" s="32">
        <v>5.19</v>
      </c>
      <c r="I248" s="32">
        <v>2.04</v>
      </c>
      <c r="J248" s="32">
        <v>0.66</v>
      </c>
      <c r="K248" s="33">
        <f t="shared" si="20"/>
        <v>85332.96</v>
      </c>
      <c r="L248" s="32">
        <v>5.18</v>
      </c>
      <c r="M248" s="32">
        <v>2.04</v>
      </c>
      <c r="N248" s="32">
        <v>0.68</v>
      </c>
      <c r="O248" s="33">
        <f t="shared" si="21"/>
        <v>85219.199999999997</v>
      </c>
      <c r="P248" s="34">
        <f t="shared" si="22"/>
        <v>-1.333130832447501E-3</v>
      </c>
      <c r="Q248" s="3"/>
      <c r="R248" s="4"/>
    </row>
    <row r="249" spans="1:18" x14ac:dyDescent="0.3">
      <c r="A249" s="14">
        <f t="shared" si="23"/>
        <v>218</v>
      </c>
      <c r="B249" s="14">
        <v>259</v>
      </c>
      <c r="C249" s="1" t="s">
        <v>226</v>
      </c>
      <c r="D249" s="29">
        <v>5811</v>
      </c>
      <c r="E249" s="30" t="s">
        <v>49</v>
      </c>
      <c r="F249" s="31">
        <v>245</v>
      </c>
      <c r="G249" s="31">
        <v>19</v>
      </c>
      <c r="H249" s="32">
        <v>18.059999999999999</v>
      </c>
      <c r="I249" s="32">
        <v>2.04</v>
      </c>
      <c r="J249" s="32">
        <v>0.73</v>
      </c>
      <c r="K249" s="33">
        <f t="shared" si="20"/>
        <v>59260.439999999988</v>
      </c>
      <c r="L249" s="32">
        <v>18.25</v>
      </c>
      <c r="M249" s="32">
        <v>2.04</v>
      </c>
      <c r="N249" s="32">
        <v>0.76</v>
      </c>
      <c r="O249" s="33">
        <f t="shared" si="21"/>
        <v>59825.880000000005</v>
      </c>
      <c r="P249" s="34">
        <f t="shared" si="22"/>
        <v>9.54160988342336E-3</v>
      </c>
      <c r="Q249" s="3"/>
      <c r="R249" s="4"/>
    </row>
    <row r="250" spans="1:18" x14ac:dyDescent="0.3">
      <c r="A250" s="14">
        <f t="shared" si="23"/>
        <v>219</v>
      </c>
      <c r="B250" s="14">
        <v>261</v>
      </c>
      <c r="C250" s="1" t="s">
        <v>227</v>
      </c>
      <c r="D250" s="29">
        <v>5464</v>
      </c>
      <c r="E250" s="30" t="s">
        <v>49</v>
      </c>
      <c r="F250" s="31">
        <v>400</v>
      </c>
      <c r="G250" s="31">
        <v>19</v>
      </c>
      <c r="H250" s="32">
        <v>18.059999999999999</v>
      </c>
      <c r="I250" s="32">
        <v>2.04</v>
      </c>
      <c r="J250" s="32">
        <v>0.73</v>
      </c>
      <c r="K250" s="33">
        <f t="shared" si="20"/>
        <v>96646.439999999988</v>
      </c>
      <c r="L250" s="32">
        <v>18.25</v>
      </c>
      <c r="M250" s="32">
        <v>2.04</v>
      </c>
      <c r="N250" s="32">
        <v>0.76</v>
      </c>
      <c r="O250" s="33">
        <f t="shared" si="21"/>
        <v>97565.28</v>
      </c>
      <c r="P250" s="34">
        <f t="shared" si="22"/>
        <v>9.5072306853724899E-3</v>
      </c>
      <c r="Q250" s="3"/>
      <c r="R250" s="4"/>
    </row>
    <row r="251" spans="1:18" x14ac:dyDescent="0.3">
      <c r="A251" s="14">
        <f t="shared" si="23"/>
        <v>220</v>
      </c>
      <c r="B251" s="14">
        <v>263</v>
      </c>
      <c r="C251" s="1" t="s">
        <v>228</v>
      </c>
      <c r="D251" s="29">
        <v>6525</v>
      </c>
      <c r="E251" s="30" t="s">
        <v>49</v>
      </c>
      <c r="F251" s="31">
        <v>111</v>
      </c>
      <c r="G251" s="31">
        <v>19</v>
      </c>
      <c r="H251" s="32">
        <v>18.059999999999999</v>
      </c>
      <c r="I251" s="32">
        <v>2.04</v>
      </c>
      <c r="J251" s="32">
        <v>0.73</v>
      </c>
      <c r="K251" s="33">
        <f t="shared" si="20"/>
        <v>26939.639999999996</v>
      </c>
      <c r="L251" s="32">
        <v>18.25</v>
      </c>
      <c r="M251" s="32">
        <v>2.04</v>
      </c>
      <c r="N251" s="32">
        <v>0.76</v>
      </c>
      <c r="O251" s="33">
        <f t="shared" si="21"/>
        <v>27199.559999999998</v>
      </c>
      <c r="P251" s="34">
        <f t="shared" si="22"/>
        <v>9.6482358338864926E-3</v>
      </c>
      <c r="Q251" s="3"/>
      <c r="R251" s="4"/>
    </row>
    <row r="252" spans="1:18" x14ac:dyDescent="0.3">
      <c r="A252" s="14">
        <f t="shared" si="23"/>
        <v>221</v>
      </c>
      <c r="B252" s="14">
        <v>265</v>
      </c>
      <c r="C252" s="1" t="s">
        <v>229</v>
      </c>
      <c r="D252" s="29">
        <v>5449</v>
      </c>
      <c r="E252" s="30" t="s">
        <v>49</v>
      </c>
      <c r="F252" s="31">
        <v>15</v>
      </c>
      <c r="G252" s="31">
        <v>19</v>
      </c>
      <c r="H252" s="32">
        <v>18.059999999999999</v>
      </c>
      <c r="I252" s="32">
        <v>2.04</v>
      </c>
      <c r="J252" s="32">
        <v>0.73</v>
      </c>
      <c r="K252" s="33">
        <f t="shared" si="20"/>
        <v>3784.4399999999991</v>
      </c>
      <c r="L252" s="32">
        <v>18.25</v>
      </c>
      <c r="M252" s="32">
        <v>2.04</v>
      </c>
      <c r="N252" s="32">
        <v>0.76</v>
      </c>
      <c r="O252" s="33">
        <f t="shared" si="21"/>
        <v>3825.48</v>
      </c>
      <c r="P252" s="34">
        <f t="shared" si="22"/>
        <v>1.0844404984621471E-2</v>
      </c>
      <c r="Q252" s="3"/>
      <c r="R252" s="4"/>
    </row>
    <row r="253" spans="1:18" x14ac:dyDescent="0.3">
      <c r="A253" s="14">
        <f t="shared" si="23"/>
        <v>222</v>
      </c>
      <c r="B253" s="14">
        <v>266</v>
      </c>
      <c r="C253" s="1" t="s">
        <v>230</v>
      </c>
      <c r="D253" s="29">
        <v>12748</v>
      </c>
      <c r="E253" s="30" t="s">
        <v>49</v>
      </c>
      <c r="F253" s="31">
        <v>66</v>
      </c>
      <c r="G253" s="31">
        <v>38</v>
      </c>
      <c r="H253" s="32">
        <v>5.29</v>
      </c>
      <c r="I253" s="32">
        <v>2.04</v>
      </c>
      <c r="J253" s="32">
        <v>1.47</v>
      </c>
      <c r="K253" s="33">
        <f t="shared" si="20"/>
        <v>6475.68</v>
      </c>
      <c r="L253" s="32">
        <v>5.24</v>
      </c>
      <c r="M253" s="32">
        <v>2.04</v>
      </c>
      <c r="N253" s="32">
        <v>1.53</v>
      </c>
      <c r="O253" s="33">
        <f t="shared" si="21"/>
        <v>6463.4400000000005</v>
      </c>
      <c r="P253" s="34">
        <f t="shared" si="22"/>
        <v>-1.8901489882143312E-3</v>
      </c>
      <c r="Q253" s="3"/>
      <c r="R253" s="4"/>
    </row>
    <row r="254" spans="1:18" x14ac:dyDescent="0.3">
      <c r="A254" s="14">
        <f t="shared" si="23"/>
        <v>223</v>
      </c>
      <c r="B254" s="14">
        <v>267</v>
      </c>
      <c r="C254" s="1" t="s">
        <v>231</v>
      </c>
      <c r="D254" s="29">
        <v>45868</v>
      </c>
      <c r="E254" s="30" t="s">
        <v>49</v>
      </c>
      <c r="F254" s="31">
        <v>5</v>
      </c>
      <c r="G254" s="31">
        <v>147</v>
      </c>
      <c r="H254" s="32">
        <v>21.64</v>
      </c>
      <c r="I254" s="32">
        <v>2.04</v>
      </c>
      <c r="J254" s="32">
        <v>5.68</v>
      </c>
      <c r="K254" s="33">
        <f t="shared" si="20"/>
        <v>11440.32</v>
      </c>
      <c r="L254" s="32">
        <v>21.43</v>
      </c>
      <c r="M254" s="32">
        <v>2.04</v>
      </c>
      <c r="N254" s="32">
        <v>5.91</v>
      </c>
      <c r="O254" s="33">
        <f t="shared" si="21"/>
        <v>11833.439999999999</v>
      </c>
      <c r="P254" s="34">
        <f t="shared" si="22"/>
        <v>3.4362675169925229E-2</v>
      </c>
      <c r="Q254" s="3"/>
      <c r="R254" s="4"/>
    </row>
    <row r="255" spans="1:18" x14ac:dyDescent="0.3">
      <c r="A255" s="14">
        <f t="shared" si="23"/>
        <v>224</v>
      </c>
      <c r="B255" s="14">
        <v>268</v>
      </c>
      <c r="C255" s="1" t="s">
        <v>232</v>
      </c>
      <c r="D255" s="29">
        <v>14952</v>
      </c>
      <c r="E255" s="30" t="s">
        <v>49</v>
      </c>
      <c r="F255" s="31">
        <v>188</v>
      </c>
      <c r="G255" s="31">
        <v>51</v>
      </c>
      <c r="H255" s="32">
        <v>6.53</v>
      </c>
      <c r="I255" s="32">
        <v>2.04</v>
      </c>
      <c r="J255" s="32">
        <v>1.97</v>
      </c>
      <c r="K255" s="33">
        <f t="shared" si="20"/>
        <v>20539.560000000001</v>
      </c>
      <c r="L255" s="32">
        <v>6.53</v>
      </c>
      <c r="M255" s="32">
        <v>2.04</v>
      </c>
      <c r="N255" s="32">
        <v>2.0499999999999998</v>
      </c>
      <c r="O255" s="33">
        <f t="shared" si="21"/>
        <v>20588.52</v>
      </c>
      <c r="P255" s="34">
        <f t="shared" si="22"/>
        <v>2.3836927373322081E-3</v>
      </c>
      <c r="Q255" s="3"/>
      <c r="R255" s="4"/>
    </row>
    <row r="256" spans="1:18" x14ac:dyDescent="0.3">
      <c r="A256" s="14">
        <f t="shared" si="23"/>
        <v>225</v>
      </c>
      <c r="B256" s="14">
        <v>269</v>
      </c>
      <c r="C256" s="1" t="s">
        <v>233</v>
      </c>
      <c r="D256" s="29">
        <v>19007</v>
      </c>
      <c r="E256" s="30" t="s">
        <v>49</v>
      </c>
      <c r="F256" s="31">
        <v>49</v>
      </c>
      <c r="G256" s="31">
        <v>52</v>
      </c>
      <c r="H256" s="32">
        <v>14.31</v>
      </c>
      <c r="I256" s="32">
        <v>2.04</v>
      </c>
      <c r="J256" s="32">
        <v>2.0099999999999998</v>
      </c>
      <c r="K256" s="33">
        <f t="shared" si="20"/>
        <v>10868.04</v>
      </c>
      <c r="L256" s="32">
        <v>14.32</v>
      </c>
      <c r="M256" s="32">
        <v>2.04</v>
      </c>
      <c r="N256" s="32">
        <v>2.09</v>
      </c>
      <c r="O256" s="33">
        <f t="shared" si="21"/>
        <v>10923.84</v>
      </c>
      <c r="P256" s="34">
        <f t="shared" si="22"/>
        <v>5.1343204478451745E-3</v>
      </c>
      <c r="Q256" s="3"/>
      <c r="R256" s="4"/>
    </row>
    <row r="257" spans="1:18" x14ac:dyDescent="0.3">
      <c r="A257" s="14">
        <f t="shared" si="23"/>
        <v>226</v>
      </c>
      <c r="B257" s="14">
        <v>270</v>
      </c>
      <c r="C257" s="1" t="s">
        <v>234</v>
      </c>
      <c r="D257" s="29">
        <v>18460</v>
      </c>
      <c r="E257" s="30" t="s">
        <v>49</v>
      </c>
      <c r="F257" s="31">
        <v>148</v>
      </c>
      <c r="G257" s="31">
        <v>52</v>
      </c>
      <c r="H257" s="32">
        <v>14.31</v>
      </c>
      <c r="I257" s="32">
        <v>2.04</v>
      </c>
      <c r="J257" s="32">
        <v>2.0099999999999998</v>
      </c>
      <c r="K257" s="33">
        <f t="shared" si="20"/>
        <v>30291.840000000004</v>
      </c>
      <c r="L257" s="32">
        <v>14.32</v>
      </c>
      <c r="M257" s="32">
        <v>2.04</v>
      </c>
      <c r="N257" s="32">
        <v>2.09</v>
      </c>
      <c r="O257" s="33">
        <f t="shared" si="21"/>
        <v>30359.519999999997</v>
      </c>
      <c r="P257" s="34">
        <f t="shared" si="22"/>
        <v>2.2342650694045989E-3</v>
      </c>
      <c r="Q257" s="3"/>
      <c r="R257" s="4"/>
    </row>
    <row r="258" spans="1:18" x14ac:dyDescent="0.3">
      <c r="A258" s="14">
        <f t="shared" si="23"/>
        <v>227</v>
      </c>
      <c r="B258" s="14">
        <v>271</v>
      </c>
      <c r="C258" s="1" t="s">
        <v>235</v>
      </c>
      <c r="D258" s="29">
        <v>18580</v>
      </c>
      <c r="E258" s="30" t="s">
        <v>49</v>
      </c>
      <c r="F258" s="31">
        <v>75</v>
      </c>
      <c r="G258" s="31">
        <v>52</v>
      </c>
      <c r="H258" s="32">
        <v>14.31</v>
      </c>
      <c r="I258" s="32">
        <v>2.04</v>
      </c>
      <c r="J258" s="32">
        <v>2.0099999999999998</v>
      </c>
      <c r="K258" s="33">
        <f t="shared" si="20"/>
        <v>15969.24</v>
      </c>
      <c r="L258" s="32">
        <v>14.32</v>
      </c>
      <c r="M258" s="32">
        <v>2.04</v>
      </c>
      <c r="N258" s="32">
        <v>2.09</v>
      </c>
      <c r="O258" s="33">
        <f t="shared" si="21"/>
        <v>16028.16</v>
      </c>
      <c r="P258" s="34">
        <f t="shared" si="22"/>
        <v>3.6895932430096906E-3</v>
      </c>
      <c r="Q258" s="3"/>
      <c r="R258" s="4"/>
    </row>
    <row r="259" spans="1:18" x14ac:dyDescent="0.3">
      <c r="A259" s="14">
        <f t="shared" si="23"/>
        <v>228</v>
      </c>
      <c r="B259" s="14">
        <v>272</v>
      </c>
      <c r="C259" s="1" t="s">
        <v>236</v>
      </c>
      <c r="D259" s="29">
        <v>1007</v>
      </c>
      <c r="E259" s="30" t="s">
        <v>49</v>
      </c>
      <c r="F259" s="31">
        <v>55</v>
      </c>
      <c r="G259" s="31">
        <v>14</v>
      </c>
      <c r="H259" s="32">
        <v>16.420000000000002</v>
      </c>
      <c r="I259" s="32">
        <v>2.04</v>
      </c>
      <c r="J259" s="32">
        <v>0.54</v>
      </c>
      <c r="K259" s="33">
        <f t="shared" si="20"/>
        <v>12274.32</v>
      </c>
      <c r="L259" s="32">
        <v>16.690000000000001</v>
      </c>
      <c r="M259" s="32">
        <v>2.04</v>
      </c>
      <c r="N259" s="32">
        <v>0.56000000000000005</v>
      </c>
      <c r="O259" s="33">
        <f t="shared" si="21"/>
        <v>12455.880000000001</v>
      </c>
      <c r="P259" s="34">
        <f t="shared" si="22"/>
        <v>1.4791858123301438E-2</v>
      </c>
      <c r="Q259" s="3"/>
      <c r="R259" s="4"/>
    </row>
    <row r="260" spans="1:18" x14ac:dyDescent="0.3">
      <c r="A260" s="14">
        <f t="shared" si="23"/>
        <v>229</v>
      </c>
      <c r="B260" s="14">
        <v>273</v>
      </c>
      <c r="C260" s="1" t="s">
        <v>237</v>
      </c>
      <c r="D260" s="29">
        <v>1007</v>
      </c>
      <c r="E260" s="30" t="s">
        <v>49</v>
      </c>
      <c r="F260" s="31">
        <v>29</v>
      </c>
      <c r="G260" s="31">
        <v>14</v>
      </c>
      <c r="H260" s="32">
        <v>21.01</v>
      </c>
      <c r="I260" s="32">
        <v>2.04</v>
      </c>
      <c r="J260" s="32">
        <v>0.54</v>
      </c>
      <c r="K260" s="33">
        <f t="shared" si="20"/>
        <v>8112.1200000000008</v>
      </c>
      <c r="L260" s="32">
        <v>21.36</v>
      </c>
      <c r="M260" s="32">
        <v>2.04</v>
      </c>
      <c r="N260" s="32">
        <v>0.56000000000000005</v>
      </c>
      <c r="O260" s="33">
        <f t="shared" si="21"/>
        <v>8237.2799999999988</v>
      </c>
      <c r="P260" s="34">
        <f t="shared" si="22"/>
        <v>1.5428765846658829E-2</v>
      </c>
      <c r="Q260" s="3"/>
      <c r="R260" s="4"/>
    </row>
    <row r="261" spans="1:18" x14ac:dyDescent="0.3">
      <c r="A261" s="14">
        <f t="shared" si="23"/>
        <v>230</v>
      </c>
      <c r="B261" s="14">
        <v>274</v>
      </c>
      <c r="C261" s="1" t="s">
        <v>238</v>
      </c>
      <c r="D261" s="29">
        <v>16500</v>
      </c>
      <c r="E261" s="30" t="s">
        <v>49</v>
      </c>
      <c r="F261" s="31">
        <v>75</v>
      </c>
      <c r="G261" s="31">
        <v>51</v>
      </c>
      <c r="H261" s="32">
        <v>15.35</v>
      </c>
      <c r="I261" s="32">
        <v>2.04</v>
      </c>
      <c r="J261" s="32">
        <v>1.97</v>
      </c>
      <c r="K261" s="33">
        <f t="shared" si="20"/>
        <v>16856.64</v>
      </c>
      <c r="L261" s="32">
        <v>15.43</v>
      </c>
      <c r="M261" s="32">
        <v>2.04</v>
      </c>
      <c r="N261" s="32">
        <v>2.0499999999999998</v>
      </c>
      <c r="O261" s="33">
        <f t="shared" si="21"/>
        <v>16977.599999999999</v>
      </c>
      <c r="P261" s="34">
        <f t="shared" si="22"/>
        <v>7.1758072783187597E-3</v>
      </c>
      <c r="Q261" s="3"/>
      <c r="R261" s="4"/>
    </row>
    <row r="262" spans="1:18" x14ac:dyDescent="0.3">
      <c r="A262" s="14">
        <f t="shared" si="23"/>
        <v>231</v>
      </c>
      <c r="B262" s="14">
        <v>275</v>
      </c>
      <c r="C262" s="1" t="s">
        <v>239</v>
      </c>
      <c r="D262" s="29">
        <v>15595</v>
      </c>
      <c r="E262" s="30" t="s">
        <v>49</v>
      </c>
      <c r="F262" s="31">
        <v>108</v>
      </c>
      <c r="G262" s="31">
        <v>51</v>
      </c>
      <c r="H262" s="32">
        <v>15.35</v>
      </c>
      <c r="I262" s="32">
        <v>2.04</v>
      </c>
      <c r="J262" s="32">
        <v>1.97</v>
      </c>
      <c r="K262" s="33">
        <f t="shared" si="20"/>
        <v>23743.08</v>
      </c>
      <c r="L262" s="32">
        <v>15.43</v>
      </c>
      <c r="M262" s="32">
        <v>2.04</v>
      </c>
      <c r="N262" s="32">
        <v>2.0499999999999998</v>
      </c>
      <c r="O262" s="33">
        <f t="shared" si="21"/>
        <v>23895.719999999994</v>
      </c>
      <c r="P262" s="34">
        <f t="shared" si="22"/>
        <v>6.4288205237059441E-3</v>
      </c>
      <c r="Q262" s="3"/>
      <c r="R262" s="4"/>
    </row>
    <row r="263" spans="1:18" x14ac:dyDescent="0.3">
      <c r="A263" s="14">
        <f t="shared" si="23"/>
        <v>232</v>
      </c>
      <c r="B263" s="14">
        <v>276</v>
      </c>
      <c r="C263" s="1" t="s">
        <v>240</v>
      </c>
      <c r="D263" s="29">
        <v>15091</v>
      </c>
      <c r="E263" s="30" t="s">
        <v>49</v>
      </c>
      <c r="F263" s="31">
        <v>129</v>
      </c>
      <c r="G263" s="31">
        <v>51</v>
      </c>
      <c r="H263" s="32">
        <v>15.35</v>
      </c>
      <c r="I263" s="32">
        <v>2.04</v>
      </c>
      <c r="J263" s="32">
        <v>1.97</v>
      </c>
      <c r="K263" s="33">
        <f t="shared" si="20"/>
        <v>28125.360000000001</v>
      </c>
      <c r="L263" s="32">
        <v>15.43</v>
      </c>
      <c r="M263" s="32">
        <v>2.04</v>
      </c>
      <c r="N263" s="32">
        <v>2.0499999999999998</v>
      </c>
      <c r="O263" s="33">
        <f t="shared" si="21"/>
        <v>28298.159999999996</v>
      </c>
      <c r="P263" s="34">
        <f t="shared" si="22"/>
        <v>6.1439213578064651E-3</v>
      </c>
      <c r="Q263" s="3"/>
      <c r="R263" s="4"/>
    </row>
    <row r="264" spans="1:18" x14ac:dyDescent="0.3">
      <c r="A264" s="14">
        <f t="shared" si="23"/>
        <v>233</v>
      </c>
      <c r="B264" s="14">
        <v>277</v>
      </c>
      <c r="C264" s="1" t="s">
        <v>241</v>
      </c>
      <c r="D264" s="29">
        <v>23507</v>
      </c>
      <c r="E264" s="30" t="s">
        <v>49</v>
      </c>
      <c r="F264" s="31">
        <v>88</v>
      </c>
      <c r="G264" s="31">
        <v>76</v>
      </c>
      <c r="H264" s="32">
        <v>16.34</v>
      </c>
      <c r="I264" s="32">
        <v>2.04</v>
      </c>
      <c r="J264" s="32">
        <v>2.94</v>
      </c>
      <c r="K264" s="33">
        <f t="shared" si="20"/>
        <v>22090.559999999998</v>
      </c>
      <c r="L264" s="32">
        <v>16.43</v>
      </c>
      <c r="M264" s="32">
        <v>2.04</v>
      </c>
      <c r="N264" s="32">
        <v>3.06</v>
      </c>
      <c r="O264" s="33">
        <f t="shared" si="21"/>
        <v>22295.040000000001</v>
      </c>
      <c r="P264" s="34">
        <f t="shared" si="22"/>
        <v>9.2564425709444776E-3</v>
      </c>
      <c r="Q264" s="3"/>
      <c r="R264" s="4"/>
    </row>
    <row r="265" spans="1:18" x14ac:dyDescent="0.3">
      <c r="A265" s="14">
        <f t="shared" si="23"/>
        <v>234</v>
      </c>
      <c r="B265" s="14">
        <v>278</v>
      </c>
      <c r="C265" s="1" t="s">
        <v>242</v>
      </c>
      <c r="D265" s="29">
        <v>22219</v>
      </c>
      <c r="E265" s="30" t="s">
        <v>49</v>
      </c>
      <c r="F265" s="31">
        <v>99</v>
      </c>
      <c r="G265" s="31">
        <v>76</v>
      </c>
      <c r="H265" s="32">
        <v>16.34</v>
      </c>
      <c r="I265" s="32">
        <v>2.04</v>
      </c>
      <c r="J265" s="32">
        <v>2.94</v>
      </c>
      <c r="K265" s="33">
        <f t="shared" si="20"/>
        <v>24516.719999999998</v>
      </c>
      <c r="L265" s="32">
        <v>16.43</v>
      </c>
      <c r="M265" s="32">
        <v>2.04</v>
      </c>
      <c r="N265" s="32">
        <v>3.06</v>
      </c>
      <c r="O265" s="33">
        <f t="shared" si="21"/>
        <v>24733.08</v>
      </c>
      <c r="P265" s="34">
        <f t="shared" si="22"/>
        <v>8.8249977974216871E-3</v>
      </c>
      <c r="Q265" s="3"/>
      <c r="R265" s="4"/>
    </row>
    <row r="266" spans="1:18" x14ac:dyDescent="0.3">
      <c r="A266" s="14">
        <f t="shared" si="23"/>
        <v>235</v>
      </c>
      <c r="B266" s="14">
        <v>279</v>
      </c>
      <c r="C266" s="1" t="s">
        <v>243</v>
      </c>
      <c r="D266" s="29">
        <v>21502</v>
      </c>
      <c r="E266" s="30" t="s">
        <v>49</v>
      </c>
      <c r="F266" s="31">
        <v>99</v>
      </c>
      <c r="G266" s="31">
        <v>76</v>
      </c>
      <c r="H266" s="32">
        <v>16.34</v>
      </c>
      <c r="I266" s="32">
        <v>2.04</v>
      </c>
      <c r="J266" s="32">
        <v>2.94</v>
      </c>
      <c r="K266" s="33">
        <f t="shared" si="20"/>
        <v>24516.719999999998</v>
      </c>
      <c r="L266" s="32">
        <v>16.43</v>
      </c>
      <c r="M266" s="32">
        <v>2.04</v>
      </c>
      <c r="N266" s="32">
        <v>3.06</v>
      </c>
      <c r="O266" s="33">
        <f t="shared" si="21"/>
        <v>24733.08</v>
      </c>
      <c r="P266" s="34">
        <f t="shared" si="22"/>
        <v>8.8249977974216871E-3</v>
      </c>
      <c r="Q266" s="3"/>
      <c r="R266" s="4"/>
    </row>
    <row r="267" spans="1:18" x14ac:dyDescent="0.3">
      <c r="A267" s="14">
        <f t="shared" si="23"/>
        <v>236</v>
      </c>
      <c r="B267" s="14">
        <v>280</v>
      </c>
      <c r="C267" s="1" t="s">
        <v>244</v>
      </c>
      <c r="D267" s="29">
        <v>26799</v>
      </c>
      <c r="E267" s="30" t="s">
        <v>49</v>
      </c>
      <c r="F267" s="31">
        <v>88</v>
      </c>
      <c r="G267" s="31">
        <v>76</v>
      </c>
      <c r="H267" s="32">
        <v>7.13</v>
      </c>
      <c r="I267" s="32">
        <v>2.04</v>
      </c>
      <c r="J267" s="32">
        <v>2.94</v>
      </c>
      <c r="K267" s="33">
        <f t="shared" si="20"/>
        <v>12364.8</v>
      </c>
      <c r="L267" s="32">
        <v>7.06</v>
      </c>
      <c r="M267" s="32">
        <v>2.04</v>
      </c>
      <c r="N267" s="32">
        <v>3.06</v>
      </c>
      <c r="O267" s="33">
        <f t="shared" si="21"/>
        <v>12400.32</v>
      </c>
      <c r="P267" s="34">
        <f t="shared" si="22"/>
        <v>2.8726708074534517E-3</v>
      </c>
      <c r="Q267" s="3"/>
      <c r="R267" s="4"/>
    </row>
    <row r="268" spans="1:18" x14ac:dyDescent="0.3">
      <c r="A268" s="14">
        <f t="shared" si="23"/>
        <v>237</v>
      </c>
      <c r="B268" s="14">
        <v>281</v>
      </c>
      <c r="C268" s="1" t="s">
        <v>245</v>
      </c>
      <c r="D268" s="29">
        <v>16160</v>
      </c>
      <c r="E268" s="30" t="s">
        <v>49</v>
      </c>
      <c r="F268" s="31">
        <v>55</v>
      </c>
      <c r="G268" s="31">
        <v>52</v>
      </c>
      <c r="H268" s="32">
        <v>17.45</v>
      </c>
      <c r="I268" s="32">
        <v>2.04</v>
      </c>
      <c r="J268" s="32">
        <v>2.0099999999999998</v>
      </c>
      <c r="K268" s="33">
        <f t="shared" si="20"/>
        <v>14117.639999999998</v>
      </c>
      <c r="L268" s="32">
        <v>17.63</v>
      </c>
      <c r="M268" s="32">
        <v>2.04</v>
      </c>
      <c r="N268" s="32">
        <v>2.09</v>
      </c>
      <c r="O268" s="33">
        <f t="shared" si="21"/>
        <v>14286.359999999999</v>
      </c>
      <c r="P268" s="34">
        <f t="shared" si="22"/>
        <v>1.1951005975503073E-2</v>
      </c>
      <c r="Q268" s="3"/>
      <c r="R268" s="4"/>
    </row>
    <row r="269" spans="1:18" x14ac:dyDescent="0.3">
      <c r="A269" s="14">
        <f t="shared" si="23"/>
        <v>238</v>
      </c>
      <c r="B269" s="14">
        <v>282</v>
      </c>
      <c r="C269" s="1" t="s">
        <v>246</v>
      </c>
      <c r="D269" s="29">
        <v>6491</v>
      </c>
      <c r="E269" s="30" t="s">
        <v>49</v>
      </c>
      <c r="F269" s="31">
        <v>688</v>
      </c>
      <c r="G269" s="31">
        <v>46</v>
      </c>
      <c r="H269" s="32">
        <v>19.54</v>
      </c>
      <c r="I269" s="32">
        <v>2.04</v>
      </c>
      <c r="J269" s="32">
        <v>1.78</v>
      </c>
      <c r="K269" s="33">
        <f t="shared" si="20"/>
        <v>179147.03999999998</v>
      </c>
      <c r="L269" s="32">
        <v>19.399999999999999</v>
      </c>
      <c r="M269" s="32">
        <v>2.04</v>
      </c>
      <c r="N269" s="32">
        <v>1.85</v>
      </c>
      <c r="O269" s="33">
        <f t="shared" si="21"/>
        <v>178029.83999999997</v>
      </c>
      <c r="P269" s="34">
        <f t="shared" si="22"/>
        <v>-6.2362180251485698E-3</v>
      </c>
      <c r="Q269" s="3"/>
      <c r="R269" s="4"/>
    </row>
    <row r="270" spans="1:18" x14ac:dyDescent="0.3">
      <c r="A270" s="14">
        <f t="shared" si="23"/>
        <v>239</v>
      </c>
      <c r="B270" s="14">
        <v>283</v>
      </c>
      <c r="C270" s="1" t="s">
        <v>247</v>
      </c>
      <c r="D270" s="29">
        <v>6491</v>
      </c>
      <c r="E270" s="30" t="s">
        <v>49</v>
      </c>
      <c r="F270" s="31">
        <v>100</v>
      </c>
      <c r="G270" s="31">
        <v>46</v>
      </c>
      <c r="H270" s="32">
        <v>18.36</v>
      </c>
      <c r="I270" s="32">
        <v>2.04</v>
      </c>
      <c r="J270" s="32">
        <v>1.78</v>
      </c>
      <c r="K270" s="33">
        <f t="shared" si="20"/>
        <v>25462.559999999998</v>
      </c>
      <c r="L270" s="32">
        <v>18.239999999999998</v>
      </c>
      <c r="M270" s="32">
        <v>2.04</v>
      </c>
      <c r="N270" s="32">
        <v>1.85</v>
      </c>
      <c r="O270" s="33">
        <f t="shared" si="21"/>
        <v>25357.199999999997</v>
      </c>
      <c r="P270" s="34">
        <f t="shared" si="22"/>
        <v>-4.1378400286538582E-3</v>
      </c>
      <c r="Q270" s="3"/>
      <c r="R270" s="4"/>
    </row>
    <row r="271" spans="1:18" x14ac:dyDescent="0.3">
      <c r="A271" s="14">
        <f t="shared" si="23"/>
        <v>240</v>
      </c>
      <c r="B271" s="14">
        <v>284</v>
      </c>
      <c r="C271" s="1" t="s">
        <v>248</v>
      </c>
      <c r="D271" s="29">
        <v>5325</v>
      </c>
      <c r="E271" s="30" t="s">
        <v>49</v>
      </c>
      <c r="F271" s="31">
        <v>2</v>
      </c>
      <c r="G271" s="31">
        <v>46</v>
      </c>
      <c r="H271" s="32">
        <v>18.36</v>
      </c>
      <c r="I271" s="32">
        <v>2.04</v>
      </c>
      <c r="J271" s="32">
        <v>1.78</v>
      </c>
      <c r="K271" s="33">
        <f t="shared" si="20"/>
        <v>1472.1599999999999</v>
      </c>
      <c r="L271" s="32">
        <v>18.239999999999998</v>
      </c>
      <c r="M271" s="32">
        <v>2.04</v>
      </c>
      <c r="N271" s="32">
        <v>1.85</v>
      </c>
      <c r="O271" s="33">
        <f t="shared" si="21"/>
        <v>1507.92</v>
      </c>
      <c r="P271" s="34">
        <f t="shared" si="22"/>
        <v>2.4290837952396629E-2</v>
      </c>
      <c r="Q271" s="3"/>
      <c r="R271" s="4"/>
    </row>
    <row r="272" spans="1:18" x14ac:dyDescent="0.3">
      <c r="A272" s="14">
        <f t="shared" si="23"/>
        <v>241</v>
      </c>
      <c r="B272" s="14">
        <v>285</v>
      </c>
      <c r="C272" s="1" t="s">
        <v>249</v>
      </c>
      <c r="D272" s="29">
        <v>5325</v>
      </c>
      <c r="E272" s="30" t="s">
        <v>49</v>
      </c>
      <c r="F272" s="31">
        <v>2</v>
      </c>
      <c r="G272" s="31">
        <v>46</v>
      </c>
      <c r="H272" s="32">
        <v>19.54</v>
      </c>
      <c r="I272" s="32">
        <v>2.04</v>
      </c>
      <c r="J272" s="32">
        <v>1.78</v>
      </c>
      <c r="K272" s="33">
        <f t="shared" si="20"/>
        <v>1500.48</v>
      </c>
      <c r="L272" s="32">
        <v>19.399999999999999</v>
      </c>
      <c r="M272" s="32">
        <v>2.04</v>
      </c>
      <c r="N272" s="32">
        <v>1.85</v>
      </c>
      <c r="O272" s="33">
        <f t="shared" si="21"/>
        <v>1535.76</v>
      </c>
      <c r="P272" s="34">
        <f t="shared" si="22"/>
        <v>2.3512476007677526E-2</v>
      </c>
      <c r="Q272" s="3"/>
      <c r="R272" s="4"/>
    </row>
    <row r="273" spans="1:18" x14ac:dyDescent="0.3">
      <c r="A273" s="14">
        <f t="shared" si="23"/>
        <v>242</v>
      </c>
      <c r="B273" s="14">
        <v>286</v>
      </c>
      <c r="C273" s="1" t="s">
        <v>250</v>
      </c>
      <c r="D273" s="29">
        <v>3918</v>
      </c>
      <c r="E273" s="30" t="s">
        <v>49</v>
      </c>
      <c r="F273" s="31">
        <v>400</v>
      </c>
      <c r="G273" s="31">
        <v>17</v>
      </c>
      <c r="H273" s="32">
        <v>14.82</v>
      </c>
      <c r="I273" s="32">
        <v>2.04</v>
      </c>
      <c r="J273" s="32">
        <v>0.66</v>
      </c>
      <c r="K273" s="33">
        <f t="shared" si="20"/>
        <v>81062.64</v>
      </c>
      <c r="L273" s="32">
        <v>15.28</v>
      </c>
      <c r="M273" s="32">
        <v>2.04</v>
      </c>
      <c r="N273" s="32">
        <v>0.68</v>
      </c>
      <c r="O273" s="33">
        <f t="shared" si="21"/>
        <v>83274.720000000001</v>
      </c>
      <c r="P273" s="34">
        <f t="shared" si="22"/>
        <v>2.7288526502467741E-2</v>
      </c>
      <c r="Q273" s="3"/>
      <c r="R273" s="4"/>
    </row>
    <row r="274" spans="1:18" x14ac:dyDescent="0.3">
      <c r="A274" s="14">
        <f t="shared" si="23"/>
        <v>243</v>
      </c>
      <c r="B274" s="14">
        <v>287</v>
      </c>
      <c r="C274" s="1" t="s">
        <v>251</v>
      </c>
      <c r="D274" s="29">
        <v>4364</v>
      </c>
      <c r="E274" s="30" t="s">
        <v>49</v>
      </c>
      <c r="F274" s="31">
        <v>99</v>
      </c>
      <c r="G274" s="31">
        <v>17</v>
      </c>
      <c r="H274" s="32">
        <v>14.82</v>
      </c>
      <c r="I274" s="32">
        <v>2.04</v>
      </c>
      <c r="J274" s="32">
        <v>0.66</v>
      </c>
      <c r="K274" s="33">
        <f t="shared" si="20"/>
        <v>20164.32</v>
      </c>
      <c r="L274" s="32">
        <v>15.28</v>
      </c>
      <c r="M274" s="32">
        <v>2.04</v>
      </c>
      <c r="N274" s="32">
        <v>0.68</v>
      </c>
      <c r="O274" s="33">
        <f t="shared" si="21"/>
        <v>20714.88</v>
      </c>
      <c r="P274" s="34">
        <f t="shared" si="22"/>
        <v>2.7303673022447635E-2</v>
      </c>
      <c r="Q274" s="3"/>
      <c r="R274" s="4"/>
    </row>
    <row r="275" spans="1:18" x14ac:dyDescent="0.3">
      <c r="A275" s="14">
        <f t="shared" si="23"/>
        <v>244</v>
      </c>
      <c r="B275" s="14">
        <v>288</v>
      </c>
      <c r="C275" s="1" t="s">
        <v>252</v>
      </c>
      <c r="D275" s="29">
        <v>4694</v>
      </c>
      <c r="E275" s="30" t="s">
        <v>49</v>
      </c>
      <c r="F275" s="31">
        <v>45</v>
      </c>
      <c r="G275" s="31">
        <v>17</v>
      </c>
      <c r="H275" s="32">
        <v>8.69</v>
      </c>
      <c r="I275" s="32">
        <v>2.04</v>
      </c>
      <c r="J275" s="32">
        <v>0.66</v>
      </c>
      <c r="K275" s="33">
        <f t="shared" si="20"/>
        <v>5928.8400000000011</v>
      </c>
      <c r="L275" s="32">
        <v>8.83</v>
      </c>
      <c r="M275" s="32">
        <v>2.04</v>
      </c>
      <c r="N275" s="32">
        <v>0.68</v>
      </c>
      <c r="O275" s="33">
        <f t="shared" si="21"/>
        <v>6008.52</v>
      </c>
      <c r="P275" s="34">
        <f t="shared" si="22"/>
        <v>1.3439391179387429E-2</v>
      </c>
      <c r="Q275" s="3"/>
      <c r="R275" s="4"/>
    </row>
    <row r="276" spans="1:18" x14ac:dyDescent="0.3">
      <c r="A276" s="14">
        <f t="shared" si="23"/>
        <v>245</v>
      </c>
      <c r="B276" s="14">
        <v>289</v>
      </c>
      <c r="C276" s="1" t="s">
        <v>253</v>
      </c>
      <c r="D276" s="29">
        <v>5377</v>
      </c>
      <c r="E276" s="30" t="s">
        <v>49</v>
      </c>
      <c r="F276" s="31">
        <v>155</v>
      </c>
      <c r="G276" s="31">
        <v>17</v>
      </c>
      <c r="H276" s="32">
        <v>5.19</v>
      </c>
      <c r="I276" s="32">
        <v>2.04</v>
      </c>
      <c r="J276" s="32">
        <v>0.66</v>
      </c>
      <c r="K276" s="33">
        <f t="shared" si="20"/>
        <v>13582.44</v>
      </c>
      <c r="L276" s="32">
        <v>5.19</v>
      </c>
      <c r="M276" s="32">
        <v>2.04</v>
      </c>
      <c r="N276" s="32">
        <v>0.68</v>
      </c>
      <c r="O276" s="33">
        <f t="shared" si="21"/>
        <v>13586.52</v>
      </c>
      <c r="P276" s="34">
        <f t="shared" si="22"/>
        <v>3.0038785372877972E-4</v>
      </c>
      <c r="Q276" s="3"/>
      <c r="R276" s="4"/>
    </row>
    <row r="277" spans="1:18" x14ac:dyDescent="0.3">
      <c r="A277" s="14">
        <f t="shared" si="23"/>
        <v>246</v>
      </c>
      <c r="B277" s="14">
        <v>290</v>
      </c>
      <c r="C277" s="1" t="s">
        <v>254</v>
      </c>
      <c r="D277" s="29">
        <v>5377</v>
      </c>
      <c r="E277" s="30" t="s">
        <v>49</v>
      </c>
      <c r="F277" s="31">
        <v>155</v>
      </c>
      <c r="G277" s="31">
        <v>17</v>
      </c>
      <c r="H277" s="32">
        <v>4.01</v>
      </c>
      <c r="I277" s="32">
        <v>2.04</v>
      </c>
      <c r="J277" s="32">
        <v>0.66</v>
      </c>
      <c r="K277" s="33">
        <f t="shared" si="20"/>
        <v>11387.64</v>
      </c>
      <c r="L277" s="32">
        <v>4.0199999999999996</v>
      </c>
      <c r="M277" s="32">
        <v>2.04</v>
      </c>
      <c r="N277" s="32">
        <v>0.68</v>
      </c>
      <c r="O277" s="33">
        <f t="shared" si="21"/>
        <v>11410.319999999998</v>
      </c>
      <c r="P277" s="34">
        <f t="shared" si="22"/>
        <v>1.991633033710099E-3</v>
      </c>
      <c r="Q277" s="3"/>
      <c r="R277" s="4"/>
    </row>
    <row r="278" spans="1:18" x14ac:dyDescent="0.3">
      <c r="A278" s="14">
        <f t="shared" si="23"/>
        <v>247</v>
      </c>
      <c r="B278" s="14">
        <v>291</v>
      </c>
      <c r="C278" s="1" t="s">
        <v>255</v>
      </c>
      <c r="D278" s="29">
        <v>20050</v>
      </c>
      <c r="E278" s="30" t="s">
        <v>49</v>
      </c>
      <c r="F278" s="31">
        <v>6</v>
      </c>
      <c r="G278" s="31">
        <v>51</v>
      </c>
      <c r="H278" s="32">
        <v>5.35</v>
      </c>
      <c r="I278" s="32">
        <v>2.04</v>
      </c>
      <c r="J278" s="32">
        <v>1.97</v>
      </c>
      <c r="K278" s="33">
        <f t="shared" si="20"/>
        <v>1737.7199999999998</v>
      </c>
      <c r="L278" s="32">
        <v>5.31</v>
      </c>
      <c r="M278" s="32">
        <v>2.04</v>
      </c>
      <c r="N278" s="32">
        <v>2.0499999999999998</v>
      </c>
      <c r="O278" s="33">
        <f t="shared" si="21"/>
        <v>1783.7999999999997</v>
      </c>
      <c r="P278" s="34">
        <f t="shared" si="22"/>
        <v>2.6517505697120327E-2</v>
      </c>
      <c r="Q278" s="3"/>
      <c r="R278" s="4"/>
    </row>
    <row r="279" spans="1:18" x14ac:dyDescent="0.3">
      <c r="A279" s="14">
        <f t="shared" si="23"/>
        <v>248</v>
      </c>
      <c r="B279" s="14">
        <v>292</v>
      </c>
      <c r="C279" s="1" t="s">
        <v>256</v>
      </c>
      <c r="D279" s="29">
        <v>4711</v>
      </c>
      <c r="E279" s="30" t="s">
        <v>49</v>
      </c>
      <c r="F279" s="31">
        <v>18292</v>
      </c>
      <c r="G279" s="31">
        <v>11</v>
      </c>
      <c r="H279" s="32">
        <v>4.38</v>
      </c>
      <c r="I279" s="32">
        <v>2.04</v>
      </c>
      <c r="J279" s="32">
        <v>0.42</v>
      </c>
      <c r="K279" s="33">
        <f t="shared" si="20"/>
        <v>1409271.1199999999</v>
      </c>
      <c r="L279" s="32">
        <v>4.38</v>
      </c>
      <c r="M279" s="32">
        <v>2.04</v>
      </c>
      <c r="N279" s="32">
        <v>0.44</v>
      </c>
      <c r="O279" s="33">
        <f t="shared" si="21"/>
        <v>1409273.76</v>
      </c>
      <c r="P279" s="34">
        <f t="shared" si="22"/>
        <v>1.8733088067045505E-6</v>
      </c>
      <c r="Q279" s="3"/>
      <c r="R279" s="4"/>
    </row>
    <row r="280" spans="1:18" x14ac:dyDescent="0.3">
      <c r="A280" s="14">
        <f t="shared" si="23"/>
        <v>249</v>
      </c>
      <c r="B280" s="14">
        <v>293</v>
      </c>
      <c r="C280" s="1" t="s">
        <v>257</v>
      </c>
      <c r="D280" s="29">
        <v>4711</v>
      </c>
      <c r="E280" s="30" t="s">
        <v>49</v>
      </c>
      <c r="F280" s="31">
        <v>254</v>
      </c>
      <c r="G280" s="31">
        <v>11</v>
      </c>
      <c r="H280" s="32">
        <v>5.65</v>
      </c>
      <c r="I280" s="32">
        <v>2.04</v>
      </c>
      <c r="J280" s="32">
        <v>0.42</v>
      </c>
      <c r="K280" s="33">
        <f t="shared" si="20"/>
        <v>23494.559999999998</v>
      </c>
      <c r="L280" s="32">
        <v>5.65</v>
      </c>
      <c r="M280" s="32">
        <v>2.04</v>
      </c>
      <c r="N280" s="32">
        <v>0.44</v>
      </c>
      <c r="O280" s="33">
        <f t="shared" si="21"/>
        <v>23497.200000000001</v>
      </c>
      <c r="P280" s="34">
        <f t="shared" si="22"/>
        <v>1.1236643716686144E-4</v>
      </c>
      <c r="Q280" s="3"/>
      <c r="R280" s="4"/>
    </row>
    <row r="281" spans="1:18" x14ac:dyDescent="0.3">
      <c r="A281" s="14">
        <f t="shared" si="23"/>
        <v>250</v>
      </c>
      <c r="B281" s="14">
        <v>294</v>
      </c>
      <c r="C281" s="1" t="s">
        <v>258</v>
      </c>
      <c r="D281" s="29">
        <v>7565</v>
      </c>
      <c r="E281" s="30" t="s">
        <v>49</v>
      </c>
      <c r="F281" s="31">
        <v>5700</v>
      </c>
      <c r="G281" s="31">
        <v>24</v>
      </c>
      <c r="H281" s="32">
        <v>5.08</v>
      </c>
      <c r="I281" s="32">
        <v>2.04</v>
      </c>
      <c r="J281" s="32">
        <v>0.93</v>
      </c>
      <c r="K281" s="33">
        <f t="shared" si="20"/>
        <v>487275.84</v>
      </c>
      <c r="L281" s="32">
        <v>5.08</v>
      </c>
      <c r="M281" s="32">
        <v>2.04</v>
      </c>
      <c r="N281" s="32">
        <v>0.97</v>
      </c>
      <c r="O281" s="33">
        <f t="shared" si="21"/>
        <v>487287.36</v>
      </c>
      <c r="P281" s="34">
        <f t="shared" si="22"/>
        <v>2.3641640020486996E-5</v>
      </c>
      <c r="Q281" s="3"/>
      <c r="R281" s="4"/>
    </row>
    <row r="282" spans="1:18" x14ac:dyDescent="0.3">
      <c r="A282" s="14">
        <f t="shared" si="23"/>
        <v>251</v>
      </c>
      <c r="B282" s="14">
        <v>295</v>
      </c>
      <c r="C282" s="1" t="s">
        <v>259</v>
      </c>
      <c r="D282" s="29">
        <v>7565</v>
      </c>
      <c r="E282" s="30" t="s">
        <v>49</v>
      </c>
      <c r="F282" s="31">
        <v>35</v>
      </c>
      <c r="G282" s="31">
        <v>24</v>
      </c>
      <c r="H282" s="32">
        <v>6.35</v>
      </c>
      <c r="I282" s="32">
        <v>2.04</v>
      </c>
      <c r="J282" s="32">
        <v>0.93</v>
      </c>
      <c r="K282" s="33">
        <f t="shared" si="20"/>
        <v>3791.6400000000003</v>
      </c>
      <c r="L282" s="32">
        <v>6.35</v>
      </c>
      <c r="M282" s="32">
        <v>2.04</v>
      </c>
      <c r="N282" s="32">
        <v>0.97</v>
      </c>
      <c r="O282" s="33">
        <f t="shared" si="21"/>
        <v>3803.1600000000003</v>
      </c>
      <c r="P282" s="34">
        <f t="shared" si="22"/>
        <v>3.0382631262461574E-3</v>
      </c>
      <c r="Q282" s="3"/>
      <c r="R282" s="4"/>
    </row>
    <row r="283" spans="1:18" x14ac:dyDescent="0.3">
      <c r="A283" s="14">
        <f t="shared" si="23"/>
        <v>252</v>
      </c>
      <c r="B283" s="14">
        <v>299</v>
      </c>
      <c r="C283" s="1" t="s">
        <v>260</v>
      </c>
      <c r="D283" s="29">
        <v>31358</v>
      </c>
      <c r="E283" s="30" t="s">
        <v>49</v>
      </c>
      <c r="F283" s="31">
        <v>8</v>
      </c>
      <c r="G283" s="31">
        <v>99</v>
      </c>
      <c r="H283" s="32">
        <v>9.23</v>
      </c>
      <c r="I283" s="32">
        <v>2.04</v>
      </c>
      <c r="J283" s="32">
        <v>3.82</v>
      </c>
      <c r="K283" s="33">
        <f t="shared" si="20"/>
        <v>5620.08</v>
      </c>
      <c r="L283" s="32">
        <v>9.27</v>
      </c>
      <c r="M283" s="32">
        <v>2.04</v>
      </c>
      <c r="N283" s="32">
        <v>3.98</v>
      </c>
      <c r="O283" s="33">
        <f t="shared" si="21"/>
        <v>5814</v>
      </c>
      <c r="P283" s="34">
        <f t="shared" si="22"/>
        <v>3.4504846906093879E-2</v>
      </c>
      <c r="Q283" s="3"/>
      <c r="R283" s="4"/>
    </row>
    <row r="284" spans="1:18" x14ac:dyDescent="0.3">
      <c r="A284" s="14">
        <f t="shared" si="23"/>
        <v>253</v>
      </c>
      <c r="B284" s="14">
        <v>334</v>
      </c>
      <c r="C284" s="1" t="s">
        <v>261</v>
      </c>
      <c r="D284" s="29">
        <v>20050</v>
      </c>
      <c r="E284" s="30" t="s">
        <v>49</v>
      </c>
      <c r="F284" s="31">
        <v>8</v>
      </c>
      <c r="G284" s="31">
        <v>51</v>
      </c>
      <c r="H284" s="32">
        <v>6.53</v>
      </c>
      <c r="I284" s="32">
        <v>2.04</v>
      </c>
      <c r="J284" s="32">
        <v>1.97</v>
      </c>
      <c r="K284" s="33">
        <f t="shared" si="20"/>
        <v>2028.36</v>
      </c>
      <c r="L284" s="32">
        <v>6.56</v>
      </c>
      <c r="M284" s="32">
        <v>2.04</v>
      </c>
      <c r="N284" s="32">
        <v>2.0499999999999998</v>
      </c>
      <c r="O284" s="33">
        <f t="shared" si="21"/>
        <v>2080.1999999999998</v>
      </c>
      <c r="P284" s="34">
        <f t="shared" si="22"/>
        <v>2.555759332662837E-2</v>
      </c>
      <c r="Q284" s="3"/>
      <c r="R284" s="4"/>
    </row>
    <row r="285" spans="1:18" x14ac:dyDescent="0.3">
      <c r="A285" s="14">
        <f t="shared" si="23"/>
        <v>254</v>
      </c>
      <c r="B285" s="14">
        <v>374</v>
      </c>
      <c r="C285" s="1" t="s">
        <v>262</v>
      </c>
      <c r="D285" s="29">
        <v>20070</v>
      </c>
      <c r="E285" s="30" t="s">
        <v>49</v>
      </c>
      <c r="F285" s="31">
        <v>405</v>
      </c>
      <c r="G285" s="31">
        <v>51</v>
      </c>
      <c r="H285" s="32">
        <v>5.35</v>
      </c>
      <c r="I285" s="32">
        <v>2.04</v>
      </c>
      <c r="J285" s="32">
        <v>1.97</v>
      </c>
      <c r="K285" s="33">
        <f t="shared" si="20"/>
        <v>37121.039999999994</v>
      </c>
      <c r="L285" s="32">
        <v>5.31</v>
      </c>
      <c r="M285" s="32">
        <v>2.04</v>
      </c>
      <c r="N285" s="32">
        <v>2.0499999999999998</v>
      </c>
      <c r="O285" s="33">
        <f t="shared" si="21"/>
        <v>36975.599999999999</v>
      </c>
      <c r="P285" s="34">
        <f t="shared" si="22"/>
        <v>-3.9179936769011608E-3</v>
      </c>
      <c r="Q285" s="3"/>
      <c r="R285" s="4"/>
    </row>
    <row r="286" spans="1:18" x14ac:dyDescent="0.3">
      <c r="A286" s="14">
        <f t="shared" si="23"/>
        <v>255</v>
      </c>
      <c r="B286" s="14">
        <v>376</v>
      </c>
      <c r="C286" s="1" t="s">
        <v>263</v>
      </c>
      <c r="D286" s="29">
        <v>20050</v>
      </c>
      <c r="E286" s="30" t="s">
        <v>49</v>
      </c>
      <c r="F286" s="31">
        <v>19</v>
      </c>
      <c r="G286" s="31">
        <v>51</v>
      </c>
      <c r="H286" s="32">
        <v>5.35</v>
      </c>
      <c r="I286" s="32">
        <v>2.04</v>
      </c>
      <c r="J286" s="32">
        <v>1.97</v>
      </c>
      <c r="K286" s="33">
        <f t="shared" si="20"/>
        <v>2890.56</v>
      </c>
      <c r="L286" s="32">
        <v>5.31</v>
      </c>
      <c r="M286" s="32">
        <v>2.04</v>
      </c>
      <c r="N286" s="32">
        <v>2.0499999999999998</v>
      </c>
      <c r="O286" s="33">
        <f t="shared" si="21"/>
        <v>2930.4</v>
      </c>
      <c r="P286" s="34">
        <f t="shared" si="22"/>
        <v>1.3782796413151827E-2</v>
      </c>
      <c r="Q286" s="3"/>
      <c r="R286" s="4"/>
    </row>
    <row r="287" spans="1:18" x14ac:dyDescent="0.3">
      <c r="A287" s="14">
        <f t="shared" si="23"/>
        <v>256</v>
      </c>
      <c r="B287" s="14">
        <v>377</v>
      </c>
      <c r="C287" s="1" t="s">
        <v>264</v>
      </c>
      <c r="D287" s="29">
        <v>31493</v>
      </c>
      <c r="E287" s="30" t="s">
        <v>49</v>
      </c>
      <c r="F287" s="31">
        <v>155</v>
      </c>
      <c r="G287" s="31">
        <v>76</v>
      </c>
      <c r="H287" s="32">
        <v>7.13</v>
      </c>
      <c r="I287" s="32">
        <v>2.04</v>
      </c>
      <c r="J287" s="32">
        <v>2.94</v>
      </c>
      <c r="K287" s="33">
        <f t="shared" si="20"/>
        <v>19737.479999999996</v>
      </c>
      <c r="L287" s="32">
        <v>7.07</v>
      </c>
      <c r="M287" s="32">
        <v>2.04</v>
      </c>
      <c r="N287" s="32">
        <v>3.06</v>
      </c>
      <c r="O287" s="33">
        <f t="shared" si="21"/>
        <v>19735.32</v>
      </c>
      <c r="P287" s="34">
        <f t="shared" si="22"/>
        <v>-1.0943646301332374E-4</v>
      </c>
      <c r="Q287" s="3"/>
      <c r="R287" s="4"/>
    </row>
    <row r="288" spans="1:18" x14ac:dyDescent="0.3">
      <c r="A288" s="14">
        <f t="shared" si="23"/>
        <v>257</v>
      </c>
      <c r="B288" s="14">
        <v>378</v>
      </c>
      <c r="C288" s="1" t="s">
        <v>265</v>
      </c>
      <c r="D288" s="29">
        <v>31493</v>
      </c>
      <c r="E288" s="30" t="s">
        <v>49</v>
      </c>
      <c r="F288" s="31">
        <v>99</v>
      </c>
      <c r="G288" s="31">
        <v>76</v>
      </c>
      <c r="H288" s="32">
        <v>8.31</v>
      </c>
      <c r="I288" s="32">
        <v>2.04</v>
      </c>
      <c r="J288" s="32">
        <v>2.94</v>
      </c>
      <c r="K288" s="33">
        <f t="shared" si="20"/>
        <v>14977.080000000002</v>
      </c>
      <c r="L288" s="32">
        <v>8.24</v>
      </c>
      <c r="M288" s="32">
        <v>2.04</v>
      </c>
      <c r="N288" s="32">
        <v>3.06</v>
      </c>
      <c r="O288" s="33">
        <f t="shared" si="21"/>
        <v>15003.36</v>
      </c>
      <c r="P288" s="34">
        <f t="shared" si="22"/>
        <v>1.7546811528014027E-3</v>
      </c>
      <c r="Q288" s="3"/>
      <c r="R288" s="4"/>
    </row>
    <row r="289" spans="1:18" x14ac:dyDescent="0.3">
      <c r="A289" s="14">
        <f t="shared" si="23"/>
        <v>258</v>
      </c>
      <c r="B289" s="14">
        <v>379</v>
      </c>
      <c r="C289" s="1" t="s">
        <v>266</v>
      </c>
      <c r="D289" s="29">
        <v>28647</v>
      </c>
      <c r="E289" s="30" t="s">
        <v>49</v>
      </c>
      <c r="F289" s="31">
        <v>42</v>
      </c>
      <c r="G289" s="31">
        <v>76</v>
      </c>
      <c r="H289" s="32">
        <v>7.13</v>
      </c>
      <c r="I289" s="32">
        <v>2.04</v>
      </c>
      <c r="J289" s="32">
        <v>2.94</v>
      </c>
      <c r="K289" s="33">
        <f t="shared" si="20"/>
        <v>7302.96</v>
      </c>
      <c r="L289" s="32">
        <v>7.07</v>
      </c>
      <c r="M289" s="32">
        <v>2.04</v>
      </c>
      <c r="N289" s="32">
        <v>3.06</v>
      </c>
      <c r="O289" s="33">
        <f t="shared" si="21"/>
        <v>7382.1600000000008</v>
      </c>
      <c r="P289" s="34">
        <f t="shared" si="22"/>
        <v>1.0844917677215913E-2</v>
      </c>
      <c r="Q289" s="3"/>
      <c r="R289" s="4"/>
    </row>
    <row r="290" spans="1:18" x14ac:dyDescent="0.3">
      <c r="A290" s="14">
        <f t="shared" si="23"/>
        <v>259</v>
      </c>
      <c r="B290" s="14">
        <v>382</v>
      </c>
      <c r="C290" s="1" t="s">
        <v>267</v>
      </c>
      <c r="D290" s="29">
        <v>28647</v>
      </c>
      <c r="E290" s="30" t="s">
        <v>49</v>
      </c>
      <c r="F290" s="31">
        <v>5</v>
      </c>
      <c r="G290" s="31">
        <v>76</v>
      </c>
      <c r="H290" s="32">
        <v>8.31</v>
      </c>
      <c r="I290" s="32">
        <v>2.04</v>
      </c>
      <c r="J290" s="32">
        <v>2.94</v>
      </c>
      <c r="K290" s="33">
        <f t="shared" si="20"/>
        <v>3302.2799999999997</v>
      </c>
      <c r="L290" s="32">
        <v>8.24</v>
      </c>
      <c r="M290" s="32">
        <v>2.04</v>
      </c>
      <c r="N290" s="32">
        <v>3.06</v>
      </c>
      <c r="O290" s="33">
        <f t="shared" si="21"/>
        <v>3407.5200000000004</v>
      </c>
      <c r="P290" s="34">
        <f t="shared" si="22"/>
        <v>3.1868890584687157E-2</v>
      </c>
      <c r="Q290" s="3"/>
      <c r="R290" s="4"/>
    </row>
    <row r="291" spans="1:18" x14ac:dyDescent="0.3">
      <c r="A291" s="14">
        <f t="shared" si="23"/>
        <v>260</v>
      </c>
      <c r="B291" s="14">
        <v>384</v>
      </c>
      <c r="C291" s="1" t="s">
        <v>268</v>
      </c>
      <c r="D291" s="29">
        <v>31493</v>
      </c>
      <c r="E291" s="30" t="s">
        <v>49</v>
      </c>
      <c r="F291" s="31">
        <v>178</v>
      </c>
      <c r="G291" s="31">
        <v>76</v>
      </c>
      <c r="H291" s="32">
        <v>8.31</v>
      </c>
      <c r="I291" s="32">
        <v>2.04</v>
      </c>
      <c r="J291" s="32">
        <v>2.94</v>
      </c>
      <c r="K291" s="33">
        <f t="shared" si="20"/>
        <v>24788.880000000001</v>
      </c>
      <c r="L291" s="32">
        <v>8.24</v>
      </c>
      <c r="M291" s="32">
        <v>2.04</v>
      </c>
      <c r="N291" s="32">
        <v>3.06</v>
      </c>
      <c r="O291" s="33">
        <f t="shared" si="21"/>
        <v>24748.800000000003</v>
      </c>
      <c r="P291" s="34">
        <f t="shared" si="22"/>
        <v>-1.6168540087328717E-3</v>
      </c>
      <c r="Q291" s="3"/>
      <c r="R291" s="4"/>
    </row>
    <row r="292" spans="1:18" x14ac:dyDescent="0.3">
      <c r="A292" s="14">
        <f t="shared" si="23"/>
        <v>261</v>
      </c>
      <c r="B292" s="14">
        <v>388</v>
      </c>
      <c r="C292" s="1" t="s">
        <v>269</v>
      </c>
      <c r="D292" s="29">
        <v>28647</v>
      </c>
      <c r="E292" s="30" t="s">
        <v>49</v>
      </c>
      <c r="F292" s="31">
        <v>22</v>
      </c>
      <c r="G292" s="31">
        <v>76</v>
      </c>
      <c r="H292" s="32">
        <v>7.13</v>
      </c>
      <c r="I292" s="32">
        <v>2.04</v>
      </c>
      <c r="J292" s="32">
        <v>2.94</v>
      </c>
      <c r="K292" s="33">
        <f t="shared" si="20"/>
        <v>5102.16</v>
      </c>
      <c r="L292" s="32">
        <v>7.07</v>
      </c>
      <c r="M292" s="32">
        <v>2.04</v>
      </c>
      <c r="N292" s="32">
        <v>3.06</v>
      </c>
      <c r="O292" s="33">
        <f t="shared" si="21"/>
        <v>5195.76</v>
      </c>
      <c r="P292" s="34">
        <f t="shared" si="22"/>
        <v>1.8345171456794842E-2</v>
      </c>
      <c r="Q292" s="3"/>
      <c r="R292" s="4"/>
    </row>
    <row r="293" spans="1:18" x14ac:dyDescent="0.3">
      <c r="A293" s="14">
        <f t="shared" si="23"/>
        <v>262</v>
      </c>
      <c r="B293" s="14">
        <v>600</v>
      </c>
      <c r="C293" s="1" t="s">
        <v>270</v>
      </c>
      <c r="D293" s="29">
        <v>28647</v>
      </c>
      <c r="E293" s="30" t="s">
        <v>49</v>
      </c>
      <c r="F293" s="31">
        <v>22</v>
      </c>
      <c r="G293" s="31">
        <v>76</v>
      </c>
      <c r="H293" s="32">
        <v>8.31</v>
      </c>
      <c r="I293" s="32">
        <v>2.04</v>
      </c>
      <c r="J293" s="32">
        <v>2.94</v>
      </c>
      <c r="K293" s="33">
        <f t="shared" si="20"/>
        <v>5413.68</v>
      </c>
      <c r="L293" s="32">
        <v>8.24</v>
      </c>
      <c r="M293" s="32">
        <v>2.04</v>
      </c>
      <c r="N293" s="32">
        <v>3.06</v>
      </c>
      <c r="O293" s="33">
        <f t="shared" si="21"/>
        <v>5504.64</v>
      </c>
      <c r="P293" s="34">
        <f t="shared" si="22"/>
        <v>1.680187968258191E-2</v>
      </c>
      <c r="Q293" s="3"/>
      <c r="R293" s="4"/>
    </row>
    <row r="294" spans="1:18" x14ac:dyDescent="0.3">
      <c r="A294" s="14">
        <f t="shared" si="23"/>
        <v>263</v>
      </c>
      <c r="B294" s="14">
        <v>601</v>
      </c>
      <c r="C294" s="1" t="s">
        <v>271</v>
      </c>
      <c r="D294" s="29">
        <v>31493</v>
      </c>
      <c r="E294" s="30" t="s">
        <v>49</v>
      </c>
      <c r="F294" s="31">
        <v>14</v>
      </c>
      <c r="G294" s="31">
        <v>76</v>
      </c>
      <c r="H294" s="32">
        <v>8.31</v>
      </c>
      <c r="I294" s="32">
        <v>2.04</v>
      </c>
      <c r="J294" s="32">
        <v>2.94</v>
      </c>
      <c r="K294" s="33">
        <f t="shared" si="20"/>
        <v>4420.08</v>
      </c>
      <c r="L294" s="32">
        <v>8.24</v>
      </c>
      <c r="M294" s="32">
        <v>2.04</v>
      </c>
      <c r="N294" s="32">
        <v>3.06</v>
      </c>
      <c r="O294" s="33">
        <f t="shared" si="21"/>
        <v>4517.76</v>
      </c>
      <c r="P294" s="34">
        <f t="shared" si="22"/>
        <v>2.2099147526741664E-2</v>
      </c>
      <c r="Q294" s="3"/>
      <c r="R294" s="4"/>
    </row>
    <row r="295" spans="1:18" x14ac:dyDescent="0.3">
      <c r="A295" s="14">
        <f t="shared" si="23"/>
        <v>264</v>
      </c>
      <c r="B295" s="14">
        <v>602</v>
      </c>
      <c r="C295" s="1" t="s">
        <v>272</v>
      </c>
      <c r="D295" s="29">
        <v>37226</v>
      </c>
      <c r="E295" s="30" t="s">
        <v>49</v>
      </c>
      <c r="F295" s="31">
        <v>75</v>
      </c>
      <c r="G295" s="31">
        <v>99</v>
      </c>
      <c r="H295" s="32">
        <v>7.19</v>
      </c>
      <c r="I295" s="32">
        <v>2.04</v>
      </c>
      <c r="J295" s="32">
        <v>3.82</v>
      </c>
      <c r="K295" s="33">
        <f t="shared" si="20"/>
        <v>12845.16</v>
      </c>
      <c r="L295" s="32">
        <v>7.13</v>
      </c>
      <c r="M295" s="32">
        <v>2.04</v>
      </c>
      <c r="N295" s="32">
        <v>3.98</v>
      </c>
      <c r="O295" s="33">
        <f t="shared" si="21"/>
        <v>12981.24</v>
      </c>
      <c r="P295" s="34">
        <f t="shared" si="22"/>
        <v>1.0593873490092762E-2</v>
      </c>
      <c r="Q295" s="3"/>
      <c r="R295" s="4"/>
    </row>
    <row r="296" spans="1:18" x14ac:dyDescent="0.3">
      <c r="A296" s="14">
        <f t="shared" si="23"/>
        <v>265</v>
      </c>
      <c r="B296" s="14">
        <v>603</v>
      </c>
      <c r="C296" s="1" t="s">
        <v>273</v>
      </c>
      <c r="D296" s="29">
        <v>37226</v>
      </c>
      <c r="E296" s="30" t="s">
        <v>49</v>
      </c>
      <c r="F296" s="31">
        <v>125</v>
      </c>
      <c r="G296" s="31">
        <v>99</v>
      </c>
      <c r="H296" s="32">
        <v>8.3699999999999992</v>
      </c>
      <c r="I296" s="32">
        <v>2.04</v>
      </c>
      <c r="J296" s="32">
        <v>3.82</v>
      </c>
      <c r="K296" s="33">
        <f t="shared" si="20"/>
        <v>20153.16</v>
      </c>
      <c r="L296" s="32">
        <v>8.3000000000000007</v>
      </c>
      <c r="M296" s="32">
        <v>2.04</v>
      </c>
      <c r="N296" s="32">
        <v>3.98</v>
      </c>
      <c r="O296" s="33">
        <f t="shared" si="21"/>
        <v>20238.239999999998</v>
      </c>
      <c r="P296" s="34">
        <f t="shared" si="22"/>
        <v>4.2216704477113318E-3</v>
      </c>
      <c r="Q296" s="3"/>
      <c r="R296" s="4"/>
    </row>
    <row r="297" spans="1:18" x14ac:dyDescent="0.3">
      <c r="A297" s="14">
        <f t="shared" si="23"/>
        <v>266</v>
      </c>
      <c r="B297" s="14">
        <v>604</v>
      </c>
      <c r="C297" s="1" t="s">
        <v>274</v>
      </c>
      <c r="D297" s="29">
        <v>34106</v>
      </c>
      <c r="E297" s="30" t="s">
        <v>49</v>
      </c>
      <c r="F297" s="31">
        <v>105</v>
      </c>
      <c r="G297" s="31">
        <v>99</v>
      </c>
      <c r="H297" s="32">
        <v>7.19</v>
      </c>
      <c r="I297" s="32">
        <v>2.04</v>
      </c>
      <c r="J297" s="32">
        <v>3.82</v>
      </c>
      <c r="K297" s="33">
        <f t="shared" si="20"/>
        <v>16167.960000000001</v>
      </c>
      <c r="L297" s="32">
        <v>7.13</v>
      </c>
      <c r="M297" s="32">
        <v>2.04</v>
      </c>
      <c r="N297" s="32">
        <v>3.98</v>
      </c>
      <c r="O297" s="33">
        <f t="shared" si="21"/>
        <v>16282.44</v>
      </c>
      <c r="P297" s="34">
        <f t="shared" si="22"/>
        <v>7.0806706597492542E-3</v>
      </c>
      <c r="Q297" s="3"/>
      <c r="R297" s="4"/>
    </row>
    <row r="298" spans="1:18" x14ac:dyDescent="0.3">
      <c r="A298" s="14">
        <f t="shared" si="23"/>
        <v>267</v>
      </c>
      <c r="B298" s="14">
        <v>605</v>
      </c>
      <c r="C298" s="1" t="s">
        <v>275</v>
      </c>
      <c r="D298" s="29">
        <v>34106</v>
      </c>
      <c r="E298" s="30" t="s">
        <v>49</v>
      </c>
      <c r="F298" s="31">
        <v>155</v>
      </c>
      <c r="G298" s="31">
        <v>99</v>
      </c>
      <c r="H298" s="32">
        <v>8.3699999999999992</v>
      </c>
      <c r="I298" s="32">
        <v>2.04</v>
      </c>
      <c r="J298" s="32">
        <v>3.82</v>
      </c>
      <c r="K298" s="33">
        <f t="shared" si="20"/>
        <v>23900.76</v>
      </c>
      <c r="L298" s="32">
        <v>8.3000000000000007</v>
      </c>
      <c r="M298" s="32">
        <v>2.04</v>
      </c>
      <c r="N298" s="32">
        <v>3.98</v>
      </c>
      <c r="O298" s="33">
        <f t="shared" si="21"/>
        <v>23960.639999999999</v>
      </c>
      <c r="P298" s="34">
        <f t="shared" si="22"/>
        <v>2.5053596622032531E-3</v>
      </c>
      <c r="Q298" s="3"/>
      <c r="R298" s="4"/>
    </row>
    <row r="299" spans="1:18" x14ac:dyDescent="0.3">
      <c r="A299" s="14">
        <f t="shared" si="23"/>
        <v>268</v>
      </c>
      <c r="B299" s="14">
        <v>606</v>
      </c>
      <c r="C299" s="1" t="s">
        <v>276</v>
      </c>
      <c r="D299" s="29">
        <v>37226</v>
      </c>
      <c r="E299" s="30" t="s">
        <v>49</v>
      </c>
      <c r="F299" s="31">
        <v>275</v>
      </c>
      <c r="G299" s="31">
        <v>99</v>
      </c>
      <c r="H299" s="32">
        <v>7.19</v>
      </c>
      <c r="I299" s="32">
        <v>2.04</v>
      </c>
      <c r="J299" s="32">
        <v>3.82</v>
      </c>
      <c r="K299" s="33">
        <f t="shared" si="20"/>
        <v>34997.160000000003</v>
      </c>
      <c r="L299" s="32">
        <v>7.13</v>
      </c>
      <c r="M299" s="32">
        <v>2.04</v>
      </c>
      <c r="N299" s="32">
        <v>3.98</v>
      </c>
      <c r="O299" s="33">
        <f t="shared" si="21"/>
        <v>34989.24</v>
      </c>
      <c r="P299" s="34">
        <f t="shared" si="22"/>
        <v>-2.2630407724528301E-4</v>
      </c>
      <c r="Q299" s="3"/>
      <c r="R299" s="4"/>
    </row>
    <row r="300" spans="1:18" x14ac:dyDescent="0.3">
      <c r="A300" s="14">
        <f t="shared" si="23"/>
        <v>269</v>
      </c>
      <c r="B300" s="14">
        <v>607</v>
      </c>
      <c r="C300" s="1" t="s">
        <v>277</v>
      </c>
      <c r="D300" s="29">
        <v>34106</v>
      </c>
      <c r="E300" s="30" t="s">
        <v>49</v>
      </c>
      <c r="F300" s="31">
        <v>244</v>
      </c>
      <c r="G300" s="31">
        <v>99</v>
      </c>
      <c r="H300" s="32">
        <v>7.19</v>
      </c>
      <c r="I300" s="32">
        <v>2.04</v>
      </c>
      <c r="J300" s="32">
        <v>3.82</v>
      </c>
      <c r="K300" s="33">
        <f t="shared" si="20"/>
        <v>31563.599999999999</v>
      </c>
      <c r="L300" s="32">
        <v>7.13</v>
      </c>
      <c r="M300" s="32">
        <v>2.04</v>
      </c>
      <c r="N300" s="32">
        <v>3.98</v>
      </c>
      <c r="O300" s="33">
        <f t="shared" si="21"/>
        <v>31578</v>
      </c>
      <c r="P300" s="34">
        <f t="shared" si="22"/>
        <v>4.5622172375779239E-4</v>
      </c>
      <c r="Q300" s="3"/>
      <c r="R300" s="4"/>
    </row>
    <row r="301" spans="1:18" x14ac:dyDescent="0.3">
      <c r="A301" s="14">
        <f t="shared" si="23"/>
        <v>270</v>
      </c>
      <c r="B301" s="14">
        <v>608</v>
      </c>
      <c r="C301" s="1" t="s">
        <v>278</v>
      </c>
      <c r="D301" s="29">
        <v>34106</v>
      </c>
      <c r="E301" s="30" t="s">
        <v>49</v>
      </c>
      <c r="F301" s="31">
        <v>244</v>
      </c>
      <c r="G301" s="31">
        <v>99</v>
      </c>
      <c r="H301" s="32">
        <v>8.3699999999999992</v>
      </c>
      <c r="I301" s="32">
        <v>2.04</v>
      </c>
      <c r="J301" s="32">
        <v>3.82</v>
      </c>
      <c r="K301" s="33">
        <f t="shared" ref="K301:K337" si="24">(SUM(H301:I301)*$F301*12)+(J301*$G301*12)</f>
        <v>35018.639999999999</v>
      </c>
      <c r="L301" s="32">
        <v>8.3000000000000007</v>
      </c>
      <c r="M301" s="32">
        <v>2.04</v>
      </c>
      <c r="N301" s="32">
        <v>3.98</v>
      </c>
      <c r="O301" s="33">
        <f t="shared" ref="O301:O337" si="25">(SUM(L301:M301)*$F301*12)+(N301*G301*12)</f>
        <v>35003.760000000002</v>
      </c>
      <c r="P301" s="34">
        <f t="shared" ref="P301:P337" si="26">(O301-K301)/K301</f>
        <v>-4.2491655872407895E-4</v>
      </c>
      <c r="Q301" s="3"/>
      <c r="R301" s="4"/>
    </row>
    <row r="302" spans="1:18" x14ac:dyDescent="0.3">
      <c r="A302" s="14">
        <f t="shared" si="23"/>
        <v>271</v>
      </c>
      <c r="B302" s="14">
        <v>609</v>
      </c>
      <c r="C302" s="1" t="s">
        <v>279</v>
      </c>
      <c r="D302" s="29">
        <v>15230</v>
      </c>
      <c r="E302" s="30" t="s">
        <v>49</v>
      </c>
      <c r="F302" s="31">
        <v>55</v>
      </c>
      <c r="G302" s="31">
        <v>38</v>
      </c>
      <c r="H302" s="32">
        <v>6.47</v>
      </c>
      <c r="I302" s="32">
        <v>2.04</v>
      </c>
      <c r="J302" s="32">
        <v>1.47</v>
      </c>
      <c r="K302" s="33">
        <f t="shared" si="24"/>
        <v>6286.92</v>
      </c>
      <c r="L302" s="32">
        <v>6.47</v>
      </c>
      <c r="M302" s="32">
        <v>2.04</v>
      </c>
      <c r="N302" s="32">
        <v>1.53</v>
      </c>
      <c r="O302" s="33">
        <f t="shared" si="25"/>
        <v>6314.2800000000007</v>
      </c>
      <c r="P302" s="34">
        <f t="shared" si="26"/>
        <v>4.3518925006204284E-3</v>
      </c>
      <c r="Q302" s="3"/>
      <c r="R302" s="4"/>
    </row>
    <row r="303" spans="1:18" x14ac:dyDescent="0.3">
      <c r="A303" s="14">
        <f t="shared" ref="A303:A337" si="27">A302+1</f>
        <v>272</v>
      </c>
      <c r="B303" s="14">
        <v>610</v>
      </c>
      <c r="C303" s="1" t="s">
        <v>280</v>
      </c>
      <c r="D303" s="29">
        <v>15230</v>
      </c>
      <c r="E303" s="30" t="s">
        <v>49</v>
      </c>
      <c r="F303" s="31">
        <v>201</v>
      </c>
      <c r="G303" s="31">
        <v>38</v>
      </c>
      <c r="H303" s="32">
        <v>5.29</v>
      </c>
      <c r="I303" s="32">
        <v>2.04</v>
      </c>
      <c r="J303" s="32">
        <v>1.47</v>
      </c>
      <c r="K303" s="33">
        <f t="shared" si="24"/>
        <v>18350.28</v>
      </c>
      <c r="L303" s="32">
        <v>5.25</v>
      </c>
      <c r="M303" s="32">
        <v>2.04</v>
      </c>
      <c r="N303" s="32">
        <v>1.53</v>
      </c>
      <c r="O303" s="33">
        <f t="shared" si="25"/>
        <v>18281.16</v>
      </c>
      <c r="P303" s="34">
        <f t="shared" si="26"/>
        <v>-3.7667000176563512E-3</v>
      </c>
      <c r="Q303" s="3"/>
      <c r="R303" s="4"/>
    </row>
    <row r="304" spans="1:18" x14ac:dyDescent="0.3">
      <c r="A304" s="14">
        <f t="shared" si="27"/>
        <v>273</v>
      </c>
      <c r="B304" s="14">
        <v>611</v>
      </c>
      <c r="C304" s="1" t="s">
        <v>281</v>
      </c>
      <c r="D304" s="29">
        <v>5630</v>
      </c>
      <c r="E304" s="30" t="s">
        <v>49</v>
      </c>
      <c r="F304" s="31">
        <v>588</v>
      </c>
      <c r="G304" s="31">
        <v>25</v>
      </c>
      <c r="H304" s="32">
        <v>17.329999999999998</v>
      </c>
      <c r="I304" s="32">
        <v>2.04</v>
      </c>
      <c r="J304" s="32">
        <v>0.97</v>
      </c>
      <c r="K304" s="33">
        <f t="shared" si="24"/>
        <v>136965.71999999997</v>
      </c>
      <c r="L304" s="32">
        <v>17.63</v>
      </c>
      <c r="M304" s="32">
        <v>2.04</v>
      </c>
      <c r="N304" s="32">
        <v>1.01</v>
      </c>
      <c r="O304" s="33">
        <f t="shared" si="25"/>
        <v>139094.51999999999</v>
      </c>
      <c r="P304" s="34">
        <f t="shared" si="26"/>
        <v>1.5542575178665275E-2</v>
      </c>
      <c r="Q304" s="3"/>
      <c r="R304" s="4"/>
    </row>
    <row r="305" spans="1:18" x14ac:dyDescent="0.3">
      <c r="A305" s="14">
        <f t="shared" si="27"/>
        <v>274</v>
      </c>
      <c r="B305" s="14">
        <v>612</v>
      </c>
      <c r="C305" s="1" t="s">
        <v>282</v>
      </c>
      <c r="D305" s="29">
        <v>5630</v>
      </c>
      <c r="E305" s="30" t="s">
        <v>49</v>
      </c>
      <c r="F305" s="31">
        <v>66</v>
      </c>
      <c r="G305" s="31">
        <v>25</v>
      </c>
      <c r="H305" s="32">
        <v>17.329999999999998</v>
      </c>
      <c r="I305" s="32">
        <v>2.04</v>
      </c>
      <c r="J305" s="32">
        <v>0.97</v>
      </c>
      <c r="K305" s="33">
        <f t="shared" si="24"/>
        <v>15632.039999999997</v>
      </c>
      <c r="L305" s="32">
        <v>17.63</v>
      </c>
      <c r="M305" s="32">
        <v>2.04</v>
      </c>
      <c r="N305" s="32">
        <v>1.01</v>
      </c>
      <c r="O305" s="33">
        <f t="shared" si="25"/>
        <v>15881.639999999998</v>
      </c>
      <c r="P305" s="34">
        <f t="shared" si="26"/>
        <v>1.5967205815747683E-2</v>
      </c>
      <c r="Q305" s="3"/>
      <c r="R305" s="4"/>
    </row>
    <row r="306" spans="1:18" x14ac:dyDescent="0.3">
      <c r="A306" s="14">
        <f t="shared" si="27"/>
        <v>275</v>
      </c>
      <c r="B306" s="14">
        <v>614</v>
      </c>
      <c r="C306" s="1" t="s">
        <v>283</v>
      </c>
      <c r="D306" s="29">
        <v>13547</v>
      </c>
      <c r="E306" s="30" t="s">
        <v>49</v>
      </c>
      <c r="F306" s="31">
        <v>19</v>
      </c>
      <c r="G306" s="31">
        <v>52</v>
      </c>
      <c r="H306" s="32">
        <v>23.74</v>
      </c>
      <c r="I306" s="32">
        <v>2.04</v>
      </c>
      <c r="J306" s="32">
        <v>2.0099999999999998</v>
      </c>
      <c r="K306" s="33">
        <f t="shared" si="24"/>
        <v>7132.079999999999</v>
      </c>
      <c r="L306" s="32">
        <v>24.17</v>
      </c>
      <c r="M306" s="32">
        <v>2.04</v>
      </c>
      <c r="N306" s="32">
        <v>2.09</v>
      </c>
      <c r="O306" s="33">
        <f t="shared" si="25"/>
        <v>7280.04</v>
      </c>
      <c r="P306" s="34">
        <f t="shared" si="26"/>
        <v>2.0745701113840699E-2</v>
      </c>
      <c r="Q306" s="3"/>
      <c r="R306" s="4"/>
    </row>
    <row r="307" spans="1:18" x14ac:dyDescent="0.3">
      <c r="A307" s="14">
        <f t="shared" si="27"/>
        <v>276</v>
      </c>
      <c r="B307" s="14">
        <v>616</v>
      </c>
      <c r="C307" s="1" t="s">
        <v>284</v>
      </c>
      <c r="D307" s="29">
        <v>4679</v>
      </c>
      <c r="E307" s="30" t="s">
        <v>49</v>
      </c>
      <c r="F307" s="31">
        <v>9</v>
      </c>
      <c r="G307" s="31">
        <v>18</v>
      </c>
      <c r="H307" s="32">
        <v>14.94</v>
      </c>
      <c r="I307" s="32">
        <v>2.04</v>
      </c>
      <c r="J307" s="32">
        <v>0.7</v>
      </c>
      <c r="K307" s="33">
        <f t="shared" si="24"/>
        <v>1985.04</v>
      </c>
      <c r="L307" s="32">
        <v>15.13</v>
      </c>
      <c r="M307" s="32">
        <v>2.04</v>
      </c>
      <c r="N307" s="32">
        <v>0.72</v>
      </c>
      <c r="O307" s="33">
        <f t="shared" si="25"/>
        <v>2009.8800000000003</v>
      </c>
      <c r="P307" s="34">
        <f t="shared" si="26"/>
        <v>1.2513601741023039E-2</v>
      </c>
      <c r="Q307" s="3"/>
      <c r="R307" s="4"/>
    </row>
    <row r="308" spans="1:18" x14ac:dyDescent="0.3">
      <c r="A308" s="14">
        <f t="shared" si="27"/>
        <v>277</v>
      </c>
      <c r="B308" s="14">
        <v>617</v>
      </c>
      <c r="C308" s="1" t="s">
        <v>285</v>
      </c>
      <c r="D308" s="29">
        <v>4309</v>
      </c>
      <c r="E308" s="30" t="s">
        <v>49</v>
      </c>
      <c r="F308" s="31">
        <v>240</v>
      </c>
      <c r="G308" s="31">
        <v>17</v>
      </c>
      <c r="H308" s="32">
        <v>8.86</v>
      </c>
      <c r="I308" s="32">
        <v>2.04</v>
      </c>
      <c r="J308" s="32">
        <v>0.66</v>
      </c>
      <c r="K308" s="33">
        <f t="shared" si="24"/>
        <v>31526.639999999992</v>
      </c>
      <c r="L308" s="32">
        <v>9</v>
      </c>
      <c r="M308" s="32">
        <v>2.04</v>
      </c>
      <c r="N308" s="32">
        <v>0.68</v>
      </c>
      <c r="O308" s="33">
        <f t="shared" si="25"/>
        <v>31933.919999999998</v>
      </c>
      <c r="P308" s="34">
        <f t="shared" si="26"/>
        <v>1.2918598366334192E-2</v>
      </c>
      <c r="Q308" s="3"/>
      <c r="R308" s="4"/>
    </row>
    <row r="309" spans="1:18" x14ac:dyDescent="0.3">
      <c r="A309" s="14">
        <f t="shared" si="27"/>
        <v>278</v>
      </c>
      <c r="B309" s="14">
        <v>618</v>
      </c>
      <c r="C309" s="1" t="s">
        <v>286</v>
      </c>
      <c r="D309" s="29">
        <v>16278</v>
      </c>
      <c r="E309" s="30" t="s">
        <v>49</v>
      </c>
      <c r="F309" s="31">
        <v>178</v>
      </c>
      <c r="G309" s="31">
        <v>52</v>
      </c>
      <c r="H309" s="32">
        <v>16.79</v>
      </c>
      <c r="I309" s="32">
        <v>2.04</v>
      </c>
      <c r="J309" s="32">
        <v>2.0099999999999998</v>
      </c>
      <c r="K309" s="33">
        <f t="shared" si="24"/>
        <v>41475.119999999995</v>
      </c>
      <c r="L309" s="32">
        <v>17.059999999999999</v>
      </c>
      <c r="M309" s="32">
        <v>2.04</v>
      </c>
      <c r="N309" s="32">
        <v>2.09</v>
      </c>
      <c r="O309" s="33">
        <f t="shared" si="25"/>
        <v>42101.759999999995</v>
      </c>
      <c r="P309" s="34">
        <f t="shared" si="26"/>
        <v>1.5108817045013963E-2</v>
      </c>
      <c r="Q309" s="3"/>
      <c r="R309" s="4"/>
    </row>
    <row r="310" spans="1:18" x14ac:dyDescent="0.3">
      <c r="A310" s="14">
        <f t="shared" si="27"/>
        <v>279</v>
      </c>
      <c r="B310" s="14">
        <v>619</v>
      </c>
      <c r="C310" s="1" t="s">
        <v>287</v>
      </c>
      <c r="D310" s="29">
        <v>5751</v>
      </c>
      <c r="E310" s="30" t="s">
        <v>49</v>
      </c>
      <c r="F310" s="31">
        <v>3</v>
      </c>
      <c r="G310" s="31">
        <v>19</v>
      </c>
      <c r="H310" s="32">
        <v>18.77</v>
      </c>
      <c r="I310" s="32">
        <v>2.04</v>
      </c>
      <c r="J310" s="32">
        <v>0.73</v>
      </c>
      <c r="K310" s="33">
        <f t="shared" si="24"/>
        <v>915.59999999999991</v>
      </c>
      <c r="L310" s="32">
        <v>19.07</v>
      </c>
      <c r="M310" s="32">
        <v>2.04</v>
      </c>
      <c r="N310" s="32">
        <v>0.76</v>
      </c>
      <c r="O310" s="33">
        <f t="shared" si="25"/>
        <v>933.24</v>
      </c>
      <c r="P310" s="34">
        <f t="shared" si="26"/>
        <v>1.9266055045871672E-2</v>
      </c>
      <c r="Q310" s="3"/>
      <c r="R310" s="4"/>
    </row>
    <row r="311" spans="1:18" x14ac:dyDescent="0.3">
      <c r="A311" s="14">
        <f t="shared" si="27"/>
        <v>280</v>
      </c>
      <c r="B311" s="14">
        <v>620</v>
      </c>
      <c r="C311" s="1" t="s">
        <v>288</v>
      </c>
      <c r="D311" s="29">
        <v>14652</v>
      </c>
      <c r="E311" s="30" t="s">
        <v>49</v>
      </c>
      <c r="F311" s="31">
        <v>90</v>
      </c>
      <c r="G311" s="31">
        <v>52</v>
      </c>
      <c r="H311" s="32">
        <v>22.78</v>
      </c>
      <c r="I311" s="32">
        <v>2.04</v>
      </c>
      <c r="J311" s="32">
        <v>2.0099999999999998</v>
      </c>
      <c r="K311" s="33">
        <f t="shared" si="24"/>
        <v>28059.840000000004</v>
      </c>
      <c r="L311" s="32">
        <v>23.17</v>
      </c>
      <c r="M311" s="32">
        <v>2.04</v>
      </c>
      <c r="N311" s="32">
        <v>2.09</v>
      </c>
      <c r="O311" s="33">
        <f t="shared" si="25"/>
        <v>28530.960000000003</v>
      </c>
      <c r="P311" s="34">
        <f t="shared" si="26"/>
        <v>1.6789832016148306E-2</v>
      </c>
      <c r="Q311" s="3"/>
      <c r="R311" s="4"/>
    </row>
    <row r="312" spans="1:18" x14ac:dyDescent="0.3">
      <c r="A312" s="14">
        <f t="shared" si="27"/>
        <v>281</v>
      </c>
      <c r="B312" s="14">
        <v>629</v>
      </c>
      <c r="C312" s="1" t="s">
        <v>289</v>
      </c>
      <c r="D312" s="29">
        <v>5487</v>
      </c>
      <c r="E312" s="30" t="s">
        <v>49</v>
      </c>
      <c r="F312" s="31">
        <v>135</v>
      </c>
      <c r="G312" s="31">
        <v>17</v>
      </c>
      <c r="H312" s="32">
        <v>4.01</v>
      </c>
      <c r="I312" s="32">
        <v>2.04</v>
      </c>
      <c r="J312" s="32">
        <v>0.66</v>
      </c>
      <c r="K312" s="33">
        <f t="shared" si="24"/>
        <v>9935.64</v>
      </c>
      <c r="L312" s="32">
        <v>3.99</v>
      </c>
      <c r="M312" s="32">
        <v>2.04</v>
      </c>
      <c r="N312" s="32">
        <v>0.68</v>
      </c>
      <c r="O312" s="33">
        <f t="shared" si="25"/>
        <v>9907.32</v>
      </c>
      <c r="P312" s="34">
        <f t="shared" si="26"/>
        <v>-2.8503448192567071E-3</v>
      </c>
      <c r="Q312" s="3"/>
      <c r="R312" s="4"/>
    </row>
    <row r="313" spans="1:18" x14ac:dyDescent="0.3">
      <c r="A313" s="14">
        <f t="shared" si="27"/>
        <v>282</v>
      </c>
      <c r="B313" s="14">
        <v>630</v>
      </c>
      <c r="C313" s="1" t="s">
        <v>290</v>
      </c>
      <c r="D313" s="29">
        <v>5487</v>
      </c>
      <c r="E313" s="30" t="s">
        <v>49</v>
      </c>
      <c r="F313" s="31">
        <v>175</v>
      </c>
      <c r="G313" s="31">
        <v>17</v>
      </c>
      <c r="H313" s="32">
        <v>5.19</v>
      </c>
      <c r="I313" s="32">
        <v>2.04</v>
      </c>
      <c r="J313" s="32">
        <v>0.66</v>
      </c>
      <c r="K313" s="33">
        <f t="shared" si="24"/>
        <v>15317.64</v>
      </c>
      <c r="L313" s="32">
        <v>5.19</v>
      </c>
      <c r="M313" s="32">
        <v>2.04</v>
      </c>
      <c r="N313" s="32">
        <v>0.68</v>
      </c>
      <c r="O313" s="33">
        <f t="shared" si="25"/>
        <v>15321.72</v>
      </c>
      <c r="P313" s="34">
        <f t="shared" si="26"/>
        <v>2.6635956975094909E-4</v>
      </c>
      <c r="Q313" s="3"/>
      <c r="R313" s="4"/>
    </row>
    <row r="314" spans="1:18" x14ac:dyDescent="0.3">
      <c r="A314" s="14">
        <f t="shared" si="27"/>
        <v>283</v>
      </c>
      <c r="B314" s="14">
        <v>631</v>
      </c>
      <c r="C314" s="1" t="s">
        <v>291</v>
      </c>
      <c r="D314" s="29">
        <v>5378</v>
      </c>
      <c r="E314" s="30" t="s">
        <v>49</v>
      </c>
      <c r="F314" s="31">
        <v>109</v>
      </c>
      <c r="G314" s="31">
        <v>17</v>
      </c>
      <c r="H314" s="32">
        <v>4.01</v>
      </c>
      <c r="I314" s="32">
        <v>2.04</v>
      </c>
      <c r="J314" s="32">
        <v>0.66</v>
      </c>
      <c r="K314" s="33">
        <f t="shared" si="24"/>
        <v>8048.04</v>
      </c>
      <c r="L314" s="32">
        <v>3.99</v>
      </c>
      <c r="M314" s="32">
        <v>2.04</v>
      </c>
      <c r="N314" s="32">
        <v>0.68</v>
      </c>
      <c r="O314" s="33">
        <f t="shared" si="25"/>
        <v>8025.96</v>
      </c>
      <c r="P314" s="34">
        <f t="shared" si="26"/>
        <v>-2.7435251315848239E-3</v>
      </c>
      <c r="Q314" s="3"/>
      <c r="R314" s="4"/>
    </row>
    <row r="315" spans="1:18" x14ac:dyDescent="0.3">
      <c r="A315" s="14">
        <f t="shared" si="27"/>
        <v>284</v>
      </c>
      <c r="B315" s="14">
        <v>632</v>
      </c>
      <c r="C315" s="1" t="s">
        <v>292</v>
      </c>
      <c r="D315" s="29">
        <v>5378</v>
      </c>
      <c r="E315" s="30" t="s">
        <v>49</v>
      </c>
      <c r="F315" s="31">
        <v>168</v>
      </c>
      <c r="G315" s="31">
        <v>17</v>
      </c>
      <c r="H315" s="32">
        <v>5.19</v>
      </c>
      <c r="I315" s="32">
        <v>2.04</v>
      </c>
      <c r="J315" s="32">
        <v>0.66</v>
      </c>
      <c r="K315" s="33">
        <f t="shared" si="24"/>
        <v>14710.32</v>
      </c>
      <c r="L315" s="32">
        <v>5.19</v>
      </c>
      <c r="M315" s="32">
        <v>2.04</v>
      </c>
      <c r="N315" s="32">
        <v>0.68</v>
      </c>
      <c r="O315" s="33">
        <f t="shared" si="25"/>
        <v>14714.4</v>
      </c>
      <c r="P315" s="34">
        <f t="shared" si="26"/>
        <v>2.7735630496140989E-4</v>
      </c>
      <c r="Q315" s="3"/>
      <c r="R315" s="4"/>
    </row>
    <row r="316" spans="1:18" x14ac:dyDescent="0.3">
      <c r="A316" s="14">
        <f t="shared" si="27"/>
        <v>285</v>
      </c>
      <c r="B316" s="14">
        <v>633</v>
      </c>
      <c r="C316" s="1" t="s">
        <v>293</v>
      </c>
      <c r="D316" s="29">
        <v>5428</v>
      </c>
      <c r="E316" s="30" t="s">
        <v>49</v>
      </c>
      <c r="F316" s="31">
        <v>124</v>
      </c>
      <c r="G316" s="31">
        <v>17</v>
      </c>
      <c r="H316" s="32">
        <v>4.01</v>
      </c>
      <c r="I316" s="32">
        <v>2.04</v>
      </c>
      <c r="J316" s="32">
        <v>0.66</v>
      </c>
      <c r="K316" s="33">
        <f t="shared" si="24"/>
        <v>9137.0399999999991</v>
      </c>
      <c r="L316" s="32">
        <v>3.99</v>
      </c>
      <c r="M316" s="32">
        <v>2.04</v>
      </c>
      <c r="N316" s="32">
        <v>0.68</v>
      </c>
      <c r="O316" s="33">
        <f t="shared" si="25"/>
        <v>9111.3599999999988</v>
      </c>
      <c r="P316" s="34">
        <f t="shared" si="26"/>
        <v>-2.8105382049329209E-3</v>
      </c>
      <c r="Q316" s="3"/>
      <c r="R316" s="4"/>
    </row>
    <row r="317" spans="1:18" x14ac:dyDescent="0.3">
      <c r="A317" s="14">
        <f t="shared" si="27"/>
        <v>286</v>
      </c>
      <c r="B317" s="14">
        <v>634</v>
      </c>
      <c r="C317" s="1" t="s">
        <v>294</v>
      </c>
      <c r="D317" s="29">
        <v>5428</v>
      </c>
      <c r="E317" s="30" t="s">
        <v>49</v>
      </c>
      <c r="F317" s="31">
        <v>88</v>
      </c>
      <c r="G317" s="31">
        <v>17</v>
      </c>
      <c r="H317" s="32">
        <v>5.19</v>
      </c>
      <c r="I317" s="32">
        <v>2.04</v>
      </c>
      <c r="J317" s="32">
        <v>0.66</v>
      </c>
      <c r="K317" s="33">
        <f t="shared" si="24"/>
        <v>7769.52</v>
      </c>
      <c r="L317" s="32">
        <v>5.19</v>
      </c>
      <c r="M317" s="32">
        <v>2.04</v>
      </c>
      <c r="N317" s="32">
        <v>0.68</v>
      </c>
      <c r="O317" s="33">
        <f t="shared" si="25"/>
        <v>7773.6</v>
      </c>
      <c r="P317" s="34">
        <f t="shared" si="26"/>
        <v>5.2512896549592857E-4</v>
      </c>
      <c r="Q317" s="3"/>
      <c r="R317" s="4"/>
    </row>
    <row r="318" spans="1:18" x14ac:dyDescent="0.3">
      <c r="A318" s="14">
        <f t="shared" si="27"/>
        <v>287</v>
      </c>
      <c r="B318" s="14">
        <v>635</v>
      </c>
      <c r="C318" s="1" t="s">
        <v>295</v>
      </c>
      <c r="D318" s="29">
        <v>17970</v>
      </c>
      <c r="E318" s="30" t="s">
        <v>49</v>
      </c>
      <c r="F318" s="31">
        <v>198</v>
      </c>
      <c r="G318" s="31">
        <v>52</v>
      </c>
      <c r="H318" s="32">
        <v>14.31</v>
      </c>
      <c r="I318" s="32">
        <v>2.04</v>
      </c>
      <c r="J318" s="32">
        <v>2.0099999999999998</v>
      </c>
      <c r="K318" s="33">
        <f t="shared" si="24"/>
        <v>40101.840000000004</v>
      </c>
      <c r="L318" s="32">
        <v>14.31</v>
      </c>
      <c r="M318" s="32">
        <v>2.04</v>
      </c>
      <c r="N318" s="32">
        <v>2.09</v>
      </c>
      <c r="O318" s="33">
        <f t="shared" si="25"/>
        <v>40151.760000000009</v>
      </c>
      <c r="P318" s="34">
        <f t="shared" si="26"/>
        <v>1.2448306611368837E-3</v>
      </c>
      <c r="Q318" s="3"/>
      <c r="R318" s="4"/>
    </row>
    <row r="319" spans="1:18" x14ac:dyDescent="0.3">
      <c r="A319" s="14">
        <f t="shared" si="27"/>
        <v>288</v>
      </c>
      <c r="B319" s="14">
        <v>636</v>
      </c>
      <c r="C319" s="1" t="s">
        <v>296</v>
      </c>
      <c r="D319" s="29">
        <v>17452</v>
      </c>
      <c r="E319" s="30" t="s">
        <v>49</v>
      </c>
      <c r="F319" s="31">
        <v>147</v>
      </c>
      <c r="G319" s="31">
        <v>52</v>
      </c>
      <c r="H319" s="32">
        <v>14.31</v>
      </c>
      <c r="I319" s="32">
        <v>2.04</v>
      </c>
      <c r="J319" s="32">
        <v>2.0099999999999998</v>
      </c>
      <c r="K319" s="33">
        <f t="shared" si="24"/>
        <v>30095.64</v>
      </c>
      <c r="L319" s="32">
        <v>14.31</v>
      </c>
      <c r="M319" s="32">
        <v>2.04</v>
      </c>
      <c r="N319" s="32">
        <v>2.09</v>
      </c>
      <c r="O319" s="33">
        <f t="shared" si="25"/>
        <v>30145.56</v>
      </c>
      <c r="P319" s="34">
        <f t="shared" si="26"/>
        <v>1.6587120260609808E-3</v>
      </c>
      <c r="Q319" s="3"/>
      <c r="R319" s="4"/>
    </row>
    <row r="320" spans="1:18" x14ac:dyDescent="0.3">
      <c r="A320" s="14">
        <f t="shared" si="27"/>
        <v>289</v>
      </c>
      <c r="B320" s="14">
        <v>637</v>
      </c>
      <c r="C320" s="1" t="s">
        <v>297</v>
      </c>
      <c r="D320" s="29">
        <v>18513</v>
      </c>
      <c r="E320" s="30" t="s">
        <v>49</v>
      </c>
      <c r="F320" s="31">
        <v>33</v>
      </c>
      <c r="G320" s="31">
        <v>52</v>
      </c>
      <c r="H320" s="32">
        <v>14.31</v>
      </c>
      <c r="I320" s="32">
        <v>2.04</v>
      </c>
      <c r="J320" s="32">
        <v>2.0099999999999998</v>
      </c>
      <c r="K320" s="33">
        <f t="shared" si="24"/>
        <v>7728.84</v>
      </c>
      <c r="L320" s="32">
        <v>14.31</v>
      </c>
      <c r="M320" s="32">
        <v>2.04</v>
      </c>
      <c r="N320" s="32">
        <v>2.09</v>
      </c>
      <c r="O320" s="33">
        <f t="shared" si="25"/>
        <v>7778.76</v>
      </c>
      <c r="P320" s="34">
        <f t="shared" si="26"/>
        <v>6.4589252720977626E-3</v>
      </c>
      <c r="Q320" s="3"/>
      <c r="R320" s="4"/>
    </row>
    <row r="321" spans="1:18" x14ac:dyDescent="0.3">
      <c r="A321" s="14">
        <f t="shared" si="27"/>
        <v>290</v>
      </c>
      <c r="B321" s="14">
        <v>638</v>
      </c>
      <c r="C321" s="1" t="s">
        <v>298</v>
      </c>
      <c r="D321" s="29">
        <v>23744</v>
      </c>
      <c r="E321" s="30" t="s">
        <v>49</v>
      </c>
      <c r="F321" s="31">
        <v>255</v>
      </c>
      <c r="G321" s="31">
        <v>76</v>
      </c>
      <c r="H321" s="32">
        <v>15.35</v>
      </c>
      <c r="I321" s="32">
        <v>2.04</v>
      </c>
      <c r="J321" s="32">
        <v>2.94</v>
      </c>
      <c r="K321" s="33">
        <f t="shared" si="24"/>
        <v>55894.679999999993</v>
      </c>
      <c r="L321" s="32">
        <v>15.35</v>
      </c>
      <c r="M321" s="32">
        <v>2.04</v>
      </c>
      <c r="N321" s="32">
        <v>3.06</v>
      </c>
      <c r="O321" s="33">
        <f t="shared" si="25"/>
        <v>56004.119999999995</v>
      </c>
      <c r="P321" s="34">
        <f t="shared" si="26"/>
        <v>1.9579680928489499E-3</v>
      </c>
      <c r="Q321" s="3"/>
      <c r="R321" s="4"/>
    </row>
    <row r="322" spans="1:18" x14ac:dyDescent="0.3">
      <c r="A322" s="14">
        <f t="shared" si="27"/>
        <v>291</v>
      </c>
      <c r="B322" s="14">
        <v>639</v>
      </c>
      <c r="C322" s="1" t="s">
        <v>299</v>
      </c>
      <c r="D322" s="29">
        <v>24461</v>
      </c>
      <c r="E322" s="30" t="s">
        <v>49</v>
      </c>
      <c r="F322" s="31">
        <v>75</v>
      </c>
      <c r="G322" s="31">
        <v>76</v>
      </c>
      <c r="H322" s="32">
        <v>15.35</v>
      </c>
      <c r="I322" s="32">
        <v>2.04</v>
      </c>
      <c r="J322" s="32">
        <v>2.94</v>
      </c>
      <c r="K322" s="33">
        <f t="shared" si="24"/>
        <v>18332.28</v>
      </c>
      <c r="L322" s="32">
        <v>15.35</v>
      </c>
      <c r="M322" s="32">
        <v>2.04</v>
      </c>
      <c r="N322" s="32">
        <v>3.06</v>
      </c>
      <c r="O322" s="33">
        <f t="shared" si="25"/>
        <v>18441.72</v>
      </c>
      <c r="P322" s="34">
        <f t="shared" si="26"/>
        <v>5.9697975374586433E-3</v>
      </c>
      <c r="Q322" s="3"/>
      <c r="R322" s="4"/>
    </row>
    <row r="323" spans="1:18" x14ac:dyDescent="0.3">
      <c r="A323" s="14">
        <f t="shared" si="27"/>
        <v>292</v>
      </c>
      <c r="B323" s="14">
        <v>640</v>
      </c>
      <c r="C323" s="1" t="s">
        <v>300</v>
      </c>
      <c r="D323" s="29">
        <v>3493</v>
      </c>
      <c r="E323" s="30" t="s">
        <v>49</v>
      </c>
      <c r="F323" s="31">
        <v>1788</v>
      </c>
      <c r="G323" s="31">
        <v>10</v>
      </c>
      <c r="H323" s="32">
        <v>7.18</v>
      </c>
      <c r="I323" s="32">
        <v>2.04</v>
      </c>
      <c r="J323" s="32">
        <v>0.39</v>
      </c>
      <c r="K323" s="33">
        <f t="shared" si="24"/>
        <v>197871.11999999994</v>
      </c>
      <c r="L323" s="32">
        <v>7.19</v>
      </c>
      <c r="M323" s="32">
        <v>2.04</v>
      </c>
      <c r="N323" s="32">
        <v>0.4</v>
      </c>
      <c r="O323" s="33">
        <f t="shared" si="25"/>
        <v>198086.88</v>
      </c>
      <c r="P323" s="34">
        <f t="shared" si="26"/>
        <v>1.0904067253476282E-3</v>
      </c>
      <c r="Q323" s="3"/>
      <c r="R323" s="4"/>
    </row>
    <row r="324" spans="1:18" x14ac:dyDescent="0.3">
      <c r="A324" s="14">
        <f t="shared" si="27"/>
        <v>293</v>
      </c>
      <c r="B324" s="14">
        <v>641</v>
      </c>
      <c r="C324" s="1" t="s">
        <v>301</v>
      </c>
      <c r="D324" s="29">
        <v>15950</v>
      </c>
      <c r="E324" s="30" t="s">
        <v>49</v>
      </c>
      <c r="F324" s="31">
        <v>141</v>
      </c>
      <c r="G324" s="31">
        <v>38</v>
      </c>
      <c r="H324" s="32">
        <v>6.47</v>
      </c>
      <c r="I324" s="32">
        <v>2.04</v>
      </c>
      <c r="J324" s="32">
        <v>1.47</v>
      </c>
      <c r="K324" s="33">
        <f t="shared" si="24"/>
        <v>15069.240000000002</v>
      </c>
      <c r="L324" s="32">
        <v>6.47</v>
      </c>
      <c r="M324" s="32">
        <v>2.04</v>
      </c>
      <c r="N324" s="32">
        <v>1.53</v>
      </c>
      <c r="O324" s="33">
        <f t="shared" si="25"/>
        <v>15096.600000000002</v>
      </c>
      <c r="P324" s="34">
        <f t="shared" si="26"/>
        <v>1.8156191022241719E-3</v>
      </c>
      <c r="Q324" s="3"/>
      <c r="R324" s="4"/>
    </row>
    <row r="325" spans="1:18" x14ac:dyDescent="0.3">
      <c r="A325" s="14">
        <f t="shared" si="27"/>
        <v>294</v>
      </c>
      <c r="B325" s="14">
        <v>642</v>
      </c>
      <c r="C325" s="1" t="s">
        <v>302</v>
      </c>
      <c r="D325" s="29">
        <v>15950</v>
      </c>
      <c r="E325" s="30" t="s">
        <v>49</v>
      </c>
      <c r="F325" s="31">
        <v>67</v>
      </c>
      <c r="G325" s="31">
        <v>38</v>
      </c>
      <c r="H325" s="32">
        <v>5.29</v>
      </c>
      <c r="I325" s="32">
        <v>2.04</v>
      </c>
      <c r="J325" s="32">
        <v>1.47</v>
      </c>
      <c r="K325" s="33">
        <f t="shared" si="24"/>
        <v>6563.6399999999994</v>
      </c>
      <c r="L325" s="32">
        <v>5.25</v>
      </c>
      <c r="M325" s="32">
        <v>2.04</v>
      </c>
      <c r="N325" s="32">
        <v>1.53</v>
      </c>
      <c r="O325" s="33">
        <f t="shared" si="25"/>
        <v>6558.84</v>
      </c>
      <c r="P325" s="34">
        <f t="shared" si="26"/>
        <v>-7.3130153390485659E-4</v>
      </c>
      <c r="Q325" s="3"/>
      <c r="R325" s="4"/>
    </row>
    <row r="326" spans="1:18" x14ac:dyDescent="0.3">
      <c r="A326" s="14">
        <f t="shared" si="27"/>
        <v>295</v>
      </c>
      <c r="B326" s="14">
        <v>643</v>
      </c>
      <c r="C326" s="1" t="s">
        <v>303</v>
      </c>
      <c r="D326" s="29">
        <v>15230</v>
      </c>
      <c r="E326" s="30" t="s">
        <v>49</v>
      </c>
      <c r="F326" s="31">
        <v>139</v>
      </c>
      <c r="G326" s="31">
        <v>38</v>
      </c>
      <c r="H326" s="32">
        <v>6.47</v>
      </c>
      <c r="I326" s="32">
        <v>2.04</v>
      </c>
      <c r="J326" s="32">
        <v>1.47</v>
      </c>
      <c r="K326" s="33">
        <f t="shared" si="24"/>
        <v>14864.999999999998</v>
      </c>
      <c r="L326" s="32">
        <v>6.47</v>
      </c>
      <c r="M326" s="32">
        <v>2.04</v>
      </c>
      <c r="N326" s="32">
        <v>1.53</v>
      </c>
      <c r="O326" s="33">
        <f t="shared" si="25"/>
        <v>14892.359999999999</v>
      </c>
      <c r="P326" s="34">
        <f t="shared" si="26"/>
        <v>1.8405650857719869E-3</v>
      </c>
      <c r="Q326" s="3"/>
      <c r="R326" s="4"/>
    </row>
    <row r="327" spans="1:18" x14ac:dyDescent="0.3">
      <c r="A327" s="14">
        <f t="shared" si="27"/>
        <v>296</v>
      </c>
      <c r="B327" s="14">
        <v>644</v>
      </c>
      <c r="C327" s="1" t="s">
        <v>304</v>
      </c>
      <c r="D327" s="29">
        <v>15230</v>
      </c>
      <c r="E327" s="30" t="s">
        <v>49</v>
      </c>
      <c r="F327" s="31">
        <v>105</v>
      </c>
      <c r="G327" s="31">
        <v>38</v>
      </c>
      <c r="H327" s="32">
        <v>5.29</v>
      </c>
      <c r="I327" s="32">
        <v>2.04</v>
      </c>
      <c r="J327" s="32">
        <v>1.47</v>
      </c>
      <c r="K327" s="33">
        <f t="shared" si="24"/>
        <v>9906.119999999999</v>
      </c>
      <c r="L327" s="32">
        <v>5.25</v>
      </c>
      <c r="M327" s="32">
        <v>2.04</v>
      </c>
      <c r="N327" s="32">
        <v>1.53</v>
      </c>
      <c r="O327" s="33">
        <f t="shared" si="25"/>
        <v>9883.0800000000017</v>
      </c>
      <c r="P327" s="34">
        <f t="shared" si="26"/>
        <v>-2.3258349384014366E-3</v>
      </c>
      <c r="Q327" s="3"/>
      <c r="R327" s="4"/>
    </row>
    <row r="328" spans="1:18" x14ac:dyDescent="0.3">
      <c r="A328" s="14">
        <f t="shared" si="27"/>
        <v>297</v>
      </c>
      <c r="B328" s="14">
        <v>645</v>
      </c>
      <c r="C328" s="1" t="s">
        <v>305</v>
      </c>
      <c r="D328" s="29">
        <v>15950</v>
      </c>
      <c r="E328" s="30" t="s">
        <v>49</v>
      </c>
      <c r="F328" s="31">
        <v>99</v>
      </c>
      <c r="G328" s="31">
        <v>38</v>
      </c>
      <c r="H328" s="32">
        <v>6.47</v>
      </c>
      <c r="I328" s="32">
        <v>2.04</v>
      </c>
      <c r="J328" s="32">
        <v>1.47</v>
      </c>
      <c r="K328" s="33">
        <f t="shared" si="24"/>
        <v>10780.2</v>
      </c>
      <c r="L328" s="32">
        <v>6.47</v>
      </c>
      <c r="M328" s="32">
        <v>2.04</v>
      </c>
      <c r="N328" s="32">
        <v>1.53</v>
      </c>
      <c r="O328" s="33">
        <f t="shared" si="25"/>
        <v>10807.560000000001</v>
      </c>
      <c r="P328" s="34">
        <f t="shared" si="26"/>
        <v>2.5379863082318119E-3</v>
      </c>
      <c r="Q328" s="3"/>
      <c r="R328" s="4"/>
    </row>
    <row r="329" spans="1:18" x14ac:dyDescent="0.3">
      <c r="A329" s="14">
        <f t="shared" si="27"/>
        <v>298</v>
      </c>
      <c r="B329" s="14">
        <v>646</v>
      </c>
      <c r="C329" s="1" t="s">
        <v>306</v>
      </c>
      <c r="D329" s="29">
        <v>15950</v>
      </c>
      <c r="E329" s="30" t="s">
        <v>49</v>
      </c>
      <c r="F329" s="31">
        <v>57</v>
      </c>
      <c r="G329" s="31">
        <v>38</v>
      </c>
      <c r="H329" s="32">
        <v>5.29</v>
      </c>
      <c r="I329" s="32">
        <v>2.04</v>
      </c>
      <c r="J329" s="32">
        <v>1.47</v>
      </c>
      <c r="K329" s="33">
        <f t="shared" si="24"/>
        <v>5684.04</v>
      </c>
      <c r="L329" s="32">
        <v>5.25</v>
      </c>
      <c r="M329" s="32">
        <v>2.04</v>
      </c>
      <c r="N329" s="32">
        <v>1.53</v>
      </c>
      <c r="O329" s="33">
        <f t="shared" si="25"/>
        <v>5684.0400000000009</v>
      </c>
      <c r="P329" s="34">
        <f t="shared" si="26"/>
        <v>1.6000849778905994E-16</v>
      </c>
      <c r="Q329" s="3"/>
      <c r="R329" s="4"/>
    </row>
    <row r="330" spans="1:18" x14ac:dyDescent="0.3">
      <c r="A330" s="14">
        <f t="shared" si="27"/>
        <v>299</v>
      </c>
      <c r="B330" s="14">
        <v>647</v>
      </c>
      <c r="C330" s="1" t="s">
        <v>307</v>
      </c>
      <c r="D330" s="29">
        <v>15230</v>
      </c>
      <c r="E330" s="30" t="s">
        <v>49</v>
      </c>
      <c r="F330" s="31">
        <v>298</v>
      </c>
      <c r="G330" s="31">
        <v>38</v>
      </c>
      <c r="H330" s="32">
        <v>6.47</v>
      </c>
      <c r="I330" s="32">
        <v>2.04</v>
      </c>
      <c r="J330" s="32">
        <v>1.47</v>
      </c>
      <c r="K330" s="33">
        <f t="shared" si="24"/>
        <v>31102.080000000002</v>
      </c>
      <c r="L330" s="32">
        <v>6.47</v>
      </c>
      <c r="M330" s="32">
        <v>2.04</v>
      </c>
      <c r="N330" s="32">
        <v>1.53</v>
      </c>
      <c r="O330" s="33">
        <f t="shared" si="25"/>
        <v>31129.440000000002</v>
      </c>
      <c r="P330" s="34">
        <f t="shared" si="26"/>
        <v>8.7968393110687707E-4</v>
      </c>
      <c r="Q330" s="3"/>
      <c r="R330" s="4"/>
    </row>
    <row r="331" spans="1:18" x14ac:dyDescent="0.3">
      <c r="A331" s="14">
        <f t="shared" si="27"/>
        <v>300</v>
      </c>
      <c r="B331" s="14">
        <v>648</v>
      </c>
      <c r="C331" s="1" t="s">
        <v>308</v>
      </c>
      <c r="D331" s="29">
        <v>15230</v>
      </c>
      <c r="E331" s="30" t="s">
        <v>49</v>
      </c>
      <c r="F331" s="31">
        <v>88</v>
      </c>
      <c r="G331" s="31">
        <v>38</v>
      </c>
      <c r="H331" s="32">
        <v>5.29</v>
      </c>
      <c r="I331" s="32">
        <v>2.04</v>
      </c>
      <c r="J331" s="32">
        <v>1.47</v>
      </c>
      <c r="K331" s="33">
        <f t="shared" si="24"/>
        <v>8410.7999999999993</v>
      </c>
      <c r="L331" s="32">
        <v>5.25</v>
      </c>
      <c r="M331" s="32">
        <v>2.04</v>
      </c>
      <c r="N331" s="32">
        <v>1.53</v>
      </c>
      <c r="O331" s="33">
        <f t="shared" si="25"/>
        <v>8395.92</v>
      </c>
      <c r="P331" s="34">
        <f t="shared" si="26"/>
        <v>-1.7691539449278548E-3</v>
      </c>
      <c r="Q331" s="3"/>
      <c r="R331" s="4"/>
    </row>
    <row r="332" spans="1:18" x14ac:dyDescent="0.3">
      <c r="A332" s="14">
        <f t="shared" si="27"/>
        <v>301</v>
      </c>
      <c r="B332" s="14">
        <v>649</v>
      </c>
      <c r="C332" s="1" t="s">
        <v>309</v>
      </c>
      <c r="D332" s="29">
        <v>17970</v>
      </c>
      <c r="E332" s="30" t="s">
        <v>49</v>
      </c>
      <c r="F332" s="31">
        <v>298</v>
      </c>
      <c r="G332" s="31">
        <v>52</v>
      </c>
      <c r="H332" s="32">
        <v>14.31</v>
      </c>
      <c r="I332" s="32">
        <v>2.04</v>
      </c>
      <c r="J332" s="32">
        <v>2.0099999999999998</v>
      </c>
      <c r="K332" s="33">
        <f t="shared" si="24"/>
        <v>59721.840000000004</v>
      </c>
      <c r="L332" s="32">
        <v>14.32</v>
      </c>
      <c r="M332" s="32">
        <v>2.04</v>
      </c>
      <c r="N332" s="32">
        <v>2.09</v>
      </c>
      <c r="O332" s="33">
        <f t="shared" si="25"/>
        <v>59807.520000000004</v>
      </c>
      <c r="P332" s="34">
        <f t="shared" si="26"/>
        <v>1.4346510422317913E-3</v>
      </c>
      <c r="Q332" s="3"/>
      <c r="R332" s="4"/>
    </row>
    <row r="333" spans="1:18" x14ac:dyDescent="0.3">
      <c r="A333" s="14">
        <f t="shared" si="27"/>
        <v>302</v>
      </c>
      <c r="B333" s="14">
        <v>650</v>
      </c>
      <c r="C333" s="1" t="s">
        <v>310</v>
      </c>
      <c r="D333" s="29">
        <v>18513</v>
      </c>
      <c r="E333" s="30" t="s">
        <v>49</v>
      </c>
      <c r="F333" s="31">
        <v>145</v>
      </c>
      <c r="G333" s="31">
        <v>52</v>
      </c>
      <c r="H333" s="32">
        <v>14.31</v>
      </c>
      <c r="I333" s="32">
        <v>2.04</v>
      </c>
      <c r="J333" s="32">
        <v>2.0099999999999998</v>
      </c>
      <c r="K333" s="33">
        <f t="shared" si="24"/>
        <v>29703.239999999998</v>
      </c>
      <c r="L333" s="32">
        <v>14.32</v>
      </c>
      <c r="M333" s="32">
        <v>2.04</v>
      </c>
      <c r="N333" s="32">
        <v>2.09</v>
      </c>
      <c r="O333" s="33">
        <f t="shared" si="25"/>
        <v>29770.559999999998</v>
      </c>
      <c r="P333" s="34">
        <f t="shared" si="26"/>
        <v>2.2664194209116484E-3</v>
      </c>
      <c r="Q333" s="3"/>
      <c r="R333" s="4"/>
    </row>
    <row r="334" spans="1:18" x14ac:dyDescent="0.3">
      <c r="A334" s="14">
        <f t="shared" si="27"/>
        <v>303</v>
      </c>
      <c r="B334" s="14">
        <v>651</v>
      </c>
      <c r="C334" s="1" t="s">
        <v>311</v>
      </c>
      <c r="D334" s="29">
        <v>17452</v>
      </c>
      <c r="E334" s="30" t="s">
        <v>49</v>
      </c>
      <c r="F334" s="31">
        <v>89</v>
      </c>
      <c r="G334" s="31">
        <v>52</v>
      </c>
      <c r="H334" s="32">
        <v>14.31</v>
      </c>
      <c r="I334" s="32">
        <v>2.04</v>
      </c>
      <c r="J334" s="32">
        <v>2.0099999999999998</v>
      </c>
      <c r="K334" s="33">
        <f t="shared" si="24"/>
        <v>18716.04</v>
      </c>
      <c r="L334" s="32">
        <v>14.32</v>
      </c>
      <c r="M334" s="32">
        <v>2.04</v>
      </c>
      <c r="N334" s="32">
        <v>2.09</v>
      </c>
      <c r="O334" s="33">
        <f t="shared" si="25"/>
        <v>18776.64</v>
      </c>
      <c r="P334" s="34">
        <f t="shared" si="26"/>
        <v>3.237864420037494E-3</v>
      </c>
      <c r="Q334" s="3"/>
      <c r="R334" s="4"/>
    </row>
    <row r="335" spans="1:18" x14ac:dyDescent="0.3">
      <c r="A335" s="14">
        <f t="shared" si="27"/>
        <v>304</v>
      </c>
      <c r="B335" s="14">
        <v>652</v>
      </c>
      <c r="C335" s="1" t="s">
        <v>312</v>
      </c>
      <c r="D335" s="29">
        <v>19007</v>
      </c>
      <c r="E335" s="30" t="s">
        <v>49</v>
      </c>
      <c r="F335" s="31">
        <v>186</v>
      </c>
      <c r="G335" s="31">
        <v>52</v>
      </c>
      <c r="H335" s="32">
        <v>14.31</v>
      </c>
      <c r="I335" s="32">
        <v>2.04</v>
      </c>
      <c r="J335" s="32">
        <v>2.0099999999999998</v>
      </c>
      <c r="K335" s="33">
        <f t="shared" si="24"/>
        <v>37747.440000000002</v>
      </c>
      <c r="L335" s="32">
        <v>14.32</v>
      </c>
      <c r="M335" s="32">
        <v>2.04</v>
      </c>
      <c r="N335" s="32">
        <v>2.09</v>
      </c>
      <c r="O335" s="33">
        <f t="shared" si="25"/>
        <v>37819.680000000008</v>
      </c>
      <c r="P335" s="34">
        <f t="shared" si="26"/>
        <v>1.9137721657417094E-3</v>
      </c>
      <c r="Q335" s="3"/>
      <c r="R335" s="4"/>
    </row>
    <row r="336" spans="1:18" x14ac:dyDescent="0.3">
      <c r="A336" s="14">
        <f t="shared" si="27"/>
        <v>305</v>
      </c>
      <c r="B336" s="14">
        <v>653</v>
      </c>
      <c r="C336" s="1" t="s">
        <v>313</v>
      </c>
      <c r="D336" s="29">
        <v>18460</v>
      </c>
      <c r="E336" s="30" t="s">
        <v>49</v>
      </c>
      <c r="F336" s="31">
        <v>109</v>
      </c>
      <c r="G336" s="31">
        <v>52</v>
      </c>
      <c r="H336" s="32">
        <v>14.31</v>
      </c>
      <c r="I336" s="32">
        <v>2.04</v>
      </c>
      <c r="J336" s="32">
        <v>2.0099999999999998</v>
      </c>
      <c r="K336" s="33">
        <f t="shared" si="24"/>
        <v>22640.04</v>
      </c>
      <c r="L336" s="32">
        <v>14.32</v>
      </c>
      <c r="M336" s="32">
        <v>2.04</v>
      </c>
      <c r="N336" s="32">
        <v>2.09</v>
      </c>
      <c r="O336" s="33">
        <f t="shared" si="25"/>
        <v>22703.040000000001</v>
      </c>
      <c r="P336" s="34">
        <f t="shared" si="26"/>
        <v>2.7826805959706782E-3</v>
      </c>
      <c r="Q336" s="3"/>
      <c r="R336" s="4"/>
    </row>
    <row r="337" spans="1:18" x14ac:dyDescent="0.3">
      <c r="A337" s="14">
        <f t="shared" si="27"/>
        <v>306</v>
      </c>
      <c r="B337" s="14">
        <v>654</v>
      </c>
      <c r="C337" s="1" t="s">
        <v>314</v>
      </c>
      <c r="D337" s="29">
        <v>18580</v>
      </c>
      <c r="E337" s="30" t="s">
        <v>49</v>
      </c>
      <c r="F337" s="31">
        <v>88</v>
      </c>
      <c r="G337" s="31">
        <v>52</v>
      </c>
      <c r="H337" s="32">
        <v>14.31</v>
      </c>
      <c r="I337" s="32">
        <v>2.04</v>
      </c>
      <c r="J337" s="32">
        <v>2.0099999999999998</v>
      </c>
      <c r="K337" s="33">
        <f t="shared" si="24"/>
        <v>18519.840000000004</v>
      </c>
      <c r="L337" s="32">
        <v>14.32</v>
      </c>
      <c r="M337" s="32">
        <v>2.04</v>
      </c>
      <c r="N337" s="32">
        <v>2.09</v>
      </c>
      <c r="O337" s="33">
        <f t="shared" si="25"/>
        <v>18580.319999999996</v>
      </c>
      <c r="P337" s="34">
        <f t="shared" si="26"/>
        <v>3.2656869605780761E-3</v>
      </c>
      <c r="Q337" s="3"/>
      <c r="R337" s="4"/>
    </row>
    <row r="338" spans="1:18" x14ac:dyDescent="0.3">
      <c r="A338" s="3"/>
      <c r="B338" s="1"/>
      <c r="C338" s="1"/>
      <c r="D338" s="29"/>
      <c r="E338" s="29"/>
      <c r="F338" s="29"/>
      <c r="G338" s="29"/>
      <c r="H338" s="38"/>
      <c r="I338" s="38"/>
      <c r="J338" s="38"/>
      <c r="K338" s="3"/>
      <c r="L338" s="4"/>
      <c r="M338" s="4"/>
      <c r="N338" s="4"/>
      <c r="O338" s="25"/>
      <c r="P338" s="3"/>
      <c r="Q338" s="3"/>
      <c r="R338" s="4"/>
    </row>
    <row r="339" spans="1:18" x14ac:dyDescent="0.3">
      <c r="A339" s="3"/>
      <c r="B339" s="36" t="s">
        <v>54</v>
      </c>
      <c r="C339" s="1"/>
      <c r="D339" s="29"/>
      <c r="E339" s="30"/>
      <c r="F339" s="29"/>
      <c r="G339" s="29"/>
      <c r="H339" s="38"/>
      <c r="I339" s="38"/>
      <c r="J339" s="38"/>
      <c r="K339" s="35"/>
      <c r="L339" s="27"/>
      <c r="M339" s="4"/>
      <c r="N339" s="4"/>
      <c r="O339" s="39"/>
      <c r="P339" s="40"/>
      <c r="Q339" s="3"/>
      <c r="R339" s="4"/>
    </row>
    <row r="340" spans="1:18" x14ac:dyDescent="0.3">
      <c r="A340" s="3"/>
      <c r="B340" s="1"/>
      <c r="C340" s="1"/>
      <c r="D340" s="29"/>
      <c r="E340" s="30"/>
      <c r="F340" s="29"/>
      <c r="G340" s="29"/>
      <c r="H340" s="38"/>
      <c r="I340" s="38"/>
      <c r="J340" s="38"/>
      <c r="K340" s="35"/>
      <c r="L340" s="27"/>
      <c r="M340" s="4"/>
      <c r="N340" s="4"/>
      <c r="O340" s="39"/>
      <c r="P340" s="40"/>
      <c r="Q340" s="3"/>
      <c r="R340" s="4"/>
    </row>
    <row r="341" spans="1:18" x14ac:dyDescent="0.3">
      <c r="A341" s="14">
        <f>A337+1</f>
        <v>307</v>
      </c>
      <c r="B341" s="14">
        <v>672</v>
      </c>
      <c r="C341" s="1" t="s">
        <v>315</v>
      </c>
      <c r="D341" s="29"/>
      <c r="E341" s="30"/>
      <c r="F341" s="31">
        <v>400</v>
      </c>
      <c r="G341" s="31">
        <v>9</v>
      </c>
      <c r="H341" s="32">
        <v>3.25</v>
      </c>
      <c r="I341" s="32">
        <v>1.1299999999999999</v>
      </c>
      <c r="J341" s="32">
        <v>0.35</v>
      </c>
      <c r="K341" s="33">
        <f t="shared" ref="K341:K354" si="28">(SUM(H341:I341)*$F341*12)+(J341*$G341*12)</f>
        <v>21061.8</v>
      </c>
      <c r="L341" s="32">
        <v>3.25</v>
      </c>
      <c r="M341" s="32">
        <v>1.1299999999999999</v>
      </c>
      <c r="N341" s="32">
        <v>0.36</v>
      </c>
      <c r="O341" s="33">
        <f t="shared" ref="O341:O354" si="29">(SUM(L341:M341)*$F341*12)+(N341*G341*12)</f>
        <v>21062.880000000001</v>
      </c>
      <c r="P341" s="34">
        <f t="shared" ref="P341:P354" si="30">(O341-K341)/K341</f>
        <v>5.1277668575418352E-5</v>
      </c>
      <c r="Q341" s="3"/>
      <c r="R341" s="4"/>
    </row>
    <row r="342" spans="1:18" x14ac:dyDescent="0.3">
      <c r="A342" s="14">
        <f>A341+1</f>
        <v>308</v>
      </c>
      <c r="B342" s="14">
        <v>673</v>
      </c>
      <c r="C342" s="1" t="s">
        <v>316</v>
      </c>
      <c r="D342" s="29"/>
      <c r="E342" s="30"/>
      <c r="F342" s="31">
        <v>1</v>
      </c>
      <c r="G342" s="31">
        <v>9</v>
      </c>
      <c r="H342" s="32">
        <v>4.09</v>
      </c>
      <c r="I342" s="32">
        <v>1.1299999999999999</v>
      </c>
      <c r="J342" s="32">
        <v>0.35</v>
      </c>
      <c r="K342" s="33">
        <f t="shared" si="28"/>
        <v>100.44</v>
      </c>
      <c r="L342" s="32">
        <v>4.09</v>
      </c>
      <c r="M342" s="32">
        <v>1.1299999999999999</v>
      </c>
      <c r="N342" s="32">
        <v>0.36</v>
      </c>
      <c r="O342" s="33">
        <f t="shared" si="29"/>
        <v>101.52</v>
      </c>
      <c r="P342" s="34">
        <f t="shared" si="30"/>
        <v>1.0752688172042994E-2</v>
      </c>
      <c r="Q342" s="27"/>
      <c r="R342" s="4"/>
    </row>
    <row r="343" spans="1:18" x14ac:dyDescent="0.3">
      <c r="A343" s="14">
        <f t="shared" ref="A343:A354" si="31">A342+1</f>
        <v>309</v>
      </c>
      <c r="B343" s="14">
        <v>674</v>
      </c>
      <c r="C343" s="1" t="s">
        <v>317</v>
      </c>
      <c r="D343" s="29"/>
      <c r="E343" s="30"/>
      <c r="F343" s="31">
        <v>0</v>
      </c>
      <c r="G343" s="31">
        <v>9</v>
      </c>
      <c r="H343" s="32">
        <v>4.09</v>
      </c>
      <c r="I343" s="32">
        <v>1.1299999999999999</v>
      </c>
      <c r="J343" s="32">
        <v>0.35</v>
      </c>
      <c r="K343" s="33">
        <f t="shared" si="28"/>
        <v>37.799999999999997</v>
      </c>
      <c r="L343" s="32">
        <v>4.09</v>
      </c>
      <c r="M343" s="32">
        <v>1.1299999999999999</v>
      </c>
      <c r="N343" s="32">
        <v>0.36</v>
      </c>
      <c r="O343" s="33">
        <f t="shared" si="29"/>
        <v>38.879999999999995</v>
      </c>
      <c r="P343" s="34">
        <f t="shared" si="30"/>
        <v>2.8571428571428529E-2</v>
      </c>
      <c r="Q343" s="3"/>
      <c r="R343" s="4"/>
    </row>
    <row r="344" spans="1:18" x14ac:dyDescent="0.3">
      <c r="A344" s="14">
        <f t="shared" si="31"/>
        <v>310</v>
      </c>
      <c r="B344" s="14">
        <v>675</v>
      </c>
      <c r="C344" s="1" t="s">
        <v>318</v>
      </c>
      <c r="D344" s="29"/>
      <c r="E344" s="30"/>
      <c r="F344" s="31">
        <v>0</v>
      </c>
      <c r="G344" s="31">
        <v>9</v>
      </c>
      <c r="H344" s="32">
        <v>4.09</v>
      </c>
      <c r="I344" s="32">
        <v>1.1299999999999999</v>
      </c>
      <c r="J344" s="32">
        <v>0.35</v>
      </c>
      <c r="K344" s="33">
        <f t="shared" si="28"/>
        <v>37.799999999999997</v>
      </c>
      <c r="L344" s="32">
        <v>4.09</v>
      </c>
      <c r="M344" s="32">
        <v>1.1299999999999999</v>
      </c>
      <c r="N344" s="32">
        <v>0.36</v>
      </c>
      <c r="O344" s="33">
        <f t="shared" si="29"/>
        <v>38.879999999999995</v>
      </c>
      <c r="P344" s="34">
        <f t="shared" si="30"/>
        <v>2.8571428571428529E-2</v>
      </c>
      <c r="Q344" s="3"/>
      <c r="R344" s="4"/>
    </row>
    <row r="345" spans="1:18" x14ac:dyDescent="0.3">
      <c r="A345" s="14">
        <f t="shared" si="31"/>
        <v>311</v>
      </c>
      <c r="B345" s="14">
        <v>676</v>
      </c>
      <c r="C345" s="1" t="s">
        <v>319</v>
      </c>
      <c r="D345" s="29"/>
      <c r="E345" s="30"/>
      <c r="F345" s="31">
        <v>32</v>
      </c>
      <c r="G345" s="31">
        <v>9</v>
      </c>
      <c r="H345" s="32">
        <v>4.5999999999999996</v>
      </c>
      <c r="I345" s="32">
        <v>1.1299999999999999</v>
      </c>
      <c r="J345" s="32">
        <v>0.35</v>
      </c>
      <c r="K345" s="33">
        <f t="shared" si="28"/>
        <v>2238.12</v>
      </c>
      <c r="L345" s="32">
        <v>4.5999999999999996</v>
      </c>
      <c r="M345" s="32">
        <v>1.1299999999999999</v>
      </c>
      <c r="N345" s="32">
        <v>0.36</v>
      </c>
      <c r="O345" s="33">
        <f t="shared" si="29"/>
        <v>2239.1999999999998</v>
      </c>
      <c r="P345" s="34">
        <f t="shared" si="30"/>
        <v>4.8254785266202318E-4</v>
      </c>
      <c r="Q345" s="3"/>
      <c r="R345" s="4"/>
    </row>
    <row r="346" spans="1:18" x14ac:dyDescent="0.3">
      <c r="A346" s="14">
        <f t="shared" si="31"/>
        <v>312</v>
      </c>
      <c r="B346" s="14">
        <v>677</v>
      </c>
      <c r="C346" s="1" t="s">
        <v>320</v>
      </c>
      <c r="D346" s="29"/>
      <c r="E346" s="30"/>
      <c r="F346" s="31">
        <v>4</v>
      </c>
      <c r="G346" s="31">
        <v>9</v>
      </c>
      <c r="H346" s="32">
        <v>4.5999999999999996</v>
      </c>
      <c r="I346" s="32">
        <v>1.1299999999999999</v>
      </c>
      <c r="J346" s="32">
        <v>0.35</v>
      </c>
      <c r="K346" s="33">
        <f t="shared" si="28"/>
        <v>312.83999999999997</v>
      </c>
      <c r="L346" s="32">
        <v>4.5999999999999996</v>
      </c>
      <c r="M346" s="32">
        <v>1.1299999999999999</v>
      </c>
      <c r="N346" s="32">
        <v>0.36</v>
      </c>
      <c r="O346" s="33">
        <f t="shared" si="29"/>
        <v>313.91999999999996</v>
      </c>
      <c r="P346" s="34">
        <f t="shared" si="30"/>
        <v>3.452243958573022E-3</v>
      </c>
      <c r="Q346" s="3"/>
      <c r="R346" s="4"/>
    </row>
    <row r="347" spans="1:18" x14ac:dyDescent="0.3">
      <c r="A347" s="14">
        <f t="shared" si="31"/>
        <v>313</v>
      </c>
      <c r="B347" s="14">
        <v>678</v>
      </c>
      <c r="C347" s="1" t="s">
        <v>321</v>
      </c>
      <c r="D347" s="29"/>
      <c r="E347" s="30"/>
      <c r="F347" s="31">
        <v>2</v>
      </c>
      <c r="G347" s="31">
        <v>9</v>
      </c>
      <c r="H347" s="32">
        <v>4.5999999999999996</v>
      </c>
      <c r="I347" s="32">
        <v>1.1299999999999999</v>
      </c>
      <c r="J347" s="32">
        <v>0.35</v>
      </c>
      <c r="K347" s="33">
        <f t="shared" si="28"/>
        <v>175.32</v>
      </c>
      <c r="L347" s="32">
        <v>4.5999999999999996</v>
      </c>
      <c r="M347" s="32">
        <v>1.1299999999999999</v>
      </c>
      <c r="N347" s="32">
        <v>0.36</v>
      </c>
      <c r="O347" s="33">
        <f t="shared" si="29"/>
        <v>176.39999999999998</v>
      </c>
      <c r="P347" s="34">
        <f t="shared" si="30"/>
        <v>6.1601642710471371E-3</v>
      </c>
      <c r="Q347" s="3"/>
      <c r="R347" s="4"/>
    </row>
    <row r="348" spans="1:18" x14ac:dyDescent="0.3">
      <c r="A348" s="14">
        <f t="shared" si="31"/>
        <v>314</v>
      </c>
      <c r="B348" s="14">
        <v>679</v>
      </c>
      <c r="C348" s="1" t="s">
        <v>322</v>
      </c>
      <c r="D348" s="29"/>
      <c r="E348" s="30"/>
      <c r="F348" s="31">
        <v>41</v>
      </c>
      <c r="G348" s="31">
        <v>9</v>
      </c>
      <c r="H348" s="32">
        <v>4.17</v>
      </c>
      <c r="I348" s="32">
        <v>1.1299999999999999</v>
      </c>
      <c r="J348" s="32">
        <v>0.35</v>
      </c>
      <c r="K348" s="33">
        <f t="shared" si="28"/>
        <v>2645.4</v>
      </c>
      <c r="L348" s="32">
        <v>4.17</v>
      </c>
      <c r="M348" s="32">
        <v>1.1299999999999999</v>
      </c>
      <c r="N348" s="32">
        <v>0.36</v>
      </c>
      <c r="O348" s="33">
        <f t="shared" si="29"/>
        <v>2646.48</v>
      </c>
      <c r="P348" s="34">
        <f t="shared" si="30"/>
        <v>4.0825584032657715E-4</v>
      </c>
      <c r="Q348" s="3"/>
      <c r="R348" s="4"/>
    </row>
    <row r="349" spans="1:18" x14ac:dyDescent="0.3">
      <c r="A349" s="14">
        <f t="shared" si="31"/>
        <v>315</v>
      </c>
      <c r="B349" s="14">
        <v>680</v>
      </c>
      <c r="C349" s="1" t="s">
        <v>323</v>
      </c>
      <c r="D349" s="29"/>
      <c r="E349" s="30"/>
      <c r="F349" s="31">
        <v>0</v>
      </c>
      <c r="G349" s="31">
        <v>9</v>
      </c>
      <c r="H349" s="32">
        <v>4.17</v>
      </c>
      <c r="I349" s="32">
        <v>1.1299999999999999</v>
      </c>
      <c r="J349" s="32">
        <v>0.35</v>
      </c>
      <c r="K349" s="33">
        <f t="shared" si="28"/>
        <v>37.799999999999997</v>
      </c>
      <c r="L349" s="32">
        <v>4.17</v>
      </c>
      <c r="M349" s="32">
        <v>1.1299999999999999</v>
      </c>
      <c r="N349" s="32">
        <v>0.36</v>
      </c>
      <c r="O349" s="33">
        <f t="shared" si="29"/>
        <v>38.879999999999995</v>
      </c>
      <c r="P349" s="34">
        <f t="shared" si="30"/>
        <v>2.8571428571428529E-2</v>
      </c>
      <c r="Q349" s="3"/>
      <c r="R349" s="4"/>
    </row>
    <row r="350" spans="1:18" x14ac:dyDescent="0.3">
      <c r="A350" s="14">
        <f t="shared" si="31"/>
        <v>316</v>
      </c>
      <c r="B350" s="14">
        <v>681</v>
      </c>
      <c r="C350" s="1" t="s">
        <v>324</v>
      </c>
      <c r="D350" s="29"/>
      <c r="E350" s="30"/>
      <c r="F350" s="31">
        <v>0</v>
      </c>
      <c r="G350" s="31">
        <v>9</v>
      </c>
      <c r="H350" s="32">
        <v>5.49</v>
      </c>
      <c r="I350" s="32">
        <v>1.1299999999999999</v>
      </c>
      <c r="J350" s="32">
        <v>0.35</v>
      </c>
      <c r="K350" s="33">
        <f t="shared" si="28"/>
        <v>37.799999999999997</v>
      </c>
      <c r="L350" s="32">
        <v>5.48</v>
      </c>
      <c r="M350" s="32">
        <v>1.1299999999999999</v>
      </c>
      <c r="N350" s="32">
        <v>0.36</v>
      </c>
      <c r="O350" s="33">
        <f t="shared" si="29"/>
        <v>38.879999999999995</v>
      </c>
      <c r="P350" s="34">
        <f t="shared" si="30"/>
        <v>2.8571428571428529E-2</v>
      </c>
      <c r="Q350" s="3"/>
      <c r="R350" s="4"/>
    </row>
    <row r="351" spans="1:18" x14ac:dyDescent="0.3">
      <c r="A351" s="14">
        <f t="shared" si="31"/>
        <v>317</v>
      </c>
      <c r="B351" s="14">
        <v>682</v>
      </c>
      <c r="C351" s="1" t="s">
        <v>325</v>
      </c>
      <c r="D351" s="29"/>
      <c r="E351" s="30"/>
      <c r="F351" s="31">
        <v>0</v>
      </c>
      <c r="G351" s="31">
        <v>9</v>
      </c>
      <c r="H351" s="32">
        <v>5.49</v>
      </c>
      <c r="I351" s="32">
        <v>1.1299999999999999</v>
      </c>
      <c r="J351" s="32">
        <v>0.35</v>
      </c>
      <c r="K351" s="33">
        <f t="shared" si="28"/>
        <v>37.799999999999997</v>
      </c>
      <c r="L351" s="32">
        <v>5.48</v>
      </c>
      <c r="M351" s="32">
        <v>1.1299999999999999</v>
      </c>
      <c r="N351" s="32">
        <v>0.36</v>
      </c>
      <c r="O351" s="33">
        <f t="shared" si="29"/>
        <v>38.879999999999995</v>
      </c>
      <c r="P351" s="34">
        <f t="shared" si="30"/>
        <v>2.8571428571428529E-2</v>
      </c>
      <c r="Q351" s="3"/>
      <c r="R351" s="4"/>
    </row>
    <row r="352" spans="1:18" x14ac:dyDescent="0.3">
      <c r="A352" s="14">
        <f t="shared" si="31"/>
        <v>318</v>
      </c>
      <c r="B352" s="14">
        <v>683</v>
      </c>
      <c r="C352" s="1" t="s">
        <v>326</v>
      </c>
      <c r="D352" s="29"/>
      <c r="E352" s="30"/>
      <c r="F352" s="31">
        <v>0</v>
      </c>
      <c r="G352" s="31">
        <v>9</v>
      </c>
      <c r="H352" s="32">
        <v>5.49</v>
      </c>
      <c r="I352" s="32">
        <v>1.1299999999999999</v>
      </c>
      <c r="J352" s="32">
        <v>0.35</v>
      </c>
      <c r="K352" s="33">
        <f t="shared" si="28"/>
        <v>37.799999999999997</v>
      </c>
      <c r="L352" s="32">
        <v>5.48</v>
      </c>
      <c r="M352" s="32">
        <v>1.1299999999999999</v>
      </c>
      <c r="N352" s="32">
        <v>0.36</v>
      </c>
      <c r="O352" s="33">
        <f t="shared" si="29"/>
        <v>38.879999999999995</v>
      </c>
      <c r="P352" s="34">
        <f t="shared" si="30"/>
        <v>2.8571428571428529E-2</v>
      </c>
      <c r="Q352" s="3"/>
      <c r="R352" s="4"/>
    </row>
    <row r="353" spans="1:18" x14ac:dyDescent="0.3">
      <c r="A353" s="14">
        <f t="shared" si="31"/>
        <v>319</v>
      </c>
      <c r="B353" s="14">
        <v>684</v>
      </c>
      <c r="C353" s="1" t="s">
        <v>327</v>
      </c>
      <c r="D353" s="29"/>
      <c r="E353" s="30"/>
      <c r="F353" s="31">
        <v>0</v>
      </c>
      <c r="G353" s="31">
        <v>9</v>
      </c>
      <c r="H353" s="32">
        <v>5.45</v>
      </c>
      <c r="I353" s="32">
        <v>1.1299999999999999</v>
      </c>
      <c r="J353" s="32">
        <v>0.35</v>
      </c>
      <c r="K353" s="33">
        <f t="shared" si="28"/>
        <v>37.799999999999997</v>
      </c>
      <c r="L353" s="32">
        <v>5.44</v>
      </c>
      <c r="M353" s="32">
        <v>1.1299999999999999</v>
      </c>
      <c r="N353" s="32">
        <v>0.36</v>
      </c>
      <c r="O353" s="33">
        <f t="shared" si="29"/>
        <v>38.879999999999995</v>
      </c>
      <c r="P353" s="34">
        <f t="shared" si="30"/>
        <v>2.8571428571428529E-2</v>
      </c>
      <c r="Q353" s="3"/>
      <c r="R353" s="4"/>
    </row>
    <row r="354" spans="1:18" x14ac:dyDescent="0.3">
      <c r="A354" s="14">
        <f t="shared" si="31"/>
        <v>320</v>
      </c>
      <c r="B354" s="14">
        <v>685</v>
      </c>
      <c r="C354" s="1" t="s">
        <v>328</v>
      </c>
      <c r="D354" s="29"/>
      <c r="E354" s="30"/>
      <c r="F354" s="31">
        <v>0</v>
      </c>
      <c r="G354" s="31">
        <v>9</v>
      </c>
      <c r="H354" s="32">
        <v>5.45</v>
      </c>
      <c r="I354" s="32">
        <v>1.1299999999999999</v>
      </c>
      <c r="J354" s="32">
        <v>0.35</v>
      </c>
      <c r="K354" s="33">
        <f t="shared" si="28"/>
        <v>37.799999999999997</v>
      </c>
      <c r="L354" s="32">
        <v>5.44</v>
      </c>
      <c r="M354" s="32">
        <v>1.1299999999999999</v>
      </c>
      <c r="N354" s="32">
        <v>0.36</v>
      </c>
      <c r="O354" s="33">
        <f t="shared" si="29"/>
        <v>38.879999999999995</v>
      </c>
      <c r="P354" s="34">
        <f t="shared" si="30"/>
        <v>2.8571428571428529E-2</v>
      </c>
      <c r="Q354" s="3"/>
      <c r="R354" s="4"/>
    </row>
    <row r="355" spans="1:18" x14ac:dyDescent="0.3">
      <c r="A355" s="14"/>
      <c r="B355" s="14"/>
      <c r="C355" s="1"/>
      <c r="D355" s="29"/>
      <c r="E355" s="30"/>
      <c r="F355" s="31"/>
      <c r="G355" s="31"/>
      <c r="H355" s="32"/>
      <c r="I355" s="32"/>
      <c r="J355" s="32"/>
      <c r="K355" s="33"/>
      <c r="L355" s="32"/>
      <c r="M355" s="32"/>
      <c r="N355" s="32"/>
      <c r="O355" s="33"/>
      <c r="P355" s="34"/>
      <c r="Q355" s="3"/>
      <c r="R355" s="4"/>
    </row>
    <row r="356" spans="1:18" x14ac:dyDescent="0.3">
      <c r="A356" s="3"/>
      <c r="B356" s="36" t="s">
        <v>55</v>
      </c>
      <c r="C356" s="1"/>
      <c r="D356" s="29"/>
      <c r="E356" s="29"/>
      <c r="F356" s="29" t="s">
        <v>26</v>
      </c>
      <c r="G356" s="29"/>
      <c r="H356" s="38"/>
      <c r="I356" s="38"/>
      <c r="J356" s="38"/>
      <c r="K356" s="3"/>
      <c r="L356" s="4"/>
      <c r="M356" s="4"/>
      <c r="N356" s="4"/>
      <c r="O356" s="25"/>
      <c r="P356" s="3"/>
      <c r="Q356" s="3"/>
      <c r="R356" s="4"/>
    </row>
    <row r="357" spans="1:18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4"/>
      <c r="M357" s="4"/>
      <c r="N357" s="4"/>
      <c r="O357" s="25"/>
      <c r="P357" s="3"/>
      <c r="Q357" s="3"/>
      <c r="R357" s="4"/>
    </row>
    <row r="358" spans="1:18" x14ac:dyDescent="0.3">
      <c r="A358" s="14">
        <f>A354+1</f>
        <v>321</v>
      </c>
      <c r="B358" s="14">
        <v>404</v>
      </c>
      <c r="C358" s="1" t="s">
        <v>329</v>
      </c>
      <c r="D358" s="29"/>
      <c r="E358" s="30"/>
      <c r="F358" s="31">
        <v>683</v>
      </c>
      <c r="G358" s="41" t="s">
        <v>56</v>
      </c>
      <c r="H358" s="32">
        <v>14.93</v>
      </c>
      <c r="I358" s="41" t="s">
        <v>56</v>
      </c>
      <c r="J358" s="41" t="s">
        <v>56</v>
      </c>
      <c r="K358" s="33">
        <f>($F358*H358*12)</f>
        <v>122366.28</v>
      </c>
      <c r="L358" s="32">
        <v>15.32</v>
      </c>
      <c r="M358" s="41" t="s">
        <v>56</v>
      </c>
      <c r="N358" s="41" t="s">
        <v>56</v>
      </c>
      <c r="O358" s="33">
        <f t="shared" ref="O358:O421" si="32">(SUM(L358:M358)*$F358*12)</f>
        <v>125562.72</v>
      </c>
      <c r="P358" s="34">
        <f t="shared" ref="P358:P421" si="33">(O358-K358)/K358</f>
        <v>2.612190221031482E-2</v>
      </c>
      <c r="Q358" s="3"/>
      <c r="R358" s="4"/>
    </row>
    <row r="359" spans="1:18" x14ac:dyDescent="0.3">
      <c r="A359" s="14">
        <f>A358+1</f>
        <v>322</v>
      </c>
      <c r="B359" s="14">
        <v>405</v>
      </c>
      <c r="C359" s="1" t="s">
        <v>330</v>
      </c>
      <c r="D359" s="29"/>
      <c r="E359" s="30"/>
      <c r="F359" s="31">
        <v>112072</v>
      </c>
      <c r="G359" s="41" t="s">
        <v>56</v>
      </c>
      <c r="H359" s="32">
        <v>8.33</v>
      </c>
      <c r="I359" s="41" t="s">
        <v>56</v>
      </c>
      <c r="J359" s="41" t="s">
        <v>56</v>
      </c>
      <c r="K359" s="33">
        <f t="shared" ref="K359:K422" si="34">($F359*H359*12)</f>
        <v>11202717.120000001</v>
      </c>
      <c r="L359" s="32">
        <v>8.4</v>
      </c>
      <c r="M359" s="41" t="s">
        <v>56</v>
      </c>
      <c r="N359" s="41" t="s">
        <v>56</v>
      </c>
      <c r="O359" s="33">
        <f t="shared" si="32"/>
        <v>11296857.600000001</v>
      </c>
      <c r="P359" s="34">
        <f t="shared" si="33"/>
        <v>8.4033613445378547E-3</v>
      </c>
      <c r="Q359" s="3"/>
      <c r="R359" s="4"/>
    </row>
    <row r="360" spans="1:18" x14ac:dyDescent="0.3">
      <c r="A360" s="14">
        <f t="shared" ref="A360:A423" si="35">A359+1</f>
        <v>323</v>
      </c>
      <c r="B360" s="14">
        <v>406</v>
      </c>
      <c r="C360" s="1" t="s">
        <v>331</v>
      </c>
      <c r="D360" s="29"/>
      <c r="E360" s="30"/>
      <c r="F360" s="31">
        <v>4281</v>
      </c>
      <c r="G360" s="41" t="s">
        <v>56</v>
      </c>
      <c r="H360" s="32">
        <v>13.99</v>
      </c>
      <c r="I360" s="41" t="s">
        <v>56</v>
      </c>
      <c r="J360" s="41" t="s">
        <v>56</v>
      </c>
      <c r="K360" s="33">
        <f t="shared" si="34"/>
        <v>718694.28</v>
      </c>
      <c r="L360" s="32">
        <v>14.25</v>
      </c>
      <c r="M360" s="41" t="s">
        <v>56</v>
      </c>
      <c r="N360" s="41" t="s">
        <v>56</v>
      </c>
      <c r="O360" s="33">
        <f t="shared" si="32"/>
        <v>732051</v>
      </c>
      <c r="P360" s="34">
        <f t="shared" si="33"/>
        <v>1.8584703359542491E-2</v>
      </c>
      <c r="Q360" s="3"/>
      <c r="R360" s="4"/>
    </row>
    <row r="361" spans="1:18" x14ac:dyDescent="0.3">
      <c r="A361" s="14">
        <f t="shared" si="35"/>
        <v>324</v>
      </c>
      <c r="B361" s="14">
        <v>407</v>
      </c>
      <c r="C361" s="1" t="s">
        <v>332</v>
      </c>
      <c r="D361" s="29"/>
      <c r="E361" s="30"/>
      <c r="F361" s="31">
        <v>189</v>
      </c>
      <c r="G361" s="41" t="s">
        <v>56</v>
      </c>
      <c r="H361" s="32">
        <v>14.89</v>
      </c>
      <c r="I361" s="41" t="s">
        <v>56</v>
      </c>
      <c r="J361" s="41" t="s">
        <v>56</v>
      </c>
      <c r="K361" s="33">
        <f t="shared" si="34"/>
        <v>33770.520000000004</v>
      </c>
      <c r="L361" s="32">
        <v>15.83</v>
      </c>
      <c r="M361" s="41" t="s">
        <v>56</v>
      </c>
      <c r="N361" s="41" t="s">
        <v>56</v>
      </c>
      <c r="O361" s="33">
        <f t="shared" si="32"/>
        <v>35902.44</v>
      </c>
      <c r="P361" s="34">
        <f t="shared" si="33"/>
        <v>6.3129617192746748E-2</v>
      </c>
      <c r="Q361" s="3"/>
      <c r="R361" s="4"/>
    </row>
    <row r="362" spans="1:18" x14ac:dyDescent="0.3">
      <c r="A362" s="14">
        <f t="shared" si="35"/>
        <v>325</v>
      </c>
      <c r="B362" s="14">
        <v>408</v>
      </c>
      <c r="C362" s="1" t="s">
        <v>333</v>
      </c>
      <c r="D362" s="29"/>
      <c r="E362" s="30"/>
      <c r="F362" s="31">
        <v>1046</v>
      </c>
      <c r="G362" s="41" t="s">
        <v>56</v>
      </c>
      <c r="H362" s="32">
        <v>19.579999999999998</v>
      </c>
      <c r="I362" s="41" t="s">
        <v>56</v>
      </c>
      <c r="J362" s="41" t="s">
        <v>56</v>
      </c>
      <c r="K362" s="33">
        <f t="shared" si="34"/>
        <v>245768.15999999997</v>
      </c>
      <c r="L362" s="32">
        <v>19.850000000000001</v>
      </c>
      <c r="M362" s="41" t="s">
        <v>56</v>
      </c>
      <c r="N362" s="41" t="s">
        <v>56</v>
      </c>
      <c r="O362" s="33">
        <f t="shared" si="32"/>
        <v>249157.2</v>
      </c>
      <c r="P362" s="34">
        <f t="shared" si="33"/>
        <v>1.3789581205311695E-2</v>
      </c>
      <c r="Q362" s="3"/>
      <c r="R362" s="4"/>
    </row>
    <row r="363" spans="1:18" x14ac:dyDescent="0.3">
      <c r="A363" s="14">
        <f t="shared" si="35"/>
        <v>326</v>
      </c>
      <c r="B363" s="14">
        <v>409</v>
      </c>
      <c r="C363" s="1" t="s">
        <v>334</v>
      </c>
      <c r="D363" s="29"/>
      <c r="E363" s="30"/>
      <c r="F363" s="31">
        <v>489</v>
      </c>
      <c r="G363" s="41" t="s">
        <v>56</v>
      </c>
      <c r="H363" s="32">
        <v>27.85</v>
      </c>
      <c r="I363" s="41" t="s">
        <v>56</v>
      </c>
      <c r="J363" s="41" t="s">
        <v>56</v>
      </c>
      <c r="K363" s="33">
        <f t="shared" si="34"/>
        <v>163423.80000000002</v>
      </c>
      <c r="L363" s="32">
        <v>28.32</v>
      </c>
      <c r="M363" s="41" t="s">
        <v>56</v>
      </c>
      <c r="N363" s="41" t="s">
        <v>56</v>
      </c>
      <c r="O363" s="33">
        <f t="shared" si="32"/>
        <v>166181.76000000001</v>
      </c>
      <c r="P363" s="34">
        <f t="shared" si="33"/>
        <v>1.6876122082585227E-2</v>
      </c>
      <c r="Q363" s="3"/>
      <c r="R363" s="4"/>
    </row>
    <row r="364" spans="1:18" x14ac:dyDescent="0.3">
      <c r="A364" s="14">
        <f t="shared" si="35"/>
        <v>327</v>
      </c>
      <c r="B364" s="14">
        <v>410</v>
      </c>
      <c r="C364" s="1" t="s">
        <v>335</v>
      </c>
      <c r="D364" s="29"/>
      <c r="E364" s="30"/>
      <c r="F364" s="31">
        <v>703</v>
      </c>
      <c r="G364" s="41" t="s">
        <v>56</v>
      </c>
      <c r="H364" s="32">
        <v>9.25</v>
      </c>
      <c r="I364" s="41" t="s">
        <v>56</v>
      </c>
      <c r="J364" s="41" t="s">
        <v>56</v>
      </c>
      <c r="K364" s="33">
        <f t="shared" si="34"/>
        <v>78033</v>
      </c>
      <c r="L364" s="32">
        <v>9.61</v>
      </c>
      <c r="M364" s="41" t="s">
        <v>56</v>
      </c>
      <c r="N364" s="41" t="s">
        <v>56</v>
      </c>
      <c r="O364" s="33">
        <f t="shared" si="32"/>
        <v>81069.959999999992</v>
      </c>
      <c r="P364" s="34">
        <f t="shared" si="33"/>
        <v>3.8918918918918813E-2</v>
      </c>
      <c r="Q364" s="3"/>
      <c r="R364" s="4"/>
    </row>
    <row r="365" spans="1:18" x14ac:dyDescent="0.3">
      <c r="A365" s="14">
        <f t="shared" si="35"/>
        <v>328</v>
      </c>
      <c r="B365" s="14">
        <v>411</v>
      </c>
      <c r="C365" s="1" t="s">
        <v>336</v>
      </c>
      <c r="D365" s="29"/>
      <c r="E365" s="30"/>
      <c r="F365" s="31">
        <v>66</v>
      </c>
      <c r="G365" s="41" t="s">
        <v>56</v>
      </c>
      <c r="H365" s="32">
        <v>12.36</v>
      </c>
      <c r="I365" s="41" t="s">
        <v>56</v>
      </c>
      <c r="J365" s="41" t="s">
        <v>56</v>
      </c>
      <c r="K365" s="33">
        <f t="shared" si="34"/>
        <v>9789.119999999999</v>
      </c>
      <c r="L365" s="32">
        <v>12.55</v>
      </c>
      <c r="M365" s="41" t="s">
        <v>56</v>
      </c>
      <c r="N365" s="41" t="s">
        <v>56</v>
      </c>
      <c r="O365" s="33">
        <f t="shared" si="32"/>
        <v>9939.6</v>
      </c>
      <c r="P365" s="34">
        <f t="shared" si="33"/>
        <v>1.5372168284789788E-2</v>
      </c>
      <c r="Q365" s="3"/>
      <c r="R365" s="4"/>
    </row>
    <row r="366" spans="1:18" x14ac:dyDescent="0.3">
      <c r="A366" s="14">
        <f t="shared" si="35"/>
        <v>329</v>
      </c>
      <c r="B366" s="14">
        <v>412</v>
      </c>
      <c r="C366" s="1" t="s">
        <v>337</v>
      </c>
      <c r="D366" s="29"/>
      <c r="E366" s="30"/>
      <c r="F366" s="31">
        <v>769</v>
      </c>
      <c r="G366" s="41" t="s">
        <v>56</v>
      </c>
      <c r="H366" s="32">
        <v>19.79</v>
      </c>
      <c r="I366" s="41" t="s">
        <v>56</v>
      </c>
      <c r="J366" s="41" t="s">
        <v>56</v>
      </c>
      <c r="K366" s="33">
        <f t="shared" si="34"/>
        <v>182622.12</v>
      </c>
      <c r="L366" s="32">
        <v>21.09</v>
      </c>
      <c r="M366" s="41" t="s">
        <v>56</v>
      </c>
      <c r="N366" s="41" t="s">
        <v>56</v>
      </c>
      <c r="O366" s="33">
        <f t="shared" si="32"/>
        <v>194618.52</v>
      </c>
      <c r="P366" s="34">
        <f t="shared" si="33"/>
        <v>6.5689742294087888E-2</v>
      </c>
      <c r="Q366" s="3"/>
      <c r="R366" s="4"/>
    </row>
    <row r="367" spans="1:18" x14ac:dyDescent="0.3">
      <c r="A367" s="14">
        <f t="shared" si="35"/>
        <v>330</v>
      </c>
      <c r="B367" s="14">
        <v>413</v>
      </c>
      <c r="C367" s="1" t="s">
        <v>338</v>
      </c>
      <c r="D367" s="29"/>
      <c r="E367" s="30"/>
      <c r="F367" s="31">
        <v>80</v>
      </c>
      <c r="G367" s="41" t="s">
        <v>56</v>
      </c>
      <c r="H367" s="32">
        <v>7.83</v>
      </c>
      <c r="I367" s="41" t="s">
        <v>56</v>
      </c>
      <c r="J367" s="41" t="s">
        <v>56</v>
      </c>
      <c r="K367" s="33">
        <f t="shared" si="34"/>
        <v>7516.7999999999993</v>
      </c>
      <c r="L367" s="32">
        <v>8.19</v>
      </c>
      <c r="M367" s="41" t="s">
        <v>56</v>
      </c>
      <c r="N367" s="41" t="s">
        <v>56</v>
      </c>
      <c r="O367" s="33">
        <f t="shared" si="32"/>
        <v>7862.4</v>
      </c>
      <c r="P367" s="34">
        <f t="shared" si="33"/>
        <v>4.5977011494252928E-2</v>
      </c>
      <c r="Q367" s="3"/>
      <c r="R367" s="4"/>
    </row>
    <row r="368" spans="1:18" x14ac:dyDescent="0.3">
      <c r="A368" s="14">
        <f t="shared" si="35"/>
        <v>331</v>
      </c>
      <c r="B368" s="14">
        <v>414</v>
      </c>
      <c r="C368" s="1" t="s">
        <v>339</v>
      </c>
      <c r="D368" s="29"/>
      <c r="E368" s="30"/>
      <c r="F368" s="31">
        <v>198</v>
      </c>
      <c r="G368" s="41" t="s">
        <v>56</v>
      </c>
      <c r="H368" s="32">
        <v>18.54</v>
      </c>
      <c r="I368" s="41" t="s">
        <v>56</v>
      </c>
      <c r="J368" s="41" t="s">
        <v>56</v>
      </c>
      <c r="K368" s="33">
        <f t="shared" si="34"/>
        <v>44051.039999999994</v>
      </c>
      <c r="L368" s="32">
        <v>19.760000000000002</v>
      </c>
      <c r="M368" s="41" t="s">
        <v>56</v>
      </c>
      <c r="N368" s="41" t="s">
        <v>56</v>
      </c>
      <c r="O368" s="33">
        <f t="shared" si="32"/>
        <v>46949.760000000009</v>
      </c>
      <c r="P368" s="34">
        <f t="shared" si="33"/>
        <v>6.5803667745415684E-2</v>
      </c>
      <c r="Q368" s="3"/>
      <c r="R368" s="4"/>
    </row>
    <row r="369" spans="1:18" x14ac:dyDescent="0.3">
      <c r="A369" s="14">
        <f t="shared" si="35"/>
        <v>332</v>
      </c>
      <c r="B369" s="14">
        <v>415</v>
      </c>
      <c r="C369" s="1" t="s">
        <v>340</v>
      </c>
      <c r="D369" s="29"/>
      <c r="E369" s="30"/>
      <c r="F369" s="31">
        <v>509</v>
      </c>
      <c r="G369" s="41" t="s">
        <v>56</v>
      </c>
      <c r="H369" s="32">
        <v>7.77</v>
      </c>
      <c r="I369" s="41" t="s">
        <v>56</v>
      </c>
      <c r="J369" s="41" t="s">
        <v>56</v>
      </c>
      <c r="K369" s="33">
        <f t="shared" si="34"/>
        <v>47459.159999999996</v>
      </c>
      <c r="L369" s="32">
        <v>8.07</v>
      </c>
      <c r="M369" s="41" t="s">
        <v>56</v>
      </c>
      <c r="N369" s="41" t="s">
        <v>56</v>
      </c>
      <c r="O369" s="33">
        <f t="shared" si="32"/>
        <v>49291.56</v>
      </c>
      <c r="P369" s="34">
        <f t="shared" si="33"/>
        <v>3.8610038610038644E-2</v>
      </c>
      <c r="Q369" s="3"/>
      <c r="R369" s="4"/>
    </row>
    <row r="370" spans="1:18" x14ac:dyDescent="0.3">
      <c r="A370" s="14">
        <f t="shared" si="35"/>
        <v>333</v>
      </c>
      <c r="B370" s="14">
        <v>416</v>
      </c>
      <c r="C370" s="1" t="s">
        <v>341</v>
      </c>
      <c r="D370" s="29"/>
      <c r="E370" s="30"/>
      <c r="F370" s="31">
        <v>395</v>
      </c>
      <c r="G370" s="41" t="s">
        <v>56</v>
      </c>
      <c r="H370" s="32">
        <v>15.54</v>
      </c>
      <c r="I370" s="41" t="s">
        <v>56</v>
      </c>
      <c r="J370" s="41" t="s">
        <v>56</v>
      </c>
      <c r="K370" s="33">
        <f t="shared" si="34"/>
        <v>73659.599999999991</v>
      </c>
      <c r="L370" s="32">
        <v>16.5</v>
      </c>
      <c r="M370" s="41" t="s">
        <v>56</v>
      </c>
      <c r="N370" s="41" t="s">
        <v>56</v>
      </c>
      <c r="O370" s="33">
        <f t="shared" si="32"/>
        <v>78210</v>
      </c>
      <c r="P370" s="34">
        <f t="shared" si="33"/>
        <v>6.1776061776061902E-2</v>
      </c>
      <c r="Q370" s="3"/>
      <c r="R370" s="4"/>
    </row>
    <row r="371" spans="1:18" x14ac:dyDescent="0.3">
      <c r="A371" s="14">
        <f t="shared" si="35"/>
        <v>334</v>
      </c>
      <c r="B371" s="14">
        <v>418</v>
      </c>
      <c r="C371" s="1" t="s">
        <v>342</v>
      </c>
      <c r="D371" s="29"/>
      <c r="E371" s="30"/>
      <c r="F371" s="31">
        <v>1376</v>
      </c>
      <c r="G371" s="41" t="s">
        <v>56</v>
      </c>
      <c r="H371" s="32">
        <v>22.59</v>
      </c>
      <c r="I371" s="41" t="s">
        <v>56</v>
      </c>
      <c r="J371" s="41" t="s">
        <v>56</v>
      </c>
      <c r="K371" s="33">
        <f t="shared" si="34"/>
        <v>373006.08000000002</v>
      </c>
      <c r="L371" s="32">
        <v>22.88</v>
      </c>
      <c r="M371" s="41" t="s">
        <v>56</v>
      </c>
      <c r="N371" s="41" t="s">
        <v>56</v>
      </c>
      <c r="O371" s="33">
        <f t="shared" si="32"/>
        <v>377794.55999999994</v>
      </c>
      <c r="P371" s="34">
        <f t="shared" si="33"/>
        <v>1.283753873395287E-2</v>
      </c>
      <c r="Q371" s="3"/>
      <c r="R371" s="4"/>
    </row>
    <row r="372" spans="1:18" x14ac:dyDescent="0.3">
      <c r="A372" s="14">
        <f t="shared" si="35"/>
        <v>335</v>
      </c>
      <c r="B372" s="14">
        <v>420</v>
      </c>
      <c r="C372" s="1" t="s">
        <v>343</v>
      </c>
      <c r="D372" s="29"/>
      <c r="E372" s="30"/>
      <c r="F372" s="31">
        <v>65366</v>
      </c>
      <c r="G372" s="41" t="s">
        <v>56</v>
      </c>
      <c r="H372" s="32">
        <v>4.4800000000000004</v>
      </c>
      <c r="I372" s="41" t="s">
        <v>56</v>
      </c>
      <c r="J372" s="41" t="s">
        <v>56</v>
      </c>
      <c r="K372" s="33">
        <f t="shared" si="34"/>
        <v>3514076.1600000006</v>
      </c>
      <c r="L372" s="32">
        <v>4.5199999999999996</v>
      </c>
      <c r="M372" s="41" t="s">
        <v>56</v>
      </c>
      <c r="N372" s="41" t="s">
        <v>56</v>
      </c>
      <c r="O372" s="33">
        <f t="shared" si="32"/>
        <v>3545451.8399999994</v>
      </c>
      <c r="P372" s="34">
        <f t="shared" si="33"/>
        <v>8.9285714285710777E-3</v>
      </c>
      <c r="Q372" s="3"/>
      <c r="R372" s="4"/>
    </row>
    <row r="373" spans="1:18" x14ac:dyDescent="0.3">
      <c r="A373" s="14">
        <f t="shared" si="35"/>
        <v>336</v>
      </c>
      <c r="B373" s="14">
        <v>421</v>
      </c>
      <c r="C373" s="1" t="s">
        <v>344</v>
      </c>
      <c r="D373" s="29"/>
      <c r="E373" s="30"/>
      <c r="F373" s="31">
        <v>418</v>
      </c>
      <c r="G373" s="41" t="s">
        <v>56</v>
      </c>
      <c r="H373" s="32">
        <v>16.649999999999999</v>
      </c>
      <c r="I373" s="41" t="s">
        <v>56</v>
      </c>
      <c r="J373" s="41" t="s">
        <v>56</v>
      </c>
      <c r="K373" s="33">
        <f t="shared" si="34"/>
        <v>83516.399999999994</v>
      </c>
      <c r="L373" s="32">
        <v>17.04</v>
      </c>
      <c r="M373" s="41" t="s">
        <v>56</v>
      </c>
      <c r="N373" s="41" t="s">
        <v>56</v>
      </c>
      <c r="O373" s="33">
        <f t="shared" si="32"/>
        <v>85472.639999999985</v>
      </c>
      <c r="P373" s="34">
        <f t="shared" si="33"/>
        <v>2.3423423423423313E-2</v>
      </c>
      <c r="Q373" s="3"/>
      <c r="R373" s="4"/>
    </row>
    <row r="374" spans="1:18" x14ac:dyDescent="0.3">
      <c r="A374" s="14">
        <f t="shared" si="35"/>
        <v>337</v>
      </c>
      <c r="B374" s="14">
        <v>425</v>
      </c>
      <c r="C374" s="1" t="s">
        <v>345</v>
      </c>
      <c r="D374" s="29"/>
      <c r="E374" s="30"/>
      <c r="F374" s="31">
        <v>797</v>
      </c>
      <c r="G374" s="41" t="s">
        <v>56</v>
      </c>
      <c r="H374" s="32">
        <v>6.6</v>
      </c>
      <c r="I374" s="41" t="s">
        <v>56</v>
      </c>
      <c r="J374" s="41" t="s">
        <v>56</v>
      </c>
      <c r="K374" s="33">
        <f t="shared" si="34"/>
        <v>63122.399999999994</v>
      </c>
      <c r="L374" s="32">
        <v>6.85</v>
      </c>
      <c r="M374" s="41" t="s">
        <v>56</v>
      </c>
      <c r="N374" s="41" t="s">
        <v>56</v>
      </c>
      <c r="O374" s="33">
        <f t="shared" si="32"/>
        <v>65513.399999999994</v>
      </c>
      <c r="P374" s="34">
        <f t="shared" si="33"/>
        <v>3.787878787878788E-2</v>
      </c>
      <c r="Q374" s="3"/>
      <c r="R374" s="4"/>
    </row>
    <row r="375" spans="1:18" x14ac:dyDescent="0.3">
      <c r="A375" s="14">
        <f t="shared" si="35"/>
        <v>338</v>
      </c>
      <c r="B375" s="14">
        <v>428</v>
      </c>
      <c r="C375" s="1" t="s">
        <v>346</v>
      </c>
      <c r="D375" s="29"/>
      <c r="E375" s="30"/>
      <c r="F375" s="31">
        <v>140</v>
      </c>
      <c r="G375" s="41" t="s">
        <v>56</v>
      </c>
      <c r="H375" s="32">
        <v>13.19</v>
      </c>
      <c r="I375" s="41" t="s">
        <v>56</v>
      </c>
      <c r="J375" s="41" t="s">
        <v>56</v>
      </c>
      <c r="K375" s="33">
        <f t="shared" si="34"/>
        <v>22159.199999999997</v>
      </c>
      <c r="L375" s="32">
        <v>13.7</v>
      </c>
      <c r="M375" s="41" t="s">
        <v>56</v>
      </c>
      <c r="N375" s="41" t="s">
        <v>56</v>
      </c>
      <c r="O375" s="33">
        <f t="shared" si="32"/>
        <v>23016</v>
      </c>
      <c r="P375" s="34">
        <f t="shared" si="33"/>
        <v>3.8665655799848507E-2</v>
      </c>
      <c r="Q375" s="3"/>
      <c r="R375" s="4"/>
    </row>
    <row r="376" spans="1:18" x14ac:dyDescent="0.3">
      <c r="A376" s="14">
        <f t="shared" si="35"/>
        <v>339</v>
      </c>
      <c r="B376" s="14">
        <v>429</v>
      </c>
      <c r="C376" s="1" t="s">
        <v>347</v>
      </c>
      <c r="D376" s="29"/>
      <c r="E376" s="30"/>
      <c r="F376" s="31">
        <v>278</v>
      </c>
      <c r="G376" s="41" t="s">
        <v>56</v>
      </c>
      <c r="H376" s="32">
        <v>23.73</v>
      </c>
      <c r="I376" s="41" t="s">
        <v>56</v>
      </c>
      <c r="J376" s="41" t="s">
        <v>56</v>
      </c>
      <c r="K376" s="33">
        <f t="shared" si="34"/>
        <v>79163.28</v>
      </c>
      <c r="L376" s="32">
        <v>24.65</v>
      </c>
      <c r="M376" s="41" t="s">
        <v>56</v>
      </c>
      <c r="N376" s="41" t="s">
        <v>56</v>
      </c>
      <c r="O376" s="33">
        <f t="shared" si="32"/>
        <v>82232.399999999994</v>
      </c>
      <c r="P376" s="34">
        <f t="shared" si="33"/>
        <v>3.8769490096923667E-2</v>
      </c>
      <c r="Q376" s="3"/>
      <c r="R376" s="4"/>
    </row>
    <row r="377" spans="1:18" x14ac:dyDescent="0.3">
      <c r="A377" s="14">
        <f t="shared" si="35"/>
        <v>340</v>
      </c>
      <c r="B377" s="14">
        <v>430</v>
      </c>
      <c r="C377" s="1" t="s">
        <v>348</v>
      </c>
      <c r="D377" s="29"/>
      <c r="E377" s="30"/>
      <c r="F377" s="31">
        <v>12894</v>
      </c>
      <c r="G377" s="41" t="s">
        <v>56</v>
      </c>
      <c r="H377" s="32">
        <v>7.02</v>
      </c>
      <c r="I377" s="41" t="s">
        <v>56</v>
      </c>
      <c r="J377" s="41" t="s">
        <v>56</v>
      </c>
      <c r="K377" s="33">
        <f t="shared" si="34"/>
        <v>1086190.5599999998</v>
      </c>
      <c r="L377" s="32">
        <v>7.08</v>
      </c>
      <c r="M377" s="41" t="s">
        <v>56</v>
      </c>
      <c r="N377" s="41" t="s">
        <v>56</v>
      </c>
      <c r="O377" s="33">
        <f t="shared" si="32"/>
        <v>1095474.24</v>
      </c>
      <c r="P377" s="34">
        <f t="shared" si="33"/>
        <v>8.5470085470087023E-3</v>
      </c>
      <c r="Q377" s="3"/>
      <c r="R377" s="4"/>
    </row>
    <row r="378" spans="1:18" x14ac:dyDescent="0.3">
      <c r="A378" s="14">
        <f t="shared" si="35"/>
        <v>341</v>
      </c>
      <c r="B378" s="14">
        <v>431</v>
      </c>
      <c r="C378" s="1" t="s">
        <v>349</v>
      </c>
      <c r="D378" s="29"/>
      <c r="E378" s="30"/>
      <c r="F378" s="31">
        <v>1269</v>
      </c>
      <c r="G378" s="41" t="s">
        <v>56</v>
      </c>
      <c r="H378" s="32">
        <v>15.73</v>
      </c>
      <c r="I378" s="41" t="s">
        <v>56</v>
      </c>
      <c r="J378" s="41" t="s">
        <v>56</v>
      </c>
      <c r="K378" s="33">
        <f t="shared" si="34"/>
        <v>239536.44</v>
      </c>
      <c r="L378" s="32">
        <v>16.329999999999998</v>
      </c>
      <c r="M378" s="41" t="s">
        <v>56</v>
      </c>
      <c r="N378" s="41" t="s">
        <v>56</v>
      </c>
      <c r="O378" s="33">
        <f t="shared" si="32"/>
        <v>248673.23999999996</v>
      </c>
      <c r="P378" s="34">
        <f t="shared" si="33"/>
        <v>3.8143674507310703E-2</v>
      </c>
      <c r="Q378" s="3"/>
      <c r="R378" s="4"/>
    </row>
    <row r="379" spans="1:18" x14ac:dyDescent="0.3">
      <c r="A379" s="14">
        <f t="shared" si="35"/>
        <v>342</v>
      </c>
      <c r="B379" s="14">
        <v>432</v>
      </c>
      <c r="C379" s="1" t="s">
        <v>350</v>
      </c>
      <c r="D379" s="29"/>
      <c r="E379" s="30"/>
      <c r="F379" s="31">
        <v>13</v>
      </c>
      <c r="G379" s="41" t="s">
        <v>56</v>
      </c>
      <c r="H379" s="32">
        <v>24.27</v>
      </c>
      <c r="I379" s="41" t="s">
        <v>56</v>
      </c>
      <c r="J379" s="41" t="s">
        <v>56</v>
      </c>
      <c r="K379" s="33">
        <f t="shared" si="34"/>
        <v>3786.12</v>
      </c>
      <c r="L379" s="32">
        <v>25.21</v>
      </c>
      <c r="M379" s="41" t="s">
        <v>56</v>
      </c>
      <c r="N379" s="41" t="s">
        <v>56</v>
      </c>
      <c r="O379" s="33">
        <f t="shared" si="32"/>
        <v>3932.76</v>
      </c>
      <c r="P379" s="34">
        <f t="shared" si="33"/>
        <v>3.8730943551710015E-2</v>
      </c>
      <c r="Q379" s="3"/>
      <c r="R379" s="4"/>
    </row>
    <row r="380" spans="1:18" x14ac:dyDescent="0.3">
      <c r="A380" s="14">
        <f t="shared" si="35"/>
        <v>343</v>
      </c>
      <c r="B380" s="14">
        <v>433</v>
      </c>
      <c r="C380" s="1" t="s">
        <v>351</v>
      </c>
      <c r="D380" s="29"/>
      <c r="E380" s="30"/>
      <c r="F380" s="31">
        <v>374</v>
      </c>
      <c r="G380" s="41" t="s">
        <v>56</v>
      </c>
      <c r="H380" s="32">
        <v>10.25</v>
      </c>
      <c r="I380" s="41" t="s">
        <v>56</v>
      </c>
      <c r="J380" s="41" t="s">
        <v>56</v>
      </c>
      <c r="K380" s="33">
        <f t="shared" si="34"/>
        <v>46002</v>
      </c>
      <c r="L380" s="32">
        <v>10.64</v>
      </c>
      <c r="M380" s="41" t="s">
        <v>56</v>
      </c>
      <c r="N380" s="41" t="s">
        <v>56</v>
      </c>
      <c r="O380" s="33">
        <f t="shared" si="32"/>
        <v>47752.32</v>
      </c>
      <c r="P380" s="34">
        <f t="shared" si="33"/>
        <v>3.804878048780487E-2</v>
      </c>
      <c r="Q380" s="3"/>
      <c r="R380" s="4"/>
    </row>
    <row r="381" spans="1:18" x14ac:dyDescent="0.3">
      <c r="A381" s="14">
        <f t="shared" si="35"/>
        <v>344</v>
      </c>
      <c r="B381" s="14">
        <v>434</v>
      </c>
      <c r="C381" s="1" t="s">
        <v>352</v>
      </c>
      <c r="D381" s="29"/>
      <c r="E381" s="30"/>
      <c r="F381" s="31">
        <v>171</v>
      </c>
      <c r="G381" s="41" t="s">
        <v>56</v>
      </c>
      <c r="H381" s="32">
        <v>9.08</v>
      </c>
      <c r="I381" s="41" t="s">
        <v>56</v>
      </c>
      <c r="J381" s="41" t="s">
        <v>56</v>
      </c>
      <c r="K381" s="33">
        <f t="shared" si="34"/>
        <v>18632.16</v>
      </c>
      <c r="L381" s="32">
        <v>9.43</v>
      </c>
      <c r="M381" s="41" t="s">
        <v>56</v>
      </c>
      <c r="N381" s="41" t="s">
        <v>56</v>
      </c>
      <c r="O381" s="33">
        <f t="shared" si="32"/>
        <v>19350.36</v>
      </c>
      <c r="P381" s="34">
        <f t="shared" si="33"/>
        <v>3.8546255506607965E-2</v>
      </c>
      <c r="Q381" s="3"/>
      <c r="R381" s="4"/>
    </row>
    <row r="382" spans="1:18" x14ac:dyDescent="0.3">
      <c r="A382" s="14">
        <f t="shared" si="35"/>
        <v>345</v>
      </c>
      <c r="B382" s="14">
        <v>435</v>
      </c>
      <c r="C382" s="1" t="s">
        <v>353</v>
      </c>
      <c r="D382" s="29"/>
      <c r="E382" s="30"/>
      <c r="F382" s="31">
        <v>83</v>
      </c>
      <c r="G382" s="41" t="s">
        <v>56</v>
      </c>
      <c r="H382" s="32">
        <v>15.88</v>
      </c>
      <c r="I382" s="41" t="s">
        <v>56</v>
      </c>
      <c r="J382" s="41" t="s">
        <v>56</v>
      </c>
      <c r="K382" s="33">
        <f t="shared" si="34"/>
        <v>15816.48</v>
      </c>
      <c r="L382" s="32">
        <v>16.489999999999998</v>
      </c>
      <c r="M382" s="41" t="s">
        <v>56</v>
      </c>
      <c r="N382" s="41" t="s">
        <v>56</v>
      </c>
      <c r="O382" s="33">
        <f t="shared" si="32"/>
        <v>16424.039999999997</v>
      </c>
      <c r="P382" s="34">
        <f t="shared" si="33"/>
        <v>3.8413098236775675E-2</v>
      </c>
      <c r="Q382" s="3"/>
      <c r="R382" s="4"/>
    </row>
    <row r="383" spans="1:18" x14ac:dyDescent="0.3">
      <c r="A383" s="14">
        <f t="shared" si="35"/>
        <v>346</v>
      </c>
      <c r="B383" s="14">
        <v>436</v>
      </c>
      <c r="C383" s="1" t="s">
        <v>354</v>
      </c>
      <c r="D383" s="29"/>
      <c r="E383" s="30"/>
      <c r="F383" s="31">
        <v>1818</v>
      </c>
      <c r="G383" s="41" t="s">
        <v>56</v>
      </c>
      <c r="H383" s="32">
        <v>12.17</v>
      </c>
      <c r="I383" s="41" t="s">
        <v>56</v>
      </c>
      <c r="J383" s="41" t="s">
        <v>56</v>
      </c>
      <c r="K383" s="33">
        <f t="shared" si="34"/>
        <v>265500.72000000003</v>
      </c>
      <c r="L383" s="32">
        <v>13.03</v>
      </c>
      <c r="M383" s="41" t="s">
        <v>56</v>
      </c>
      <c r="N383" s="41" t="s">
        <v>56</v>
      </c>
      <c r="O383" s="33">
        <f t="shared" si="32"/>
        <v>284262.48</v>
      </c>
      <c r="P383" s="34">
        <f t="shared" si="33"/>
        <v>7.066557107641723E-2</v>
      </c>
      <c r="Q383" s="3"/>
      <c r="R383" s="4"/>
    </row>
    <row r="384" spans="1:18" x14ac:dyDescent="0.3">
      <c r="A384" s="14">
        <f t="shared" si="35"/>
        <v>347</v>
      </c>
      <c r="B384" s="14">
        <v>437</v>
      </c>
      <c r="C384" s="1" t="s">
        <v>355</v>
      </c>
      <c r="D384" s="29"/>
      <c r="E384" s="30"/>
      <c r="F384" s="31">
        <v>321</v>
      </c>
      <c r="G384" s="41" t="s">
        <v>56</v>
      </c>
      <c r="H384" s="32">
        <v>20.74</v>
      </c>
      <c r="I384" s="41" t="s">
        <v>56</v>
      </c>
      <c r="J384" s="41" t="s">
        <v>56</v>
      </c>
      <c r="K384" s="33">
        <f t="shared" si="34"/>
        <v>79890.479999999981</v>
      </c>
      <c r="L384" s="32">
        <v>21.45</v>
      </c>
      <c r="M384" s="41" t="s">
        <v>56</v>
      </c>
      <c r="N384" s="41" t="s">
        <v>56</v>
      </c>
      <c r="O384" s="33">
        <f t="shared" si="32"/>
        <v>82625.399999999994</v>
      </c>
      <c r="P384" s="34">
        <f t="shared" si="33"/>
        <v>3.4233365477338643E-2</v>
      </c>
      <c r="Q384" s="3"/>
      <c r="R384" s="4"/>
    </row>
    <row r="385" spans="1:18" x14ac:dyDescent="0.3">
      <c r="A385" s="14">
        <f t="shared" si="35"/>
        <v>348</v>
      </c>
      <c r="B385" s="14">
        <v>438</v>
      </c>
      <c r="C385" s="1" t="s">
        <v>356</v>
      </c>
      <c r="D385" s="29"/>
      <c r="E385" s="30"/>
      <c r="F385" s="31">
        <v>7704</v>
      </c>
      <c r="G385" s="41" t="s">
        <v>56</v>
      </c>
      <c r="H385" s="32">
        <v>6.89</v>
      </c>
      <c r="I385" s="41" t="s">
        <v>56</v>
      </c>
      <c r="J385" s="41" t="s">
        <v>56</v>
      </c>
      <c r="K385" s="33">
        <f t="shared" si="34"/>
        <v>636966.72</v>
      </c>
      <c r="L385" s="32">
        <v>6.95</v>
      </c>
      <c r="M385" s="41" t="s">
        <v>56</v>
      </c>
      <c r="N385" s="41" t="s">
        <v>56</v>
      </c>
      <c r="O385" s="33">
        <f t="shared" si="32"/>
        <v>642513.60000000009</v>
      </c>
      <c r="P385" s="34">
        <f t="shared" si="33"/>
        <v>8.7082728592164458E-3</v>
      </c>
      <c r="Q385" s="3"/>
      <c r="R385" s="4"/>
    </row>
    <row r="386" spans="1:18" x14ac:dyDescent="0.3">
      <c r="A386" s="14">
        <f t="shared" si="35"/>
        <v>349</v>
      </c>
      <c r="B386" s="14">
        <v>439</v>
      </c>
      <c r="C386" s="1" t="s">
        <v>357</v>
      </c>
      <c r="D386" s="29"/>
      <c r="E386" s="30"/>
      <c r="F386" s="31">
        <v>335</v>
      </c>
      <c r="G386" s="41" t="s">
        <v>56</v>
      </c>
      <c r="H386" s="32">
        <v>15.34</v>
      </c>
      <c r="I386" s="41" t="s">
        <v>56</v>
      </c>
      <c r="J386" s="41" t="s">
        <v>56</v>
      </c>
      <c r="K386" s="33">
        <f t="shared" si="34"/>
        <v>61666.799999999996</v>
      </c>
      <c r="L386" s="32">
        <v>15.52</v>
      </c>
      <c r="M386" s="41" t="s">
        <v>56</v>
      </c>
      <c r="N386" s="41" t="s">
        <v>56</v>
      </c>
      <c r="O386" s="33">
        <f t="shared" si="32"/>
        <v>62390.399999999994</v>
      </c>
      <c r="P386" s="34">
        <f t="shared" si="33"/>
        <v>1.1734028683181203E-2</v>
      </c>
      <c r="Q386" s="3"/>
      <c r="R386" s="4"/>
    </row>
    <row r="387" spans="1:18" x14ac:dyDescent="0.3">
      <c r="A387" s="14">
        <f t="shared" si="35"/>
        <v>350</v>
      </c>
      <c r="B387" s="14">
        <v>440</v>
      </c>
      <c r="C387" s="1" t="s">
        <v>358</v>
      </c>
      <c r="D387" s="29"/>
      <c r="E387" s="30"/>
      <c r="F387" s="31">
        <v>222</v>
      </c>
      <c r="G387" s="41" t="s">
        <v>56</v>
      </c>
      <c r="H387" s="32">
        <v>18.059999999999999</v>
      </c>
      <c r="I387" s="41" t="s">
        <v>56</v>
      </c>
      <c r="J387" s="41" t="s">
        <v>56</v>
      </c>
      <c r="K387" s="33">
        <f t="shared" si="34"/>
        <v>48111.839999999997</v>
      </c>
      <c r="L387" s="32">
        <v>18.760000000000002</v>
      </c>
      <c r="M387" s="41" t="s">
        <v>56</v>
      </c>
      <c r="N387" s="41" t="s">
        <v>56</v>
      </c>
      <c r="O387" s="33">
        <f t="shared" si="32"/>
        <v>49976.639999999999</v>
      </c>
      <c r="P387" s="34">
        <f t="shared" si="33"/>
        <v>3.8759689922480682E-2</v>
      </c>
      <c r="Q387" s="3"/>
      <c r="R387" s="4"/>
    </row>
    <row r="388" spans="1:18" x14ac:dyDescent="0.3">
      <c r="A388" s="14">
        <f t="shared" si="35"/>
        <v>351</v>
      </c>
      <c r="B388" s="14">
        <v>441</v>
      </c>
      <c r="C388" s="1" t="s">
        <v>359</v>
      </c>
      <c r="D388" s="29"/>
      <c r="E388" s="30"/>
      <c r="F388" s="31">
        <v>19232</v>
      </c>
      <c r="G388" s="41" t="s">
        <v>56</v>
      </c>
      <c r="H388" s="32">
        <v>5.1100000000000003</v>
      </c>
      <c r="I388" s="41" t="s">
        <v>56</v>
      </c>
      <c r="J388" s="41" t="s">
        <v>56</v>
      </c>
      <c r="K388" s="33">
        <f t="shared" si="34"/>
        <v>1179306.24</v>
      </c>
      <c r="L388" s="32">
        <v>5.18</v>
      </c>
      <c r="M388" s="41" t="s">
        <v>56</v>
      </c>
      <c r="N388" s="41" t="s">
        <v>56</v>
      </c>
      <c r="O388" s="33">
        <f t="shared" si="32"/>
        <v>1195461.1199999999</v>
      </c>
      <c r="P388" s="34">
        <f t="shared" si="33"/>
        <v>1.3698630136986207E-2</v>
      </c>
      <c r="Q388" s="3"/>
      <c r="R388" s="4"/>
    </row>
    <row r="389" spans="1:18" x14ac:dyDescent="0.3">
      <c r="A389" s="14">
        <f t="shared" si="35"/>
        <v>352</v>
      </c>
      <c r="B389" s="14">
        <v>445</v>
      </c>
      <c r="C389" s="1" t="s">
        <v>360</v>
      </c>
      <c r="D389" s="29"/>
      <c r="E389" s="30"/>
      <c r="F389" s="31">
        <v>58</v>
      </c>
      <c r="G389" s="41" t="s">
        <v>56</v>
      </c>
      <c r="H389" s="32">
        <v>15.29</v>
      </c>
      <c r="I389" s="41" t="s">
        <v>56</v>
      </c>
      <c r="J389" s="41" t="s">
        <v>56</v>
      </c>
      <c r="K389" s="33">
        <f t="shared" si="34"/>
        <v>10641.84</v>
      </c>
      <c r="L389" s="32">
        <v>15.48</v>
      </c>
      <c r="M389" s="41" t="s">
        <v>56</v>
      </c>
      <c r="N389" s="41" t="s">
        <v>56</v>
      </c>
      <c r="O389" s="33">
        <f t="shared" si="32"/>
        <v>10774.08</v>
      </c>
      <c r="P389" s="34">
        <f t="shared" si="33"/>
        <v>1.2426422498364923E-2</v>
      </c>
      <c r="Q389" s="3"/>
      <c r="R389" s="4"/>
    </row>
    <row r="390" spans="1:18" x14ac:dyDescent="0.3">
      <c r="A390" s="14">
        <f t="shared" si="35"/>
        <v>353</v>
      </c>
      <c r="B390" s="14">
        <v>446</v>
      </c>
      <c r="C390" s="1" t="s">
        <v>361</v>
      </c>
      <c r="D390" s="29"/>
      <c r="E390" s="30"/>
      <c r="F390" s="31">
        <v>212</v>
      </c>
      <c r="G390" s="41" t="s">
        <v>56</v>
      </c>
      <c r="H390" s="32">
        <v>9</v>
      </c>
      <c r="I390" s="41" t="s">
        <v>56</v>
      </c>
      <c r="J390" s="41" t="s">
        <v>56</v>
      </c>
      <c r="K390" s="33">
        <f t="shared" si="34"/>
        <v>22896</v>
      </c>
      <c r="L390" s="32">
        <v>9.35</v>
      </c>
      <c r="M390" s="41" t="s">
        <v>56</v>
      </c>
      <c r="N390" s="41" t="s">
        <v>56</v>
      </c>
      <c r="O390" s="33">
        <f t="shared" si="32"/>
        <v>23786.399999999998</v>
      </c>
      <c r="P390" s="34">
        <f t="shared" si="33"/>
        <v>3.8888888888888792E-2</v>
      </c>
      <c r="Q390" s="3"/>
      <c r="R390" s="4"/>
    </row>
    <row r="391" spans="1:18" x14ac:dyDescent="0.3">
      <c r="A391" s="14">
        <f t="shared" si="35"/>
        <v>354</v>
      </c>
      <c r="B391" s="14">
        <v>447</v>
      </c>
      <c r="C391" s="1" t="s">
        <v>362</v>
      </c>
      <c r="D391" s="29"/>
      <c r="E391" s="30"/>
      <c r="F391" s="31">
        <v>215</v>
      </c>
      <c r="G391" s="41" t="s">
        <v>56</v>
      </c>
      <c r="H391" s="32">
        <v>14.42</v>
      </c>
      <c r="I391" s="41" t="s">
        <v>56</v>
      </c>
      <c r="J391" s="41" t="s">
        <v>56</v>
      </c>
      <c r="K391" s="33">
        <f t="shared" si="34"/>
        <v>37203.600000000006</v>
      </c>
      <c r="L391" s="32">
        <v>14.98</v>
      </c>
      <c r="M391" s="41" t="s">
        <v>56</v>
      </c>
      <c r="N391" s="41" t="s">
        <v>56</v>
      </c>
      <c r="O391" s="33">
        <f t="shared" si="32"/>
        <v>38648.400000000001</v>
      </c>
      <c r="P391" s="34">
        <f t="shared" si="33"/>
        <v>3.8834951456310558E-2</v>
      </c>
      <c r="Q391" s="3"/>
      <c r="R391" s="4"/>
    </row>
    <row r="392" spans="1:18" x14ac:dyDescent="0.3">
      <c r="A392" s="14">
        <f t="shared" si="35"/>
        <v>355</v>
      </c>
      <c r="B392" s="14">
        <v>448</v>
      </c>
      <c r="C392" s="1" t="s">
        <v>363</v>
      </c>
      <c r="D392" s="29"/>
      <c r="E392" s="30"/>
      <c r="F392" s="31">
        <v>476</v>
      </c>
      <c r="G392" s="41" t="s">
        <v>56</v>
      </c>
      <c r="H392" s="32">
        <v>15.73</v>
      </c>
      <c r="I392" s="41" t="s">
        <v>56</v>
      </c>
      <c r="J392" s="41" t="s">
        <v>56</v>
      </c>
      <c r="K392" s="33">
        <f t="shared" si="34"/>
        <v>89849.760000000009</v>
      </c>
      <c r="L392" s="32">
        <v>16.329999999999998</v>
      </c>
      <c r="M392" s="41" t="s">
        <v>56</v>
      </c>
      <c r="N392" s="41" t="s">
        <v>56</v>
      </c>
      <c r="O392" s="33">
        <f t="shared" si="32"/>
        <v>93276.959999999992</v>
      </c>
      <c r="P392" s="34">
        <f t="shared" si="33"/>
        <v>3.8143674507310675E-2</v>
      </c>
      <c r="Q392" s="3"/>
      <c r="R392" s="4"/>
    </row>
    <row r="393" spans="1:18" x14ac:dyDescent="0.3">
      <c r="A393" s="14">
        <f t="shared" si="35"/>
        <v>356</v>
      </c>
      <c r="B393" s="14">
        <v>449</v>
      </c>
      <c r="C393" s="1" t="s">
        <v>364</v>
      </c>
      <c r="D393" s="29"/>
      <c r="E393" s="30"/>
      <c r="F393" s="31">
        <v>124</v>
      </c>
      <c r="G393" s="41" t="s">
        <v>56</v>
      </c>
      <c r="H393" s="32">
        <v>11.86</v>
      </c>
      <c r="I393" s="41" t="s">
        <v>56</v>
      </c>
      <c r="J393" s="41" t="s">
        <v>56</v>
      </c>
      <c r="K393" s="33">
        <f t="shared" si="34"/>
        <v>17647.68</v>
      </c>
      <c r="L393" s="32">
        <v>12.32</v>
      </c>
      <c r="M393" s="41" t="s">
        <v>56</v>
      </c>
      <c r="N393" s="41" t="s">
        <v>56</v>
      </c>
      <c r="O393" s="33">
        <f t="shared" si="32"/>
        <v>18332.16</v>
      </c>
      <c r="P393" s="34">
        <f t="shared" si="33"/>
        <v>3.8785834738617173E-2</v>
      </c>
      <c r="Q393" s="3"/>
      <c r="R393" s="4"/>
    </row>
    <row r="394" spans="1:18" x14ac:dyDescent="0.3">
      <c r="A394" s="14">
        <f t="shared" si="35"/>
        <v>357</v>
      </c>
      <c r="B394" s="14">
        <v>450</v>
      </c>
      <c r="C394" s="1" t="s">
        <v>365</v>
      </c>
      <c r="D394" s="29"/>
      <c r="E394" s="30"/>
      <c r="F394" s="31">
        <v>152</v>
      </c>
      <c r="G394" s="41" t="s">
        <v>56</v>
      </c>
      <c r="H394" s="32">
        <v>5.2</v>
      </c>
      <c r="I394" s="41" t="s">
        <v>56</v>
      </c>
      <c r="J394" s="41" t="s">
        <v>56</v>
      </c>
      <c r="K394" s="33">
        <f t="shared" si="34"/>
        <v>9484.7999999999993</v>
      </c>
      <c r="L394" s="32">
        <v>5.25</v>
      </c>
      <c r="M394" s="41" t="s">
        <v>56</v>
      </c>
      <c r="N394" s="41" t="s">
        <v>56</v>
      </c>
      <c r="O394" s="33">
        <f t="shared" si="32"/>
        <v>9576</v>
      </c>
      <c r="P394" s="34">
        <f t="shared" si="33"/>
        <v>9.6153846153846922E-3</v>
      </c>
      <c r="Q394" s="3"/>
      <c r="R394" s="4"/>
    </row>
    <row r="395" spans="1:18" x14ac:dyDescent="0.3">
      <c r="A395" s="14">
        <f t="shared" si="35"/>
        <v>358</v>
      </c>
      <c r="B395" s="14">
        <v>451</v>
      </c>
      <c r="C395" s="1" t="s">
        <v>366</v>
      </c>
      <c r="D395" s="29"/>
      <c r="E395" s="30"/>
      <c r="F395" s="31">
        <v>226</v>
      </c>
      <c r="G395" s="41" t="s">
        <v>56</v>
      </c>
      <c r="H395" s="32">
        <v>14.04</v>
      </c>
      <c r="I395" s="41" t="s">
        <v>56</v>
      </c>
      <c r="J395" s="41" t="s">
        <v>56</v>
      </c>
      <c r="K395" s="33">
        <f t="shared" si="34"/>
        <v>38076.479999999996</v>
      </c>
      <c r="L395" s="32">
        <v>14.3</v>
      </c>
      <c r="M395" s="41" t="s">
        <v>56</v>
      </c>
      <c r="N395" s="41" t="s">
        <v>56</v>
      </c>
      <c r="O395" s="33">
        <f t="shared" si="32"/>
        <v>38781.600000000006</v>
      </c>
      <c r="P395" s="34">
        <f t="shared" si="33"/>
        <v>1.8518518518518781E-2</v>
      </c>
      <c r="Q395" s="3"/>
      <c r="R395" s="4"/>
    </row>
    <row r="396" spans="1:18" x14ac:dyDescent="0.3">
      <c r="A396" s="14">
        <f t="shared" si="35"/>
        <v>359</v>
      </c>
      <c r="B396" s="14">
        <v>452</v>
      </c>
      <c r="C396" s="1" t="s">
        <v>367</v>
      </c>
      <c r="D396" s="29"/>
      <c r="E396" s="30"/>
      <c r="F396" s="31">
        <v>5</v>
      </c>
      <c r="G396" s="41" t="s">
        <v>56</v>
      </c>
      <c r="H396" s="32">
        <v>18.98</v>
      </c>
      <c r="I396" s="41" t="s">
        <v>56</v>
      </c>
      <c r="J396" s="41" t="s">
        <v>56</v>
      </c>
      <c r="K396" s="33">
        <f t="shared" si="34"/>
        <v>1138.8000000000002</v>
      </c>
      <c r="L396" s="32">
        <v>20</v>
      </c>
      <c r="M396" s="41" t="s">
        <v>56</v>
      </c>
      <c r="N396" s="41" t="s">
        <v>56</v>
      </c>
      <c r="O396" s="33">
        <f t="shared" si="32"/>
        <v>1200</v>
      </c>
      <c r="P396" s="34">
        <f t="shared" si="33"/>
        <v>5.3740779768176858E-2</v>
      </c>
      <c r="Q396" s="3"/>
      <c r="R396" s="4"/>
    </row>
    <row r="397" spans="1:18" x14ac:dyDescent="0.3">
      <c r="A397" s="14">
        <f t="shared" si="35"/>
        <v>360</v>
      </c>
      <c r="B397" s="14">
        <v>454</v>
      </c>
      <c r="C397" s="1" t="s">
        <v>368</v>
      </c>
      <c r="D397" s="29"/>
      <c r="E397" s="30"/>
      <c r="F397" s="31">
        <v>1184</v>
      </c>
      <c r="G397" s="41" t="s">
        <v>56</v>
      </c>
      <c r="H397" s="32">
        <v>22.59</v>
      </c>
      <c r="I397" s="41" t="s">
        <v>56</v>
      </c>
      <c r="J397" s="41" t="s">
        <v>56</v>
      </c>
      <c r="K397" s="33">
        <f t="shared" si="34"/>
        <v>320958.72000000003</v>
      </c>
      <c r="L397" s="32">
        <v>22.88</v>
      </c>
      <c r="M397" s="41" t="s">
        <v>56</v>
      </c>
      <c r="N397" s="41" t="s">
        <v>56</v>
      </c>
      <c r="O397" s="33">
        <f t="shared" si="32"/>
        <v>325079.03999999998</v>
      </c>
      <c r="P397" s="34">
        <f t="shared" si="33"/>
        <v>1.2837538733952917E-2</v>
      </c>
      <c r="Q397" s="3"/>
      <c r="R397" s="4"/>
    </row>
    <row r="398" spans="1:18" x14ac:dyDescent="0.3">
      <c r="A398" s="14">
        <f t="shared" si="35"/>
        <v>361</v>
      </c>
      <c r="B398" s="14">
        <v>455</v>
      </c>
      <c r="C398" s="1" t="s">
        <v>369</v>
      </c>
      <c r="D398" s="29"/>
      <c r="E398" s="30"/>
      <c r="F398" s="31">
        <v>3</v>
      </c>
      <c r="G398" s="41" t="s">
        <v>56</v>
      </c>
      <c r="H398" s="32">
        <v>18.5</v>
      </c>
      <c r="I398" s="41" t="s">
        <v>56</v>
      </c>
      <c r="J398" s="41" t="s">
        <v>56</v>
      </c>
      <c r="K398" s="33">
        <f t="shared" si="34"/>
        <v>666</v>
      </c>
      <c r="L398" s="32">
        <v>19.22</v>
      </c>
      <c r="M398" s="41" t="s">
        <v>56</v>
      </c>
      <c r="N398" s="41" t="s">
        <v>56</v>
      </c>
      <c r="O398" s="33">
        <f t="shared" si="32"/>
        <v>691.92</v>
      </c>
      <c r="P398" s="34">
        <f t="shared" si="33"/>
        <v>3.8918918918918854E-2</v>
      </c>
      <c r="Q398" s="3"/>
      <c r="R398" s="4"/>
    </row>
    <row r="399" spans="1:18" x14ac:dyDescent="0.3">
      <c r="A399" s="14">
        <f t="shared" si="35"/>
        <v>362</v>
      </c>
      <c r="B399" s="14">
        <v>456</v>
      </c>
      <c r="C399" s="1" t="s">
        <v>370</v>
      </c>
      <c r="D399" s="29"/>
      <c r="E399" s="30"/>
      <c r="F399" s="31">
        <v>109</v>
      </c>
      <c r="G399" s="41" t="s">
        <v>56</v>
      </c>
      <c r="H399" s="32">
        <v>19.149999999999999</v>
      </c>
      <c r="I399" s="41" t="s">
        <v>56</v>
      </c>
      <c r="J399" s="41" t="s">
        <v>56</v>
      </c>
      <c r="K399" s="33">
        <f t="shared" si="34"/>
        <v>25048.199999999997</v>
      </c>
      <c r="L399" s="32">
        <v>19.38</v>
      </c>
      <c r="M399" s="41" t="s">
        <v>56</v>
      </c>
      <c r="N399" s="41" t="s">
        <v>56</v>
      </c>
      <c r="O399" s="33">
        <f t="shared" si="32"/>
        <v>25349.040000000001</v>
      </c>
      <c r="P399" s="34">
        <f t="shared" si="33"/>
        <v>1.2010443864229918E-2</v>
      </c>
      <c r="Q399" s="3"/>
      <c r="R399" s="4"/>
    </row>
    <row r="400" spans="1:18" x14ac:dyDescent="0.3">
      <c r="A400" s="14">
        <f t="shared" si="35"/>
        <v>363</v>
      </c>
      <c r="B400" s="14">
        <v>460</v>
      </c>
      <c r="C400" s="1" t="s">
        <v>371</v>
      </c>
      <c r="D400" s="29"/>
      <c r="E400" s="30"/>
      <c r="F400" s="31">
        <v>4</v>
      </c>
      <c r="G400" s="41" t="s">
        <v>56</v>
      </c>
      <c r="H400" s="32">
        <v>18.5</v>
      </c>
      <c r="I400" s="41" t="s">
        <v>56</v>
      </c>
      <c r="J400" s="41" t="s">
        <v>56</v>
      </c>
      <c r="K400" s="33">
        <f t="shared" si="34"/>
        <v>888</v>
      </c>
      <c r="L400" s="32">
        <v>19.22</v>
      </c>
      <c r="M400" s="41" t="s">
        <v>56</v>
      </c>
      <c r="N400" s="41" t="s">
        <v>56</v>
      </c>
      <c r="O400" s="33">
        <f t="shared" si="32"/>
        <v>922.56</v>
      </c>
      <c r="P400" s="34">
        <f t="shared" si="33"/>
        <v>3.8918918918918854E-2</v>
      </c>
      <c r="Q400" s="3"/>
      <c r="R400" s="4"/>
    </row>
    <row r="401" spans="1:18" x14ac:dyDescent="0.3">
      <c r="A401" s="14">
        <f t="shared" si="35"/>
        <v>364</v>
      </c>
      <c r="B401" s="14">
        <v>461</v>
      </c>
      <c r="C401" s="1" t="s">
        <v>372</v>
      </c>
      <c r="D401" s="29"/>
      <c r="E401" s="30"/>
      <c r="F401" s="31">
        <v>211</v>
      </c>
      <c r="G401" s="41" t="s">
        <v>56</v>
      </c>
      <c r="H401" s="32">
        <v>13.86</v>
      </c>
      <c r="I401" s="41" t="s">
        <v>56</v>
      </c>
      <c r="J401" s="41" t="s">
        <v>56</v>
      </c>
      <c r="K401" s="33">
        <f t="shared" si="34"/>
        <v>35093.520000000004</v>
      </c>
      <c r="L401" s="32">
        <v>14.03</v>
      </c>
      <c r="M401" s="41" t="s">
        <v>56</v>
      </c>
      <c r="N401" s="41" t="s">
        <v>56</v>
      </c>
      <c r="O401" s="33">
        <f t="shared" si="32"/>
        <v>35523.96</v>
      </c>
      <c r="P401" s="34">
        <f t="shared" si="33"/>
        <v>1.2265512265512124E-2</v>
      </c>
      <c r="Q401" s="3"/>
      <c r="R401" s="4"/>
    </row>
    <row r="402" spans="1:18" x14ac:dyDescent="0.3">
      <c r="A402" s="14">
        <f t="shared" si="35"/>
        <v>365</v>
      </c>
      <c r="B402" s="14">
        <v>464</v>
      </c>
      <c r="C402" s="1" t="s">
        <v>373</v>
      </c>
      <c r="D402" s="29"/>
      <c r="E402" s="30"/>
      <c r="F402" s="31">
        <v>15</v>
      </c>
      <c r="G402" s="41" t="s">
        <v>56</v>
      </c>
      <c r="H402" s="32">
        <v>20.76</v>
      </c>
      <c r="I402" s="41" t="s">
        <v>56</v>
      </c>
      <c r="J402" s="41" t="s">
        <v>56</v>
      </c>
      <c r="K402" s="33">
        <f t="shared" si="34"/>
        <v>3736.8</v>
      </c>
      <c r="L402" s="32">
        <v>21.01</v>
      </c>
      <c r="M402" s="41" t="s">
        <v>56</v>
      </c>
      <c r="N402" s="41" t="s">
        <v>56</v>
      </c>
      <c r="O402" s="33">
        <f t="shared" si="32"/>
        <v>3781.8</v>
      </c>
      <c r="P402" s="34">
        <f t="shared" si="33"/>
        <v>1.2042389210019266E-2</v>
      </c>
      <c r="Q402" s="3"/>
      <c r="R402" s="4"/>
    </row>
    <row r="403" spans="1:18" x14ac:dyDescent="0.3">
      <c r="A403" s="14">
        <f t="shared" si="35"/>
        <v>366</v>
      </c>
      <c r="B403" s="14">
        <v>465</v>
      </c>
      <c r="C403" s="1" t="s">
        <v>374</v>
      </c>
      <c r="D403" s="29"/>
      <c r="E403" s="30"/>
      <c r="F403" s="31">
        <v>16</v>
      </c>
      <c r="G403" s="41" t="s">
        <v>56</v>
      </c>
      <c r="H403" s="32">
        <v>18.5</v>
      </c>
      <c r="I403" s="41" t="s">
        <v>56</v>
      </c>
      <c r="J403" s="41" t="s">
        <v>56</v>
      </c>
      <c r="K403" s="33">
        <f t="shared" si="34"/>
        <v>3552</v>
      </c>
      <c r="L403" s="32">
        <v>19.22</v>
      </c>
      <c r="M403" s="41" t="s">
        <v>56</v>
      </c>
      <c r="N403" s="41" t="s">
        <v>56</v>
      </c>
      <c r="O403" s="33">
        <f t="shared" si="32"/>
        <v>3690.24</v>
      </c>
      <c r="P403" s="34">
        <f t="shared" si="33"/>
        <v>3.8918918918918854E-2</v>
      </c>
      <c r="Q403" s="3"/>
      <c r="R403" s="4"/>
    </row>
    <row r="404" spans="1:18" x14ac:dyDescent="0.3">
      <c r="A404" s="14">
        <f t="shared" si="35"/>
        <v>367</v>
      </c>
      <c r="B404" s="14">
        <v>466</v>
      </c>
      <c r="C404" s="1" t="s">
        <v>375</v>
      </c>
      <c r="D404" s="29"/>
      <c r="E404" s="30"/>
      <c r="F404" s="31">
        <v>967</v>
      </c>
      <c r="G404" s="41" t="s">
        <v>56</v>
      </c>
      <c r="H404" s="32">
        <v>17.89</v>
      </c>
      <c r="I404" s="41" t="s">
        <v>56</v>
      </c>
      <c r="J404" s="41" t="s">
        <v>56</v>
      </c>
      <c r="K404" s="33">
        <f t="shared" si="34"/>
        <v>207595.56</v>
      </c>
      <c r="L404" s="32">
        <v>18.989999999999998</v>
      </c>
      <c r="M404" s="41" t="s">
        <v>56</v>
      </c>
      <c r="N404" s="41" t="s">
        <v>56</v>
      </c>
      <c r="O404" s="33">
        <f t="shared" si="32"/>
        <v>220359.95999999996</v>
      </c>
      <c r="P404" s="34">
        <f t="shared" si="33"/>
        <v>6.1486864169927165E-2</v>
      </c>
      <c r="Q404" s="3"/>
      <c r="R404" s="4"/>
    </row>
    <row r="405" spans="1:18" x14ac:dyDescent="0.3">
      <c r="A405" s="14">
        <f t="shared" si="35"/>
        <v>368</v>
      </c>
      <c r="B405" s="14">
        <v>467</v>
      </c>
      <c r="C405" s="1" t="s">
        <v>376</v>
      </c>
      <c r="D405" s="29"/>
      <c r="E405" s="30"/>
      <c r="F405" s="31">
        <v>840</v>
      </c>
      <c r="G405" s="41" t="s">
        <v>56</v>
      </c>
      <c r="H405" s="32">
        <v>18.66</v>
      </c>
      <c r="I405" s="41" t="s">
        <v>56</v>
      </c>
      <c r="J405" s="41" t="s">
        <v>56</v>
      </c>
      <c r="K405" s="33">
        <f t="shared" si="34"/>
        <v>188092.79999999999</v>
      </c>
      <c r="L405" s="32">
        <v>19.82</v>
      </c>
      <c r="M405" s="41" t="s">
        <v>56</v>
      </c>
      <c r="N405" s="41" t="s">
        <v>56</v>
      </c>
      <c r="O405" s="33">
        <f t="shared" si="32"/>
        <v>199785.59999999998</v>
      </c>
      <c r="P405" s="34">
        <f t="shared" si="33"/>
        <v>6.2165058949624805E-2</v>
      </c>
      <c r="Q405" s="3"/>
      <c r="R405" s="4"/>
    </row>
    <row r="406" spans="1:18" x14ac:dyDescent="0.3">
      <c r="A406" s="14">
        <f t="shared" si="35"/>
        <v>369</v>
      </c>
      <c r="B406" s="14">
        <v>468</v>
      </c>
      <c r="C406" s="1" t="s">
        <v>377</v>
      </c>
      <c r="D406" s="29"/>
      <c r="E406" s="30"/>
      <c r="F406" s="31">
        <v>406</v>
      </c>
      <c r="G406" s="41" t="s">
        <v>56</v>
      </c>
      <c r="H406" s="32">
        <v>16.55</v>
      </c>
      <c r="I406" s="41" t="s">
        <v>56</v>
      </c>
      <c r="J406" s="41" t="s">
        <v>56</v>
      </c>
      <c r="K406" s="33">
        <f t="shared" si="34"/>
        <v>80631.600000000006</v>
      </c>
      <c r="L406" s="32">
        <v>17.62</v>
      </c>
      <c r="M406" s="41" t="s">
        <v>56</v>
      </c>
      <c r="N406" s="41" t="s">
        <v>56</v>
      </c>
      <c r="O406" s="33">
        <f t="shared" si="32"/>
        <v>85844.64</v>
      </c>
      <c r="P406" s="34">
        <f t="shared" si="33"/>
        <v>6.465256797583073E-2</v>
      </c>
      <c r="Q406" s="3"/>
      <c r="R406" s="4"/>
    </row>
    <row r="407" spans="1:18" x14ac:dyDescent="0.3">
      <c r="A407" s="14">
        <f t="shared" si="35"/>
        <v>370</v>
      </c>
      <c r="B407" s="14">
        <v>469</v>
      </c>
      <c r="C407" s="1" t="s">
        <v>378</v>
      </c>
      <c r="D407" s="29"/>
      <c r="E407" s="30"/>
      <c r="F407" s="31">
        <v>19</v>
      </c>
      <c r="G407" s="41" t="s">
        <v>56</v>
      </c>
      <c r="H407" s="32">
        <v>11.01</v>
      </c>
      <c r="I407" s="41" t="s">
        <v>56</v>
      </c>
      <c r="J407" s="41" t="s">
        <v>56</v>
      </c>
      <c r="K407" s="33">
        <f t="shared" si="34"/>
        <v>2510.2799999999997</v>
      </c>
      <c r="L407" s="32">
        <v>11.61</v>
      </c>
      <c r="M407" s="41" t="s">
        <v>56</v>
      </c>
      <c r="N407" s="41" t="s">
        <v>56</v>
      </c>
      <c r="O407" s="33">
        <f t="shared" si="32"/>
        <v>2647.08</v>
      </c>
      <c r="P407" s="34">
        <f t="shared" si="33"/>
        <v>5.4495912806539586E-2</v>
      </c>
      <c r="Q407" s="3"/>
      <c r="R407" s="4"/>
    </row>
    <row r="408" spans="1:18" x14ac:dyDescent="0.3">
      <c r="A408" s="14">
        <f t="shared" si="35"/>
        <v>371</v>
      </c>
      <c r="B408" s="14">
        <v>470</v>
      </c>
      <c r="C408" s="1" t="s">
        <v>379</v>
      </c>
      <c r="D408" s="29"/>
      <c r="E408" s="30"/>
      <c r="F408" s="31">
        <v>14</v>
      </c>
      <c r="G408" s="41" t="s">
        <v>56</v>
      </c>
      <c r="H408" s="32">
        <v>15.29</v>
      </c>
      <c r="I408" s="41" t="s">
        <v>56</v>
      </c>
      <c r="J408" s="41" t="s">
        <v>56</v>
      </c>
      <c r="K408" s="33">
        <f t="shared" si="34"/>
        <v>2568.7200000000003</v>
      </c>
      <c r="L408" s="32">
        <v>16.239999999999998</v>
      </c>
      <c r="M408" s="41" t="s">
        <v>56</v>
      </c>
      <c r="N408" s="41" t="s">
        <v>56</v>
      </c>
      <c r="O408" s="33">
        <f t="shared" si="32"/>
        <v>2728.3199999999997</v>
      </c>
      <c r="P408" s="34">
        <f t="shared" si="33"/>
        <v>6.2132112491824501E-2</v>
      </c>
      <c r="Q408" s="3"/>
      <c r="R408" s="4"/>
    </row>
    <row r="409" spans="1:18" x14ac:dyDescent="0.3">
      <c r="A409" s="14">
        <f t="shared" si="35"/>
        <v>372</v>
      </c>
      <c r="B409" s="14">
        <v>471</v>
      </c>
      <c r="C409" s="1" t="s">
        <v>380</v>
      </c>
      <c r="D409" s="29"/>
      <c r="E409" s="30"/>
      <c r="F409" s="31">
        <v>1491</v>
      </c>
      <c r="G409" s="41" t="s">
        <v>56</v>
      </c>
      <c r="H409" s="32">
        <v>15.48</v>
      </c>
      <c r="I409" s="41" t="s">
        <v>56</v>
      </c>
      <c r="J409" s="41" t="s">
        <v>56</v>
      </c>
      <c r="K409" s="33">
        <f t="shared" si="34"/>
        <v>276968.16000000003</v>
      </c>
      <c r="L409" s="32">
        <v>15.79</v>
      </c>
      <c r="M409" s="41" t="s">
        <v>56</v>
      </c>
      <c r="N409" s="41" t="s">
        <v>56</v>
      </c>
      <c r="O409" s="33">
        <f t="shared" si="32"/>
        <v>282514.68</v>
      </c>
      <c r="P409" s="34">
        <f t="shared" si="33"/>
        <v>2.002583979328151E-2</v>
      </c>
      <c r="Q409" s="3"/>
      <c r="R409" s="4"/>
    </row>
    <row r="410" spans="1:18" x14ac:dyDescent="0.3">
      <c r="A410" s="14">
        <f t="shared" si="35"/>
        <v>373</v>
      </c>
      <c r="B410" s="14">
        <v>472</v>
      </c>
      <c r="C410" s="1" t="s">
        <v>381</v>
      </c>
      <c r="D410" s="29"/>
      <c r="E410" s="30"/>
      <c r="F410" s="31">
        <v>7981</v>
      </c>
      <c r="G410" s="41" t="s">
        <v>56</v>
      </c>
      <c r="H410" s="32">
        <v>14.68</v>
      </c>
      <c r="I410" s="41" t="s">
        <v>56</v>
      </c>
      <c r="J410" s="41" t="s">
        <v>56</v>
      </c>
      <c r="K410" s="33">
        <f t="shared" si="34"/>
        <v>1405932.96</v>
      </c>
      <c r="L410" s="32">
        <v>15</v>
      </c>
      <c r="M410" s="41" t="s">
        <v>56</v>
      </c>
      <c r="N410" s="41" t="s">
        <v>56</v>
      </c>
      <c r="O410" s="33">
        <f t="shared" si="32"/>
        <v>1436580</v>
      </c>
      <c r="P410" s="34">
        <f t="shared" si="33"/>
        <v>2.1798365122615831E-2</v>
      </c>
      <c r="Q410" s="3"/>
      <c r="R410" s="4"/>
    </row>
    <row r="411" spans="1:18" x14ac:dyDescent="0.3">
      <c r="A411" s="14">
        <f t="shared" si="35"/>
        <v>374</v>
      </c>
      <c r="B411" s="14">
        <v>473</v>
      </c>
      <c r="C411" s="1" t="s">
        <v>382</v>
      </c>
      <c r="D411" s="29"/>
      <c r="E411" s="30"/>
      <c r="F411" s="31">
        <v>733</v>
      </c>
      <c r="G411" s="41" t="s">
        <v>56</v>
      </c>
      <c r="H411" s="32">
        <v>18.059999999999999</v>
      </c>
      <c r="I411" s="41" t="s">
        <v>56</v>
      </c>
      <c r="J411" s="41" t="s">
        <v>56</v>
      </c>
      <c r="K411" s="33">
        <f t="shared" si="34"/>
        <v>158855.76</v>
      </c>
      <c r="L411" s="32">
        <v>18.28</v>
      </c>
      <c r="M411" s="41" t="s">
        <v>56</v>
      </c>
      <c r="N411" s="41" t="s">
        <v>56</v>
      </c>
      <c r="O411" s="33">
        <f t="shared" si="32"/>
        <v>160790.88</v>
      </c>
      <c r="P411" s="34">
        <f t="shared" si="33"/>
        <v>1.2181616832779593E-2</v>
      </c>
      <c r="Q411" s="3"/>
      <c r="R411" s="4"/>
    </row>
    <row r="412" spans="1:18" x14ac:dyDescent="0.3">
      <c r="A412" s="14">
        <f t="shared" si="35"/>
        <v>375</v>
      </c>
      <c r="B412" s="14">
        <v>474</v>
      </c>
      <c r="C412" s="1" t="s">
        <v>383</v>
      </c>
      <c r="D412" s="29"/>
      <c r="E412" s="30"/>
      <c r="F412" s="31">
        <v>203</v>
      </c>
      <c r="G412" s="41" t="s">
        <v>56</v>
      </c>
      <c r="H412" s="32">
        <v>18.68</v>
      </c>
      <c r="I412" s="41" t="s">
        <v>56</v>
      </c>
      <c r="J412" s="41" t="s">
        <v>56</v>
      </c>
      <c r="K412" s="33">
        <f t="shared" si="34"/>
        <v>45504.479999999996</v>
      </c>
      <c r="L412" s="32">
        <v>19.09</v>
      </c>
      <c r="M412" s="41" t="s">
        <v>56</v>
      </c>
      <c r="N412" s="41" t="s">
        <v>56</v>
      </c>
      <c r="O412" s="33">
        <f t="shared" si="32"/>
        <v>46503.24</v>
      </c>
      <c r="P412" s="34">
        <f t="shared" si="33"/>
        <v>2.1948608137045016E-2</v>
      </c>
      <c r="Q412" s="3"/>
      <c r="R412" s="4"/>
    </row>
    <row r="413" spans="1:18" x14ac:dyDescent="0.3">
      <c r="A413" s="14">
        <f t="shared" si="35"/>
        <v>376</v>
      </c>
      <c r="B413" s="14">
        <v>476</v>
      </c>
      <c r="C413" s="1" t="s">
        <v>384</v>
      </c>
      <c r="D413" s="29"/>
      <c r="E413" s="30"/>
      <c r="F413" s="31">
        <v>1851</v>
      </c>
      <c r="G413" s="41" t="s">
        <v>56</v>
      </c>
      <c r="H413" s="32">
        <v>16.23</v>
      </c>
      <c r="I413" s="41" t="s">
        <v>56</v>
      </c>
      <c r="J413" s="41" t="s">
        <v>56</v>
      </c>
      <c r="K413" s="33">
        <f t="shared" si="34"/>
        <v>360500.76</v>
      </c>
      <c r="L413" s="32">
        <v>17.05</v>
      </c>
      <c r="M413" s="41" t="s">
        <v>56</v>
      </c>
      <c r="N413" s="41" t="s">
        <v>56</v>
      </c>
      <c r="O413" s="33">
        <f t="shared" si="32"/>
        <v>378714.60000000003</v>
      </c>
      <c r="P413" s="34">
        <f t="shared" si="33"/>
        <v>5.0523721503388859E-2</v>
      </c>
      <c r="Q413" s="3"/>
      <c r="R413" s="4"/>
    </row>
    <row r="414" spans="1:18" x14ac:dyDescent="0.3">
      <c r="A414" s="14">
        <f t="shared" si="35"/>
        <v>377</v>
      </c>
      <c r="B414" s="14">
        <v>477</v>
      </c>
      <c r="C414" s="1" t="s">
        <v>385</v>
      </c>
      <c r="D414" s="29"/>
      <c r="E414" s="30"/>
      <c r="F414" s="31">
        <v>1128</v>
      </c>
      <c r="G414" s="41" t="s">
        <v>56</v>
      </c>
      <c r="H414" s="32">
        <v>19.149999999999999</v>
      </c>
      <c r="I414" s="41" t="s">
        <v>56</v>
      </c>
      <c r="J414" s="41" t="s">
        <v>56</v>
      </c>
      <c r="K414" s="33">
        <f t="shared" si="34"/>
        <v>259214.39999999997</v>
      </c>
      <c r="L414" s="32">
        <v>20.149999999999999</v>
      </c>
      <c r="M414" s="41" t="s">
        <v>56</v>
      </c>
      <c r="N414" s="41" t="s">
        <v>56</v>
      </c>
      <c r="O414" s="33">
        <f t="shared" si="32"/>
        <v>272750.39999999997</v>
      </c>
      <c r="P414" s="34">
        <f t="shared" si="33"/>
        <v>5.2219321148825069E-2</v>
      </c>
      <c r="Q414" s="3"/>
      <c r="R414" s="4"/>
    </row>
    <row r="415" spans="1:18" x14ac:dyDescent="0.3">
      <c r="A415" s="14">
        <f t="shared" si="35"/>
        <v>378</v>
      </c>
      <c r="B415" s="14">
        <v>478</v>
      </c>
      <c r="C415" s="1" t="s">
        <v>386</v>
      </c>
      <c r="D415" s="29"/>
      <c r="E415" s="30"/>
      <c r="F415" s="31">
        <v>3460</v>
      </c>
      <c r="G415" s="41" t="s">
        <v>56</v>
      </c>
      <c r="H415" s="32">
        <v>23.69</v>
      </c>
      <c r="I415" s="41" t="s">
        <v>56</v>
      </c>
      <c r="J415" s="41" t="s">
        <v>56</v>
      </c>
      <c r="K415" s="33">
        <f t="shared" si="34"/>
        <v>983608.8</v>
      </c>
      <c r="L415" s="32">
        <v>23.97</v>
      </c>
      <c r="M415" s="41" t="s">
        <v>56</v>
      </c>
      <c r="N415" s="41" t="s">
        <v>56</v>
      </c>
      <c r="O415" s="33">
        <f t="shared" si="32"/>
        <v>995234.39999999991</v>
      </c>
      <c r="P415" s="34">
        <f t="shared" si="33"/>
        <v>1.1819333051920499E-2</v>
      </c>
      <c r="Q415" s="3"/>
      <c r="R415" s="4"/>
    </row>
    <row r="416" spans="1:18" x14ac:dyDescent="0.3">
      <c r="A416" s="14">
        <f t="shared" si="35"/>
        <v>379</v>
      </c>
      <c r="B416" s="14">
        <v>479</v>
      </c>
      <c r="C416" s="1" t="s">
        <v>387</v>
      </c>
      <c r="D416" s="29"/>
      <c r="E416" s="30"/>
      <c r="F416" s="31">
        <v>445</v>
      </c>
      <c r="G416" s="41" t="s">
        <v>56</v>
      </c>
      <c r="H416" s="32">
        <v>25.75</v>
      </c>
      <c r="I416" s="41" t="s">
        <v>56</v>
      </c>
      <c r="J416" s="41" t="s">
        <v>56</v>
      </c>
      <c r="K416" s="33">
        <f t="shared" si="34"/>
        <v>137505</v>
      </c>
      <c r="L416" s="32">
        <v>26.08</v>
      </c>
      <c r="M416" s="41" t="s">
        <v>56</v>
      </c>
      <c r="N416" s="41" t="s">
        <v>56</v>
      </c>
      <c r="O416" s="33">
        <f t="shared" si="32"/>
        <v>139267.19999999998</v>
      </c>
      <c r="P416" s="34">
        <f t="shared" si="33"/>
        <v>1.2815533980582397E-2</v>
      </c>
      <c r="Q416" s="3"/>
      <c r="R416" s="4"/>
    </row>
    <row r="417" spans="1:18" x14ac:dyDescent="0.3">
      <c r="A417" s="14">
        <f t="shared" si="35"/>
        <v>380</v>
      </c>
      <c r="B417" s="14">
        <v>480</v>
      </c>
      <c r="C417" s="1" t="s">
        <v>388</v>
      </c>
      <c r="D417" s="29"/>
      <c r="E417" s="30"/>
      <c r="F417" s="31">
        <v>1367</v>
      </c>
      <c r="G417" s="41" t="s">
        <v>56</v>
      </c>
      <c r="H417" s="32">
        <v>5.83</v>
      </c>
      <c r="I417" s="41" t="s">
        <v>56</v>
      </c>
      <c r="J417" s="41" t="s">
        <v>56</v>
      </c>
      <c r="K417" s="33">
        <f t="shared" si="34"/>
        <v>95635.319999999992</v>
      </c>
      <c r="L417" s="32">
        <v>5.94</v>
      </c>
      <c r="M417" s="41" t="s">
        <v>56</v>
      </c>
      <c r="N417" s="41" t="s">
        <v>56</v>
      </c>
      <c r="O417" s="33">
        <f t="shared" si="32"/>
        <v>97439.760000000009</v>
      </c>
      <c r="P417" s="34">
        <f t="shared" si="33"/>
        <v>1.8867924528302066E-2</v>
      </c>
      <c r="Q417" s="3"/>
      <c r="R417" s="4"/>
    </row>
    <row r="418" spans="1:18" x14ac:dyDescent="0.3">
      <c r="A418" s="14">
        <f t="shared" si="35"/>
        <v>381</v>
      </c>
      <c r="B418" s="14">
        <v>481</v>
      </c>
      <c r="C418" s="1" t="s">
        <v>389</v>
      </c>
      <c r="D418" s="29"/>
      <c r="E418" s="30"/>
      <c r="F418" s="31">
        <v>49</v>
      </c>
      <c r="G418" s="41" t="s">
        <v>56</v>
      </c>
      <c r="H418" s="32">
        <v>8.92</v>
      </c>
      <c r="I418" s="41" t="s">
        <v>56</v>
      </c>
      <c r="J418" s="41" t="s">
        <v>56</v>
      </c>
      <c r="K418" s="33">
        <f t="shared" si="34"/>
        <v>5244.96</v>
      </c>
      <c r="L418" s="32">
        <v>9.2799999999999994</v>
      </c>
      <c r="M418" s="41" t="s">
        <v>56</v>
      </c>
      <c r="N418" s="41" t="s">
        <v>56</v>
      </c>
      <c r="O418" s="33">
        <f t="shared" si="32"/>
        <v>5456.6399999999994</v>
      </c>
      <c r="P418" s="34">
        <f t="shared" si="33"/>
        <v>4.0358744394618715E-2</v>
      </c>
      <c r="Q418" s="3"/>
      <c r="R418" s="4"/>
    </row>
    <row r="419" spans="1:18" x14ac:dyDescent="0.3">
      <c r="A419" s="14">
        <f t="shared" si="35"/>
        <v>382</v>
      </c>
      <c r="B419" s="14">
        <v>482</v>
      </c>
      <c r="C419" s="1" t="s">
        <v>390</v>
      </c>
      <c r="D419" s="29"/>
      <c r="E419" s="30"/>
      <c r="F419" s="31">
        <v>58</v>
      </c>
      <c r="G419" s="41" t="s">
        <v>56</v>
      </c>
      <c r="H419" s="32">
        <v>9.98</v>
      </c>
      <c r="I419" s="41" t="s">
        <v>56</v>
      </c>
      <c r="J419" s="41" t="s">
        <v>56</v>
      </c>
      <c r="K419" s="33">
        <f t="shared" si="34"/>
        <v>6946.08</v>
      </c>
      <c r="L419" s="32">
        <v>10.41</v>
      </c>
      <c r="M419" s="41" t="s">
        <v>56</v>
      </c>
      <c r="N419" s="41" t="s">
        <v>56</v>
      </c>
      <c r="O419" s="33">
        <f t="shared" si="32"/>
        <v>7245.36</v>
      </c>
      <c r="P419" s="34">
        <f t="shared" si="33"/>
        <v>4.3086172344689345E-2</v>
      </c>
      <c r="Q419" s="3"/>
      <c r="R419" s="4"/>
    </row>
    <row r="420" spans="1:18" x14ac:dyDescent="0.3">
      <c r="A420" s="14">
        <f t="shared" si="35"/>
        <v>383</v>
      </c>
      <c r="B420" s="14">
        <v>483</v>
      </c>
      <c r="C420" s="1" t="s">
        <v>391</v>
      </c>
      <c r="D420" s="29"/>
      <c r="E420" s="30"/>
      <c r="F420" s="31">
        <v>5</v>
      </c>
      <c r="G420" s="41" t="s">
        <v>56</v>
      </c>
      <c r="H420" s="32">
        <v>14.49</v>
      </c>
      <c r="I420" s="41" t="s">
        <v>56</v>
      </c>
      <c r="J420" s="41" t="s">
        <v>56</v>
      </c>
      <c r="K420" s="33">
        <f t="shared" si="34"/>
        <v>869.40000000000009</v>
      </c>
      <c r="L420" s="32">
        <v>15.21</v>
      </c>
      <c r="M420" s="41" t="s">
        <v>56</v>
      </c>
      <c r="N420" s="41" t="s">
        <v>56</v>
      </c>
      <c r="O420" s="33">
        <f t="shared" si="32"/>
        <v>912.60000000000014</v>
      </c>
      <c r="P420" s="34">
        <f t="shared" si="33"/>
        <v>4.9689440993788865E-2</v>
      </c>
      <c r="Q420" s="3"/>
      <c r="R420" s="4"/>
    </row>
    <row r="421" spans="1:18" x14ac:dyDescent="0.3">
      <c r="A421" s="14">
        <f t="shared" si="35"/>
        <v>384</v>
      </c>
      <c r="B421" s="14">
        <v>484</v>
      </c>
      <c r="C421" s="1" t="s">
        <v>392</v>
      </c>
      <c r="D421" s="29"/>
      <c r="E421" s="30"/>
      <c r="F421" s="31">
        <v>35</v>
      </c>
      <c r="G421" s="41" t="s">
        <v>56</v>
      </c>
      <c r="H421" s="32">
        <v>14.56</v>
      </c>
      <c r="I421" s="41" t="s">
        <v>56</v>
      </c>
      <c r="J421" s="41" t="s">
        <v>56</v>
      </c>
      <c r="K421" s="33">
        <f t="shared" si="34"/>
        <v>6115.2000000000007</v>
      </c>
      <c r="L421" s="32">
        <v>15.28</v>
      </c>
      <c r="M421" s="41" t="s">
        <v>56</v>
      </c>
      <c r="N421" s="41" t="s">
        <v>56</v>
      </c>
      <c r="O421" s="33">
        <f t="shared" si="32"/>
        <v>6417.5999999999995</v>
      </c>
      <c r="P421" s="34">
        <f t="shared" si="33"/>
        <v>4.9450549450549233E-2</v>
      </c>
      <c r="Q421" s="3"/>
      <c r="R421" s="4"/>
    </row>
    <row r="422" spans="1:18" x14ac:dyDescent="0.3">
      <c r="A422" s="14">
        <f t="shared" si="35"/>
        <v>385</v>
      </c>
      <c r="B422" s="14">
        <v>485</v>
      </c>
      <c r="C422" s="1" t="s">
        <v>393</v>
      </c>
      <c r="D422" s="29"/>
      <c r="E422" s="30"/>
      <c r="F422" s="31">
        <v>867</v>
      </c>
      <c r="G422" s="41" t="s">
        <v>56</v>
      </c>
      <c r="H422" s="32">
        <v>13.28</v>
      </c>
      <c r="I422" s="41" t="s">
        <v>56</v>
      </c>
      <c r="J422" s="41" t="s">
        <v>56</v>
      </c>
      <c r="K422" s="33">
        <f t="shared" si="34"/>
        <v>138165.12</v>
      </c>
      <c r="L422" s="32">
        <v>13.44</v>
      </c>
      <c r="M422" s="41" t="s">
        <v>56</v>
      </c>
      <c r="N422" s="41" t="s">
        <v>56</v>
      </c>
      <c r="O422" s="33">
        <f t="shared" ref="O422:O467" si="36">(SUM(L422:M422)*$F422*12)</f>
        <v>139829.76000000001</v>
      </c>
      <c r="P422" s="34">
        <f t="shared" ref="P422:P467" si="37">(O422-K422)/K422</f>
        <v>1.2048192771084439E-2</v>
      </c>
      <c r="Q422" s="3"/>
      <c r="R422" s="4"/>
    </row>
    <row r="423" spans="1:18" x14ac:dyDescent="0.3">
      <c r="A423" s="14">
        <f t="shared" si="35"/>
        <v>386</v>
      </c>
      <c r="B423" s="14">
        <v>486</v>
      </c>
      <c r="C423" s="1" t="s">
        <v>394</v>
      </c>
      <c r="D423" s="29"/>
      <c r="E423" s="30"/>
      <c r="F423" s="31">
        <v>15</v>
      </c>
      <c r="G423" s="41" t="s">
        <v>56</v>
      </c>
      <c r="H423" s="32">
        <v>13.5</v>
      </c>
      <c r="I423" s="41" t="s">
        <v>56</v>
      </c>
      <c r="J423" s="41" t="s">
        <v>56</v>
      </c>
      <c r="K423" s="33">
        <f t="shared" ref="K423:K467" si="38">($F423*H423*12)</f>
        <v>2430</v>
      </c>
      <c r="L423" s="32">
        <v>14.15</v>
      </c>
      <c r="M423" s="41" t="s">
        <v>56</v>
      </c>
      <c r="N423" s="41" t="s">
        <v>56</v>
      </c>
      <c r="O423" s="33">
        <f t="shared" si="36"/>
        <v>2547</v>
      </c>
      <c r="P423" s="34">
        <f t="shared" si="37"/>
        <v>4.8148148148148148E-2</v>
      </c>
      <c r="Q423" s="3"/>
      <c r="R423" s="4"/>
    </row>
    <row r="424" spans="1:18" x14ac:dyDescent="0.3">
      <c r="A424" s="14">
        <f t="shared" ref="A424:A467" si="39">A423+1</f>
        <v>387</v>
      </c>
      <c r="B424" s="14">
        <v>487</v>
      </c>
      <c r="C424" s="1" t="s">
        <v>395</v>
      </c>
      <c r="D424" s="29"/>
      <c r="E424" s="30"/>
      <c r="F424" s="31">
        <v>33</v>
      </c>
      <c r="G424" s="41" t="s">
        <v>56</v>
      </c>
      <c r="H424" s="32">
        <v>10.199999999999999</v>
      </c>
      <c r="I424" s="41" t="s">
        <v>56</v>
      </c>
      <c r="J424" s="41" t="s">
        <v>56</v>
      </c>
      <c r="K424" s="33">
        <f t="shared" si="38"/>
        <v>4039.2</v>
      </c>
      <c r="L424" s="32">
        <v>10.65</v>
      </c>
      <c r="M424" s="41" t="s">
        <v>56</v>
      </c>
      <c r="N424" s="41" t="s">
        <v>56</v>
      </c>
      <c r="O424" s="33">
        <f t="shared" si="36"/>
        <v>4217.3999999999996</v>
      </c>
      <c r="P424" s="34">
        <f t="shared" si="37"/>
        <v>4.4117647058823484E-2</v>
      </c>
      <c r="Q424" s="3"/>
      <c r="R424" s="4"/>
    </row>
    <row r="425" spans="1:18" x14ac:dyDescent="0.3">
      <c r="A425" s="14">
        <f t="shared" si="39"/>
        <v>388</v>
      </c>
      <c r="B425" s="14">
        <v>488</v>
      </c>
      <c r="C425" s="1" t="s">
        <v>396</v>
      </c>
      <c r="D425" s="29"/>
      <c r="E425" s="30"/>
      <c r="F425" s="31">
        <v>148</v>
      </c>
      <c r="G425" s="41" t="s">
        <v>56</v>
      </c>
      <c r="H425" s="32">
        <v>10.27</v>
      </c>
      <c r="I425" s="41" t="s">
        <v>56</v>
      </c>
      <c r="J425" s="41" t="s">
        <v>56</v>
      </c>
      <c r="K425" s="33">
        <f t="shared" si="38"/>
        <v>18239.52</v>
      </c>
      <c r="L425" s="32">
        <v>10.72</v>
      </c>
      <c r="M425" s="41" t="s">
        <v>56</v>
      </c>
      <c r="N425" s="41" t="s">
        <v>56</v>
      </c>
      <c r="O425" s="33">
        <f t="shared" si="36"/>
        <v>19038.72</v>
      </c>
      <c r="P425" s="34">
        <f t="shared" si="37"/>
        <v>4.3816942551119807E-2</v>
      </c>
      <c r="Q425" s="3"/>
      <c r="R425" s="4"/>
    </row>
    <row r="426" spans="1:18" x14ac:dyDescent="0.3">
      <c r="A426" s="14">
        <f t="shared" si="39"/>
        <v>389</v>
      </c>
      <c r="B426" s="14">
        <v>489</v>
      </c>
      <c r="C426" s="1" t="s">
        <v>397</v>
      </c>
      <c r="D426" s="29"/>
      <c r="E426" s="30"/>
      <c r="F426" s="31">
        <v>210</v>
      </c>
      <c r="G426" s="41" t="s">
        <v>56</v>
      </c>
      <c r="H426" s="32">
        <v>9.2100000000000009</v>
      </c>
      <c r="I426" s="41" t="s">
        <v>56</v>
      </c>
      <c r="J426" s="41" t="s">
        <v>56</v>
      </c>
      <c r="K426" s="33">
        <f t="shared" si="38"/>
        <v>23209.200000000001</v>
      </c>
      <c r="L426" s="32">
        <v>9.59</v>
      </c>
      <c r="M426" s="41" t="s">
        <v>56</v>
      </c>
      <c r="N426" s="41" t="s">
        <v>56</v>
      </c>
      <c r="O426" s="33">
        <f t="shared" si="36"/>
        <v>24166.799999999999</v>
      </c>
      <c r="P426" s="34">
        <f t="shared" si="37"/>
        <v>4.12595005428881E-2</v>
      </c>
      <c r="Q426" s="3"/>
      <c r="R426" s="4"/>
    </row>
    <row r="427" spans="1:18" x14ac:dyDescent="0.3">
      <c r="A427" s="14">
        <f t="shared" si="39"/>
        <v>390</v>
      </c>
      <c r="B427" s="14">
        <v>491</v>
      </c>
      <c r="C427" s="1" t="s">
        <v>398</v>
      </c>
      <c r="D427" s="29"/>
      <c r="E427" s="30"/>
      <c r="F427" s="31">
        <v>6</v>
      </c>
      <c r="G427" s="41" t="s">
        <v>56</v>
      </c>
      <c r="H427" s="32">
        <v>9.91</v>
      </c>
      <c r="I427" s="41" t="s">
        <v>56</v>
      </c>
      <c r="J427" s="41" t="s">
        <v>56</v>
      </c>
      <c r="K427" s="33">
        <f t="shared" si="38"/>
        <v>713.52</v>
      </c>
      <c r="L427" s="32">
        <v>10.34</v>
      </c>
      <c r="M427" s="41" t="s">
        <v>56</v>
      </c>
      <c r="N427" s="41" t="s">
        <v>56</v>
      </c>
      <c r="O427" s="33">
        <f t="shared" si="36"/>
        <v>744.48</v>
      </c>
      <c r="P427" s="34">
        <f t="shared" si="37"/>
        <v>4.3390514631685216E-2</v>
      </c>
      <c r="Q427" s="3"/>
      <c r="R427" s="4"/>
    </row>
    <row r="428" spans="1:18" x14ac:dyDescent="0.3">
      <c r="A428" s="14">
        <f t="shared" si="39"/>
        <v>391</v>
      </c>
      <c r="B428" s="14">
        <v>492</v>
      </c>
      <c r="C428" s="1" t="s">
        <v>399</v>
      </c>
      <c r="D428" s="29"/>
      <c r="E428" s="30"/>
      <c r="F428" s="31">
        <v>43243</v>
      </c>
      <c r="G428" s="41" t="s">
        <v>56</v>
      </c>
      <c r="H428" s="32">
        <v>12.2</v>
      </c>
      <c r="I428" s="41" t="s">
        <v>56</v>
      </c>
      <c r="J428" s="41" t="s">
        <v>56</v>
      </c>
      <c r="K428" s="33">
        <f t="shared" si="38"/>
        <v>6330775.1999999993</v>
      </c>
      <c r="L428" s="32">
        <v>12.43</v>
      </c>
      <c r="M428" s="41" t="s">
        <v>56</v>
      </c>
      <c r="N428" s="41" t="s">
        <v>56</v>
      </c>
      <c r="O428" s="33">
        <f t="shared" si="36"/>
        <v>6450125.8799999999</v>
      </c>
      <c r="P428" s="34">
        <f t="shared" si="37"/>
        <v>1.8852459016393545E-2</v>
      </c>
      <c r="Q428" s="3"/>
      <c r="R428" s="4"/>
    </row>
    <row r="429" spans="1:18" x14ac:dyDescent="0.3">
      <c r="A429" s="14">
        <f t="shared" si="39"/>
        <v>392</v>
      </c>
      <c r="B429" s="14">
        <v>493</v>
      </c>
      <c r="C429" s="1" t="s">
        <v>400</v>
      </c>
      <c r="D429" s="29"/>
      <c r="E429" s="30"/>
      <c r="F429" s="31">
        <v>126</v>
      </c>
      <c r="G429" s="41" t="s">
        <v>56</v>
      </c>
      <c r="H429" s="32">
        <v>26.77</v>
      </c>
      <c r="I429" s="41" t="s">
        <v>56</v>
      </c>
      <c r="J429" s="41" t="s">
        <v>56</v>
      </c>
      <c r="K429" s="33">
        <f t="shared" si="38"/>
        <v>40476.239999999998</v>
      </c>
      <c r="L429" s="32">
        <v>27</v>
      </c>
      <c r="M429" s="41" t="s">
        <v>56</v>
      </c>
      <c r="N429" s="41" t="s">
        <v>56</v>
      </c>
      <c r="O429" s="33">
        <f t="shared" si="36"/>
        <v>40824</v>
      </c>
      <c r="P429" s="34">
        <f t="shared" si="37"/>
        <v>8.5917071348524977E-3</v>
      </c>
      <c r="Q429" s="3"/>
      <c r="R429" s="4"/>
    </row>
    <row r="430" spans="1:18" x14ac:dyDescent="0.3">
      <c r="A430" s="14">
        <f t="shared" si="39"/>
        <v>393</v>
      </c>
      <c r="B430" s="14">
        <v>494</v>
      </c>
      <c r="C430" s="1" t="s">
        <v>401</v>
      </c>
      <c r="D430" s="29"/>
      <c r="E430" s="30"/>
      <c r="F430" s="31">
        <v>833</v>
      </c>
      <c r="G430" s="41" t="s">
        <v>56</v>
      </c>
      <c r="H430" s="32">
        <v>13.5</v>
      </c>
      <c r="I430" s="41" t="s">
        <v>56</v>
      </c>
      <c r="J430" s="41" t="s">
        <v>56</v>
      </c>
      <c r="K430" s="33">
        <f t="shared" si="38"/>
        <v>134946</v>
      </c>
      <c r="L430" s="32">
        <v>14.15</v>
      </c>
      <c r="M430" s="41" t="s">
        <v>56</v>
      </c>
      <c r="N430" s="41" t="s">
        <v>56</v>
      </c>
      <c r="O430" s="33">
        <f t="shared" si="36"/>
        <v>141443.40000000002</v>
      </c>
      <c r="P430" s="34">
        <f t="shared" si="37"/>
        <v>4.8148148148148322E-2</v>
      </c>
      <c r="Q430" s="3"/>
      <c r="R430" s="4"/>
    </row>
    <row r="431" spans="1:18" x14ac:dyDescent="0.3">
      <c r="A431" s="14">
        <f t="shared" si="39"/>
        <v>394</v>
      </c>
      <c r="B431" s="14">
        <v>495</v>
      </c>
      <c r="C431" s="1" t="s">
        <v>402</v>
      </c>
      <c r="D431" s="29"/>
      <c r="E431" s="30"/>
      <c r="F431" s="31">
        <v>1</v>
      </c>
      <c r="G431" s="41" t="s">
        <v>56</v>
      </c>
      <c r="H431" s="32">
        <v>9.08</v>
      </c>
      <c r="I431" s="41" t="s">
        <v>56</v>
      </c>
      <c r="J431" s="41" t="s">
        <v>56</v>
      </c>
      <c r="K431" s="33">
        <f t="shared" si="38"/>
        <v>108.96000000000001</v>
      </c>
      <c r="L431" s="32">
        <v>9.19</v>
      </c>
      <c r="M431" s="41" t="s">
        <v>56</v>
      </c>
      <c r="N431" s="41" t="s">
        <v>56</v>
      </c>
      <c r="O431" s="33">
        <f t="shared" si="36"/>
        <v>110.28</v>
      </c>
      <c r="P431" s="34">
        <f t="shared" si="37"/>
        <v>1.2114537444933857E-2</v>
      </c>
      <c r="Q431" s="3"/>
      <c r="R431" s="4"/>
    </row>
    <row r="432" spans="1:18" x14ac:dyDescent="0.3">
      <c r="A432" s="14">
        <f t="shared" si="39"/>
        <v>395</v>
      </c>
      <c r="B432" s="14">
        <v>496</v>
      </c>
      <c r="C432" s="1" t="s">
        <v>403</v>
      </c>
      <c r="D432" s="29"/>
      <c r="E432" s="30"/>
      <c r="F432" s="31">
        <v>1336</v>
      </c>
      <c r="G432" s="41" t="s">
        <v>56</v>
      </c>
      <c r="H432" s="32">
        <v>8.92</v>
      </c>
      <c r="I432" s="41" t="s">
        <v>56</v>
      </c>
      <c r="J432" s="41" t="s">
        <v>56</v>
      </c>
      <c r="K432" s="33">
        <f t="shared" si="38"/>
        <v>143005.44</v>
      </c>
      <c r="L432" s="32">
        <v>9.2799999999999994</v>
      </c>
      <c r="M432" s="41" t="s">
        <v>56</v>
      </c>
      <c r="N432" s="41" t="s">
        <v>56</v>
      </c>
      <c r="O432" s="33">
        <f t="shared" si="36"/>
        <v>148776.95999999999</v>
      </c>
      <c r="P432" s="34">
        <f t="shared" si="37"/>
        <v>4.0358744394618763E-2</v>
      </c>
      <c r="Q432" s="3"/>
      <c r="R432" s="4"/>
    </row>
    <row r="433" spans="1:18" x14ac:dyDescent="0.3">
      <c r="A433" s="14">
        <f t="shared" si="39"/>
        <v>396</v>
      </c>
      <c r="B433" s="14">
        <v>497</v>
      </c>
      <c r="C433" s="1" t="s">
        <v>404</v>
      </c>
      <c r="D433" s="29"/>
      <c r="E433" s="30"/>
      <c r="F433" s="31">
        <v>12524</v>
      </c>
      <c r="G433" s="41" t="s">
        <v>56</v>
      </c>
      <c r="H433" s="32">
        <v>12.13</v>
      </c>
      <c r="I433" s="41" t="s">
        <v>56</v>
      </c>
      <c r="J433" s="41" t="s">
        <v>56</v>
      </c>
      <c r="K433" s="33">
        <f t="shared" si="38"/>
        <v>1822993.44</v>
      </c>
      <c r="L433" s="32">
        <v>15.45</v>
      </c>
      <c r="M433" s="41" t="s">
        <v>56</v>
      </c>
      <c r="N433" s="41" t="s">
        <v>56</v>
      </c>
      <c r="O433" s="33">
        <f t="shared" si="36"/>
        <v>2321949.5999999996</v>
      </c>
      <c r="P433" s="34">
        <f t="shared" si="37"/>
        <v>0.27370156636438564</v>
      </c>
      <c r="Q433" s="3"/>
      <c r="R433" s="4"/>
    </row>
    <row r="434" spans="1:18" x14ac:dyDescent="0.3">
      <c r="A434" s="14">
        <f t="shared" si="39"/>
        <v>397</v>
      </c>
      <c r="B434" s="14">
        <v>498</v>
      </c>
      <c r="C434" s="1" t="s">
        <v>405</v>
      </c>
      <c r="D434" s="29"/>
      <c r="E434" s="30"/>
      <c r="F434" s="31">
        <v>4725</v>
      </c>
      <c r="G434" s="41" t="s">
        <v>56</v>
      </c>
      <c r="H434" s="32">
        <v>8.2200000000000006</v>
      </c>
      <c r="I434" s="41" t="s">
        <v>56</v>
      </c>
      <c r="J434" s="41" t="s">
        <v>56</v>
      </c>
      <c r="K434" s="33">
        <f t="shared" si="38"/>
        <v>466074</v>
      </c>
      <c r="L434" s="32">
        <v>9.59</v>
      </c>
      <c r="M434" s="41" t="s">
        <v>56</v>
      </c>
      <c r="N434" s="41" t="s">
        <v>56</v>
      </c>
      <c r="O434" s="33">
        <f t="shared" si="36"/>
        <v>543753</v>
      </c>
      <c r="P434" s="34">
        <f t="shared" si="37"/>
        <v>0.16666666666666666</v>
      </c>
      <c r="Q434" s="3"/>
      <c r="R434" s="4"/>
    </row>
    <row r="435" spans="1:18" x14ac:dyDescent="0.3">
      <c r="A435" s="14">
        <f t="shared" si="39"/>
        <v>398</v>
      </c>
      <c r="B435" s="14">
        <v>499</v>
      </c>
      <c r="C435" s="1" t="s">
        <v>406</v>
      </c>
      <c r="D435" s="29"/>
      <c r="E435" s="30"/>
      <c r="F435" s="31">
        <v>34216</v>
      </c>
      <c r="G435" s="41" t="s">
        <v>56</v>
      </c>
      <c r="H435" s="32">
        <v>12.49</v>
      </c>
      <c r="I435" s="41" t="s">
        <v>56</v>
      </c>
      <c r="J435" s="41" t="s">
        <v>56</v>
      </c>
      <c r="K435" s="33">
        <f t="shared" si="38"/>
        <v>5128294.08</v>
      </c>
      <c r="L435" s="32">
        <v>14.71</v>
      </c>
      <c r="M435" s="41" t="s">
        <v>56</v>
      </c>
      <c r="N435" s="41" t="s">
        <v>56</v>
      </c>
      <c r="O435" s="33">
        <f t="shared" si="36"/>
        <v>6039808.3200000003</v>
      </c>
      <c r="P435" s="34">
        <f t="shared" si="37"/>
        <v>0.17774219375500405</v>
      </c>
      <c r="Q435" s="3"/>
      <c r="R435" s="4"/>
    </row>
    <row r="436" spans="1:18" x14ac:dyDescent="0.3">
      <c r="A436" s="14">
        <f t="shared" si="39"/>
        <v>399</v>
      </c>
      <c r="B436" s="14">
        <v>504</v>
      </c>
      <c r="C436" s="1" t="s">
        <v>407</v>
      </c>
      <c r="D436" s="29"/>
      <c r="E436" s="30"/>
      <c r="F436" s="31">
        <v>5</v>
      </c>
      <c r="G436" s="41" t="s">
        <v>56</v>
      </c>
      <c r="H436" s="32">
        <v>21</v>
      </c>
      <c r="I436" s="41" t="s">
        <v>56</v>
      </c>
      <c r="J436" s="41" t="s">
        <v>56</v>
      </c>
      <c r="K436" s="33">
        <f t="shared" si="38"/>
        <v>1260</v>
      </c>
      <c r="L436" s="32">
        <v>26.81</v>
      </c>
      <c r="M436" s="41" t="s">
        <v>56</v>
      </c>
      <c r="N436" s="41" t="s">
        <v>56</v>
      </c>
      <c r="O436" s="33">
        <f t="shared" si="36"/>
        <v>1608.6</v>
      </c>
      <c r="P436" s="34">
        <f t="shared" si="37"/>
        <v>0.27666666666666662</v>
      </c>
      <c r="Q436" s="3"/>
      <c r="R436" s="4"/>
    </row>
    <row r="437" spans="1:18" x14ac:dyDescent="0.3">
      <c r="A437" s="14">
        <f t="shared" si="39"/>
        <v>400</v>
      </c>
      <c r="B437" s="14">
        <v>506</v>
      </c>
      <c r="C437" s="1" t="s">
        <v>408</v>
      </c>
      <c r="D437" s="29"/>
      <c r="E437" s="30"/>
      <c r="F437" s="31">
        <v>521</v>
      </c>
      <c r="G437" s="41" t="s">
        <v>56</v>
      </c>
      <c r="H437" s="32">
        <v>19.38</v>
      </c>
      <c r="I437" s="41" t="s">
        <v>56</v>
      </c>
      <c r="J437" s="41" t="s">
        <v>56</v>
      </c>
      <c r="K437" s="33">
        <f t="shared" si="38"/>
        <v>121163.76</v>
      </c>
      <c r="L437" s="32">
        <v>20.59</v>
      </c>
      <c r="M437" s="41" t="s">
        <v>56</v>
      </c>
      <c r="N437" s="41" t="s">
        <v>56</v>
      </c>
      <c r="O437" s="33">
        <f t="shared" si="36"/>
        <v>128728.68</v>
      </c>
      <c r="P437" s="34">
        <f t="shared" si="37"/>
        <v>6.2435500515995862E-2</v>
      </c>
      <c r="Q437" s="3"/>
      <c r="R437" s="4"/>
    </row>
    <row r="438" spans="1:18" x14ac:dyDescent="0.3">
      <c r="A438" s="14">
        <f t="shared" si="39"/>
        <v>401</v>
      </c>
      <c r="B438" s="14">
        <v>507</v>
      </c>
      <c r="C438" s="1" t="s">
        <v>409</v>
      </c>
      <c r="D438" s="29"/>
      <c r="E438" s="30"/>
      <c r="F438" s="31">
        <v>1</v>
      </c>
      <c r="G438" s="41" t="s">
        <v>56</v>
      </c>
      <c r="H438" s="32">
        <v>9.3699999999999992</v>
      </c>
      <c r="I438" s="41" t="s">
        <v>56</v>
      </c>
      <c r="J438" s="41" t="s">
        <v>56</v>
      </c>
      <c r="K438" s="33">
        <f t="shared" si="38"/>
        <v>112.44</v>
      </c>
      <c r="L438" s="32">
        <v>12.18</v>
      </c>
      <c r="M438" s="41" t="s">
        <v>56</v>
      </c>
      <c r="N438" s="41" t="s">
        <v>56</v>
      </c>
      <c r="O438" s="33">
        <f t="shared" si="36"/>
        <v>146.16</v>
      </c>
      <c r="P438" s="34">
        <f t="shared" si="37"/>
        <v>0.29989327641408753</v>
      </c>
      <c r="Q438" s="3"/>
      <c r="R438" s="4"/>
    </row>
    <row r="439" spans="1:18" x14ac:dyDescent="0.3">
      <c r="A439" s="14">
        <f t="shared" si="39"/>
        <v>402</v>
      </c>
      <c r="B439" s="14">
        <v>509</v>
      </c>
      <c r="C439" s="1" t="s">
        <v>410</v>
      </c>
      <c r="D439" s="29"/>
      <c r="E439" s="30"/>
      <c r="F439" s="31">
        <v>1</v>
      </c>
      <c r="G439" s="41" t="s">
        <v>56</v>
      </c>
      <c r="H439" s="32">
        <v>38.08</v>
      </c>
      <c r="I439" s="41" t="s">
        <v>56</v>
      </c>
      <c r="J439" s="41" t="s">
        <v>56</v>
      </c>
      <c r="K439" s="33">
        <f t="shared" si="38"/>
        <v>456.96</v>
      </c>
      <c r="L439" s="32">
        <v>22.97</v>
      </c>
      <c r="M439" s="41" t="s">
        <v>56</v>
      </c>
      <c r="N439" s="41" t="s">
        <v>56</v>
      </c>
      <c r="O439" s="33">
        <f t="shared" si="36"/>
        <v>275.64</v>
      </c>
      <c r="P439" s="34">
        <f t="shared" si="37"/>
        <v>-0.39679621848739494</v>
      </c>
      <c r="Q439" s="3"/>
      <c r="R439" s="4"/>
    </row>
    <row r="440" spans="1:18" x14ac:dyDescent="0.3">
      <c r="A440" s="14">
        <f t="shared" si="39"/>
        <v>403</v>
      </c>
      <c r="B440" s="14">
        <v>510</v>
      </c>
      <c r="C440" s="1" t="s">
        <v>411</v>
      </c>
      <c r="D440" s="29"/>
      <c r="E440" s="30"/>
      <c r="F440" s="31">
        <v>1</v>
      </c>
      <c r="G440" s="41" t="s">
        <v>56</v>
      </c>
      <c r="H440" s="32">
        <v>39.42</v>
      </c>
      <c r="I440" s="41" t="s">
        <v>56</v>
      </c>
      <c r="J440" s="41" t="s">
        <v>56</v>
      </c>
      <c r="K440" s="33">
        <f t="shared" si="38"/>
        <v>473.04</v>
      </c>
      <c r="L440" s="32">
        <v>22.97</v>
      </c>
      <c r="M440" s="41" t="s">
        <v>56</v>
      </c>
      <c r="N440" s="41" t="s">
        <v>56</v>
      </c>
      <c r="O440" s="33">
        <f t="shared" si="36"/>
        <v>275.64</v>
      </c>
      <c r="P440" s="34">
        <f t="shared" si="37"/>
        <v>-0.41730086250634202</v>
      </c>
      <c r="Q440" s="3"/>
      <c r="R440" s="4"/>
    </row>
    <row r="441" spans="1:18" x14ac:dyDescent="0.3">
      <c r="A441" s="14">
        <f t="shared" si="39"/>
        <v>404</v>
      </c>
      <c r="B441" s="14">
        <v>511</v>
      </c>
      <c r="C441" s="1" t="s">
        <v>412</v>
      </c>
      <c r="D441" s="29"/>
      <c r="E441" s="30"/>
      <c r="F441" s="31">
        <v>24</v>
      </c>
      <c r="G441" s="41" t="s">
        <v>56</v>
      </c>
      <c r="H441" s="32">
        <v>48.63</v>
      </c>
      <c r="I441" s="41" t="s">
        <v>56</v>
      </c>
      <c r="J441" s="41" t="s">
        <v>56</v>
      </c>
      <c r="K441" s="33">
        <f t="shared" si="38"/>
        <v>14005.440000000002</v>
      </c>
      <c r="L441" s="32">
        <v>37.340000000000003</v>
      </c>
      <c r="M441" s="41" t="s">
        <v>56</v>
      </c>
      <c r="N441" s="41" t="s">
        <v>56</v>
      </c>
      <c r="O441" s="33">
        <f t="shared" si="36"/>
        <v>10753.920000000002</v>
      </c>
      <c r="P441" s="34">
        <f t="shared" si="37"/>
        <v>-0.23216121735554185</v>
      </c>
      <c r="Q441" s="3"/>
      <c r="R441" s="4"/>
    </row>
    <row r="442" spans="1:18" x14ac:dyDescent="0.3">
      <c r="A442" s="14">
        <f t="shared" si="39"/>
        <v>405</v>
      </c>
      <c r="B442" s="14">
        <v>512</v>
      </c>
      <c r="C442" s="1" t="s">
        <v>413</v>
      </c>
      <c r="D442" s="29"/>
      <c r="E442" s="30"/>
      <c r="F442" s="31">
        <v>1</v>
      </c>
      <c r="G442" s="41" t="s">
        <v>56</v>
      </c>
      <c r="H442" s="32">
        <v>49.99</v>
      </c>
      <c r="I442" s="41" t="s">
        <v>56</v>
      </c>
      <c r="J442" s="41" t="s">
        <v>56</v>
      </c>
      <c r="K442" s="33">
        <f t="shared" si="38"/>
        <v>599.88</v>
      </c>
      <c r="L442" s="32">
        <v>37.340000000000003</v>
      </c>
      <c r="M442" s="41" t="s">
        <v>56</v>
      </c>
      <c r="N442" s="41" t="s">
        <v>56</v>
      </c>
      <c r="O442" s="33">
        <f t="shared" si="36"/>
        <v>448.08000000000004</v>
      </c>
      <c r="P442" s="34">
        <f t="shared" si="37"/>
        <v>-0.25305061012202434</v>
      </c>
      <c r="Q442" s="3"/>
      <c r="R442" s="4"/>
    </row>
    <row r="443" spans="1:18" x14ac:dyDescent="0.3">
      <c r="A443" s="14">
        <f t="shared" si="39"/>
        <v>406</v>
      </c>
      <c r="B443" s="14">
        <v>515</v>
      </c>
      <c r="C443" s="1" t="s">
        <v>414</v>
      </c>
      <c r="D443" s="29"/>
      <c r="E443" s="30"/>
      <c r="F443" s="31">
        <v>1</v>
      </c>
      <c r="G443" s="41" t="s">
        <v>56</v>
      </c>
      <c r="H443" s="32">
        <v>27.2</v>
      </c>
      <c r="I443" s="41" t="s">
        <v>56</v>
      </c>
      <c r="J443" s="41" t="s">
        <v>56</v>
      </c>
      <c r="K443" s="33">
        <f t="shared" si="38"/>
        <v>326.39999999999998</v>
      </c>
      <c r="L443" s="32">
        <v>25.59</v>
      </c>
      <c r="M443" s="41" t="s">
        <v>56</v>
      </c>
      <c r="N443" s="41" t="s">
        <v>56</v>
      </c>
      <c r="O443" s="33">
        <f t="shared" si="36"/>
        <v>307.08</v>
      </c>
      <c r="P443" s="34">
        <f t="shared" si="37"/>
        <v>-5.9191176470588219E-2</v>
      </c>
      <c r="Q443" s="3"/>
      <c r="R443" s="4"/>
    </row>
    <row r="444" spans="1:18" x14ac:dyDescent="0.3">
      <c r="A444" s="14">
        <f t="shared" si="39"/>
        <v>407</v>
      </c>
      <c r="B444" s="14">
        <v>517</v>
      </c>
      <c r="C444" s="1" t="s">
        <v>415</v>
      </c>
      <c r="D444" s="29"/>
      <c r="E444" s="30"/>
      <c r="F444" s="31">
        <v>6</v>
      </c>
      <c r="G444" s="41" t="s">
        <v>56</v>
      </c>
      <c r="H444" s="32">
        <v>26.27</v>
      </c>
      <c r="I444" s="41" t="s">
        <v>56</v>
      </c>
      <c r="J444" s="41" t="s">
        <v>56</v>
      </c>
      <c r="K444" s="33">
        <f t="shared" si="38"/>
        <v>1891.44</v>
      </c>
      <c r="L444" s="32">
        <v>28.36</v>
      </c>
      <c r="M444" s="41" t="s">
        <v>56</v>
      </c>
      <c r="N444" s="41" t="s">
        <v>56</v>
      </c>
      <c r="O444" s="33">
        <f t="shared" si="36"/>
        <v>2041.92</v>
      </c>
      <c r="P444" s="34">
        <f t="shared" si="37"/>
        <v>7.9558431671107738E-2</v>
      </c>
      <c r="Q444" s="3"/>
      <c r="R444" s="4"/>
    </row>
    <row r="445" spans="1:18" x14ac:dyDescent="0.3">
      <c r="A445" s="14">
        <f t="shared" si="39"/>
        <v>408</v>
      </c>
      <c r="B445" s="14">
        <v>519</v>
      </c>
      <c r="C445" s="1" t="s">
        <v>416</v>
      </c>
      <c r="D445" s="29"/>
      <c r="E445" s="30"/>
      <c r="F445" s="31">
        <v>159</v>
      </c>
      <c r="G445" s="41" t="s">
        <v>56</v>
      </c>
      <c r="H445" s="32">
        <v>3.12</v>
      </c>
      <c r="I445" s="41" t="s">
        <v>56</v>
      </c>
      <c r="J445" s="41" t="s">
        <v>56</v>
      </c>
      <c r="K445" s="33">
        <f t="shared" si="38"/>
        <v>5952.9600000000009</v>
      </c>
      <c r="L445" s="32">
        <v>3.25</v>
      </c>
      <c r="M445" s="41" t="s">
        <v>56</v>
      </c>
      <c r="N445" s="41" t="s">
        <v>56</v>
      </c>
      <c r="O445" s="33">
        <f t="shared" si="36"/>
        <v>6201</v>
      </c>
      <c r="P445" s="34">
        <f t="shared" si="37"/>
        <v>4.1666666666666498E-2</v>
      </c>
      <c r="Q445" s="3"/>
      <c r="R445" s="4"/>
    </row>
    <row r="446" spans="1:18" x14ac:dyDescent="0.3">
      <c r="A446" s="14">
        <f t="shared" si="39"/>
        <v>409</v>
      </c>
      <c r="B446" s="14">
        <v>520</v>
      </c>
      <c r="C446" s="1" t="s">
        <v>417</v>
      </c>
      <c r="D446" s="29"/>
      <c r="E446" s="30"/>
      <c r="F446" s="31">
        <v>1</v>
      </c>
      <c r="G446" s="41" t="s">
        <v>56</v>
      </c>
      <c r="H446" s="32">
        <v>3.97</v>
      </c>
      <c r="I446" s="41" t="s">
        <v>56</v>
      </c>
      <c r="J446" s="41" t="s">
        <v>56</v>
      </c>
      <c r="K446" s="33">
        <f t="shared" si="38"/>
        <v>47.64</v>
      </c>
      <c r="L446" s="32">
        <v>4.09</v>
      </c>
      <c r="M446" s="41" t="s">
        <v>56</v>
      </c>
      <c r="N446" s="41" t="s">
        <v>56</v>
      </c>
      <c r="O446" s="33">
        <f t="shared" si="36"/>
        <v>49.08</v>
      </c>
      <c r="P446" s="34">
        <f t="shared" si="37"/>
        <v>3.0226700251889119E-2</v>
      </c>
      <c r="Q446" s="3"/>
      <c r="R446" s="4"/>
    </row>
    <row r="447" spans="1:18" x14ac:dyDescent="0.3">
      <c r="A447" s="14">
        <f t="shared" si="39"/>
        <v>410</v>
      </c>
      <c r="B447" s="14">
        <v>521</v>
      </c>
      <c r="C447" s="1" t="s">
        <v>418</v>
      </c>
      <c r="D447" s="29"/>
      <c r="E447" s="30"/>
      <c r="F447" s="31">
        <v>0</v>
      </c>
      <c r="G447" s="41" t="s">
        <v>56</v>
      </c>
      <c r="H447" s="32">
        <v>3.97</v>
      </c>
      <c r="I447" s="41" t="s">
        <v>56</v>
      </c>
      <c r="J447" s="41" t="s">
        <v>56</v>
      </c>
      <c r="K447" s="33">
        <f t="shared" si="38"/>
        <v>0</v>
      </c>
      <c r="L447" s="32">
        <v>4.09</v>
      </c>
      <c r="M447" s="41" t="s">
        <v>56</v>
      </c>
      <c r="N447" s="41" t="s">
        <v>56</v>
      </c>
      <c r="O447" s="33">
        <f t="shared" si="36"/>
        <v>0</v>
      </c>
      <c r="P447" s="34" t="e">
        <f t="shared" si="37"/>
        <v>#DIV/0!</v>
      </c>
      <c r="Q447" s="3"/>
      <c r="R447" s="4"/>
    </row>
    <row r="448" spans="1:18" x14ac:dyDescent="0.3">
      <c r="A448" s="14">
        <f t="shared" si="39"/>
        <v>411</v>
      </c>
      <c r="B448" s="14">
        <v>522</v>
      </c>
      <c r="C448" s="1" t="s">
        <v>419</v>
      </c>
      <c r="D448" s="29"/>
      <c r="E448" s="30"/>
      <c r="F448" s="31">
        <v>0</v>
      </c>
      <c r="G448" s="41" t="s">
        <v>56</v>
      </c>
      <c r="H448" s="32">
        <v>3.97</v>
      </c>
      <c r="I448" s="41" t="s">
        <v>56</v>
      </c>
      <c r="J448" s="41" t="s">
        <v>56</v>
      </c>
      <c r="K448" s="33">
        <f t="shared" si="38"/>
        <v>0</v>
      </c>
      <c r="L448" s="32">
        <v>4.09</v>
      </c>
      <c r="M448" s="41" t="s">
        <v>56</v>
      </c>
      <c r="N448" s="41" t="s">
        <v>56</v>
      </c>
      <c r="O448" s="33">
        <f t="shared" si="36"/>
        <v>0</v>
      </c>
      <c r="P448" s="34" t="e">
        <f t="shared" si="37"/>
        <v>#DIV/0!</v>
      </c>
      <c r="Q448" s="3"/>
      <c r="R448" s="4"/>
    </row>
    <row r="449" spans="1:18" x14ac:dyDescent="0.3">
      <c r="A449" s="14">
        <f t="shared" si="39"/>
        <v>412</v>
      </c>
      <c r="B449" s="14">
        <v>523</v>
      </c>
      <c r="C449" s="1" t="s">
        <v>420</v>
      </c>
      <c r="D449" s="29"/>
      <c r="E449" s="30"/>
      <c r="F449" s="31">
        <v>23</v>
      </c>
      <c r="G449" s="41" t="s">
        <v>56</v>
      </c>
      <c r="H449" s="32">
        <v>4.01</v>
      </c>
      <c r="I449" s="41" t="s">
        <v>56</v>
      </c>
      <c r="J449" s="41" t="s">
        <v>56</v>
      </c>
      <c r="K449" s="33">
        <f t="shared" si="38"/>
        <v>1106.7599999999998</v>
      </c>
      <c r="L449" s="32">
        <v>4.5999999999999996</v>
      </c>
      <c r="M449" s="41" t="s">
        <v>56</v>
      </c>
      <c r="N449" s="41" t="s">
        <v>56</v>
      </c>
      <c r="O449" s="33">
        <f t="shared" si="36"/>
        <v>1269.5999999999999</v>
      </c>
      <c r="P449" s="34">
        <f t="shared" si="37"/>
        <v>0.14713216957606001</v>
      </c>
      <c r="Q449" s="3"/>
      <c r="R449" s="4"/>
    </row>
    <row r="450" spans="1:18" x14ac:dyDescent="0.3">
      <c r="A450" s="14">
        <f t="shared" si="39"/>
        <v>413</v>
      </c>
      <c r="B450" s="14">
        <v>524</v>
      </c>
      <c r="C450" s="1" t="s">
        <v>421</v>
      </c>
      <c r="D450" s="29"/>
      <c r="E450" s="30"/>
      <c r="F450" s="31">
        <v>1</v>
      </c>
      <c r="G450" s="41" t="s">
        <v>56</v>
      </c>
      <c r="H450" s="32">
        <v>4.01</v>
      </c>
      <c r="I450" s="41" t="s">
        <v>56</v>
      </c>
      <c r="J450" s="41" t="s">
        <v>56</v>
      </c>
      <c r="K450" s="33">
        <f t="shared" si="38"/>
        <v>48.12</v>
      </c>
      <c r="L450" s="32">
        <v>4.5999999999999996</v>
      </c>
      <c r="M450" s="41" t="s">
        <v>56</v>
      </c>
      <c r="N450" s="41" t="s">
        <v>56</v>
      </c>
      <c r="O450" s="33">
        <f t="shared" si="36"/>
        <v>55.199999999999996</v>
      </c>
      <c r="P450" s="34">
        <f t="shared" si="37"/>
        <v>0.14713216957605982</v>
      </c>
      <c r="Q450" s="3"/>
      <c r="R450" s="4"/>
    </row>
    <row r="451" spans="1:18" x14ac:dyDescent="0.3">
      <c r="A451" s="14">
        <f t="shared" si="39"/>
        <v>414</v>
      </c>
      <c r="B451" s="14">
        <v>525</v>
      </c>
      <c r="C451" s="1" t="s">
        <v>422</v>
      </c>
      <c r="D451" s="29"/>
      <c r="E451" s="30"/>
      <c r="F451" s="31">
        <v>4</v>
      </c>
      <c r="G451" s="41" t="s">
        <v>56</v>
      </c>
      <c r="H451" s="32">
        <v>3.15</v>
      </c>
      <c r="I451" s="41" t="s">
        <v>56</v>
      </c>
      <c r="J451" s="41" t="s">
        <v>56</v>
      </c>
      <c r="K451" s="33">
        <f t="shared" si="38"/>
        <v>151.19999999999999</v>
      </c>
      <c r="L451" s="32">
        <v>4.5999999999999996</v>
      </c>
      <c r="M451" s="41" t="s">
        <v>56</v>
      </c>
      <c r="N451" s="41" t="s">
        <v>56</v>
      </c>
      <c r="O451" s="33">
        <f t="shared" si="36"/>
        <v>220.79999999999998</v>
      </c>
      <c r="P451" s="34">
        <f t="shared" si="37"/>
        <v>0.46031746031746029</v>
      </c>
      <c r="Q451" s="3"/>
      <c r="R451" s="4"/>
    </row>
    <row r="452" spans="1:18" x14ac:dyDescent="0.3">
      <c r="A452" s="14">
        <f t="shared" si="39"/>
        <v>415</v>
      </c>
      <c r="B452" s="14">
        <v>526</v>
      </c>
      <c r="C452" s="1" t="s">
        <v>423</v>
      </c>
      <c r="D452" s="29"/>
      <c r="E452" s="30"/>
      <c r="F452" s="31">
        <v>55</v>
      </c>
      <c r="G452" s="41" t="s">
        <v>56</v>
      </c>
      <c r="H452" s="32">
        <v>3.99</v>
      </c>
      <c r="I452" s="41" t="s">
        <v>56</v>
      </c>
      <c r="J452" s="41" t="s">
        <v>56</v>
      </c>
      <c r="K452" s="33">
        <f t="shared" si="38"/>
        <v>2633.4</v>
      </c>
      <c r="L452" s="32">
        <v>4.17</v>
      </c>
      <c r="M452" s="41" t="s">
        <v>56</v>
      </c>
      <c r="N452" s="41" t="s">
        <v>56</v>
      </c>
      <c r="O452" s="33">
        <f t="shared" si="36"/>
        <v>2752.2</v>
      </c>
      <c r="P452" s="34">
        <f t="shared" si="37"/>
        <v>4.5112781954887111E-2</v>
      </c>
      <c r="Q452" s="3"/>
      <c r="R452" s="4"/>
    </row>
    <row r="453" spans="1:18" x14ac:dyDescent="0.3">
      <c r="A453" s="14">
        <f t="shared" si="39"/>
        <v>416</v>
      </c>
      <c r="B453" s="14">
        <v>527</v>
      </c>
      <c r="C453" s="1" t="s">
        <v>424</v>
      </c>
      <c r="D453" s="29"/>
      <c r="E453" s="30"/>
      <c r="F453" s="31">
        <v>0</v>
      </c>
      <c r="G453" s="41" t="s">
        <v>56</v>
      </c>
      <c r="H453" s="32">
        <v>3.99</v>
      </c>
      <c r="I453" s="41" t="s">
        <v>56</v>
      </c>
      <c r="J453" s="41" t="s">
        <v>56</v>
      </c>
      <c r="K453" s="33">
        <f t="shared" si="38"/>
        <v>0</v>
      </c>
      <c r="L453" s="32">
        <v>4.17</v>
      </c>
      <c r="M453" s="41" t="s">
        <v>56</v>
      </c>
      <c r="N453" s="41" t="s">
        <v>56</v>
      </c>
      <c r="O453" s="33">
        <f t="shared" si="36"/>
        <v>0</v>
      </c>
      <c r="P453" s="34" t="e">
        <f t="shared" si="37"/>
        <v>#DIV/0!</v>
      </c>
      <c r="Q453" s="3"/>
      <c r="R453" s="4"/>
    </row>
    <row r="454" spans="1:18" x14ac:dyDescent="0.3">
      <c r="A454" s="14">
        <f t="shared" si="39"/>
        <v>417</v>
      </c>
      <c r="B454" s="14">
        <v>528</v>
      </c>
      <c r="C454" s="1" t="s">
        <v>425</v>
      </c>
      <c r="D454" s="29"/>
      <c r="E454" s="30"/>
      <c r="F454" s="31">
        <v>0</v>
      </c>
      <c r="G454" s="41" t="s">
        <v>56</v>
      </c>
      <c r="H454" s="32">
        <v>5.17</v>
      </c>
      <c r="I454" s="41" t="s">
        <v>56</v>
      </c>
      <c r="J454" s="41" t="s">
        <v>56</v>
      </c>
      <c r="K454" s="33">
        <f t="shared" si="38"/>
        <v>0</v>
      </c>
      <c r="L454" s="32">
        <v>5.48</v>
      </c>
      <c r="M454" s="41" t="s">
        <v>56</v>
      </c>
      <c r="N454" s="41" t="s">
        <v>56</v>
      </c>
      <c r="O454" s="33">
        <f t="shared" si="36"/>
        <v>0</v>
      </c>
      <c r="P454" s="34" t="e">
        <f t="shared" si="37"/>
        <v>#DIV/0!</v>
      </c>
      <c r="Q454" s="3"/>
      <c r="R454" s="4"/>
    </row>
    <row r="455" spans="1:18" x14ac:dyDescent="0.3">
      <c r="A455" s="14">
        <f t="shared" si="39"/>
        <v>418</v>
      </c>
      <c r="B455" s="14">
        <v>529</v>
      </c>
      <c r="C455" s="1" t="s">
        <v>426</v>
      </c>
      <c r="D455" s="29"/>
      <c r="E455" s="30"/>
      <c r="F455" s="31">
        <v>0</v>
      </c>
      <c r="G455" s="41" t="s">
        <v>56</v>
      </c>
      <c r="H455" s="32">
        <v>5.16</v>
      </c>
      <c r="I455" s="41" t="s">
        <v>56</v>
      </c>
      <c r="J455" s="41" t="s">
        <v>56</v>
      </c>
      <c r="K455" s="33">
        <f t="shared" si="38"/>
        <v>0</v>
      </c>
      <c r="L455" s="32">
        <v>5.48</v>
      </c>
      <c r="M455" s="41" t="s">
        <v>56</v>
      </c>
      <c r="N455" s="41" t="s">
        <v>56</v>
      </c>
      <c r="O455" s="33">
        <f t="shared" si="36"/>
        <v>0</v>
      </c>
      <c r="P455" s="34" t="e">
        <f t="shared" si="37"/>
        <v>#DIV/0!</v>
      </c>
      <c r="Q455" s="3"/>
      <c r="R455" s="4"/>
    </row>
    <row r="456" spans="1:18" x14ac:dyDescent="0.3">
      <c r="A456" s="14">
        <f t="shared" si="39"/>
        <v>419</v>
      </c>
      <c r="B456" s="14">
        <v>530</v>
      </c>
      <c r="C456" s="1" t="s">
        <v>427</v>
      </c>
      <c r="D456" s="29"/>
      <c r="E456" s="30"/>
      <c r="F456" s="31">
        <v>0</v>
      </c>
      <c r="G456" s="41" t="s">
        <v>56</v>
      </c>
      <c r="H456" s="32">
        <v>5.16</v>
      </c>
      <c r="I456" s="41" t="s">
        <v>56</v>
      </c>
      <c r="J456" s="41" t="s">
        <v>56</v>
      </c>
      <c r="K456" s="33">
        <f t="shared" si="38"/>
        <v>0</v>
      </c>
      <c r="L456" s="32">
        <v>5.48</v>
      </c>
      <c r="M456" s="41" t="s">
        <v>56</v>
      </c>
      <c r="N456" s="41" t="s">
        <v>56</v>
      </c>
      <c r="O456" s="33">
        <f t="shared" si="36"/>
        <v>0</v>
      </c>
      <c r="P456" s="34" t="e">
        <f t="shared" si="37"/>
        <v>#DIV/0!</v>
      </c>
      <c r="Q456" s="3"/>
      <c r="R456" s="4"/>
    </row>
    <row r="457" spans="1:18" x14ac:dyDescent="0.3">
      <c r="A457" s="14">
        <f t="shared" si="39"/>
        <v>420</v>
      </c>
      <c r="B457" s="14">
        <v>531</v>
      </c>
      <c r="C457" s="1" t="s">
        <v>428</v>
      </c>
      <c r="D457" s="29"/>
      <c r="E457" s="30"/>
      <c r="F457" s="31">
        <v>0</v>
      </c>
      <c r="G457" s="41" t="s">
        <v>56</v>
      </c>
      <c r="H457" s="32">
        <v>5.22</v>
      </c>
      <c r="I457" s="41" t="s">
        <v>56</v>
      </c>
      <c r="J457" s="41" t="s">
        <v>56</v>
      </c>
      <c r="K457" s="33">
        <f t="shared" si="38"/>
        <v>0</v>
      </c>
      <c r="L457" s="32">
        <v>5.44</v>
      </c>
      <c r="M457" s="41" t="s">
        <v>56</v>
      </c>
      <c r="N457" s="41" t="s">
        <v>56</v>
      </c>
      <c r="O457" s="33">
        <f t="shared" si="36"/>
        <v>0</v>
      </c>
      <c r="P457" s="34" t="e">
        <f t="shared" si="37"/>
        <v>#DIV/0!</v>
      </c>
      <c r="Q457" s="3"/>
      <c r="R457" s="4"/>
    </row>
    <row r="458" spans="1:18" x14ac:dyDescent="0.3">
      <c r="A458" s="14">
        <f t="shared" si="39"/>
        <v>421</v>
      </c>
      <c r="B458" s="14">
        <v>532</v>
      </c>
      <c r="C458" s="1" t="s">
        <v>429</v>
      </c>
      <c r="D458" s="29"/>
      <c r="E458" s="30"/>
      <c r="F458" s="31">
        <v>0</v>
      </c>
      <c r="G458" s="41" t="s">
        <v>56</v>
      </c>
      <c r="H458" s="32">
        <v>5.22</v>
      </c>
      <c r="I458" s="41" t="s">
        <v>56</v>
      </c>
      <c r="J458" s="41" t="s">
        <v>56</v>
      </c>
      <c r="K458" s="33">
        <f t="shared" si="38"/>
        <v>0</v>
      </c>
      <c r="L458" s="32">
        <v>5.44</v>
      </c>
      <c r="M458" s="41" t="s">
        <v>56</v>
      </c>
      <c r="N458" s="41" t="s">
        <v>56</v>
      </c>
      <c r="O458" s="33">
        <f t="shared" si="36"/>
        <v>0</v>
      </c>
      <c r="P458" s="34" t="e">
        <f t="shared" si="37"/>
        <v>#DIV/0!</v>
      </c>
      <c r="Q458" s="3"/>
      <c r="R458" s="4"/>
    </row>
    <row r="459" spans="1:18" x14ac:dyDescent="0.3">
      <c r="A459" s="14">
        <f t="shared" si="39"/>
        <v>422</v>
      </c>
      <c r="B459" s="14">
        <v>533</v>
      </c>
      <c r="C459" s="1" t="s">
        <v>430</v>
      </c>
      <c r="D459" s="29"/>
      <c r="E459" s="30"/>
      <c r="F459" s="31">
        <v>1165</v>
      </c>
      <c r="G459" s="41" t="s">
        <v>56</v>
      </c>
      <c r="H459" s="32">
        <v>16.16</v>
      </c>
      <c r="I459" s="41" t="s">
        <v>56</v>
      </c>
      <c r="J459" s="41" t="s">
        <v>56</v>
      </c>
      <c r="K459" s="33">
        <f t="shared" si="38"/>
        <v>225916.80000000002</v>
      </c>
      <c r="L459" s="32">
        <v>16.829999999999998</v>
      </c>
      <c r="M459" s="41" t="s">
        <v>56</v>
      </c>
      <c r="N459" s="41" t="s">
        <v>56</v>
      </c>
      <c r="O459" s="33">
        <f t="shared" si="36"/>
        <v>235283.39999999997</v>
      </c>
      <c r="P459" s="34">
        <f t="shared" si="37"/>
        <v>4.1460396039603727E-2</v>
      </c>
      <c r="Q459" s="3"/>
      <c r="R459" s="4"/>
    </row>
    <row r="460" spans="1:18" x14ac:dyDescent="0.3">
      <c r="A460" s="14">
        <f t="shared" si="39"/>
        <v>423</v>
      </c>
      <c r="B460" s="14">
        <v>534</v>
      </c>
      <c r="C460" s="1" t="s">
        <v>431</v>
      </c>
      <c r="D460" s="29"/>
      <c r="E460" s="30"/>
      <c r="F460" s="31">
        <v>1</v>
      </c>
      <c r="G460" s="41" t="s">
        <v>56</v>
      </c>
      <c r="H460" s="32">
        <v>14.73</v>
      </c>
      <c r="I460" s="41" t="s">
        <v>56</v>
      </c>
      <c r="J460" s="41" t="s">
        <v>56</v>
      </c>
      <c r="K460" s="33">
        <f t="shared" si="38"/>
        <v>176.76</v>
      </c>
      <c r="L460" s="32">
        <v>16.13</v>
      </c>
      <c r="M460" s="41" t="s">
        <v>56</v>
      </c>
      <c r="N460" s="41" t="s">
        <v>56</v>
      </c>
      <c r="O460" s="33">
        <f t="shared" si="36"/>
        <v>193.56</v>
      </c>
      <c r="P460" s="34">
        <f t="shared" si="37"/>
        <v>9.5044127630685746E-2</v>
      </c>
      <c r="Q460" s="3"/>
      <c r="R460" s="4"/>
    </row>
    <row r="461" spans="1:18" x14ac:dyDescent="0.3">
      <c r="A461" s="14">
        <f t="shared" si="39"/>
        <v>424</v>
      </c>
      <c r="B461" s="14">
        <v>535</v>
      </c>
      <c r="C461" s="1" t="s">
        <v>432</v>
      </c>
      <c r="D461" s="29"/>
      <c r="E461" s="30"/>
      <c r="F461" s="31">
        <v>1</v>
      </c>
      <c r="G461" s="41" t="s">
        <v>56</v>
      </c>
      <c r="H461" s="32">
        <v>6.98</v>
      </c>
      <c r="I461" s="41" t="s">
        <v>56</v>
      </c>
      <c r="J461" s="41" t="s">
        <v>56</v>
      </c>
      <c r="K461" s="33">
        <f t="shared" si="38"/>
        <v>83.76</v>
      </c>
      <c r="L461" s="32">
        <v>8.1999999999999993</v>
      </c>
      <c r="M461" s="41" t="s">
        <v>56</v>
      </c>
      <c r="N461" s="41" t="s">
        <v>56</v>
      </c>
      <c r="O461" s="33">
        <f t="shared" si="36"/>
        <v>98.399999999999991</v>
      </c>
      <c r="P461" s="34">
        <f t="shared" si="37"/>
        <v>0.17478510028653277</v>
      </c>
      <c r="Q461" s="3"/>
      <c r="R461" s="4"/>
    </row>
    <row r="462" spans="1:18" x14ac:dyDescent="0.3">
      <c r="A462" s="14">
        <f t="shared" si="39"/>
        <v>425</v>
      </c>
      <c r="B462" s="14">
        <v>536</v>
      </c>
      <c r="C462" s="1" t="s">
        <v>433</v>
      </c>
      <c r="D462" s="29"/>
      <c r="E462" s="30"/>
      <c r="F462" s="31">
        <v>397</v>
      </c>
      <c r="G462" s="41" t="s">
        <v>56</v>
      </c>
      <c r="H462" s="32">
        <v>12.37</v>
      </c>
      <c r="I462" s="41" t="s">
        <v>56</v>
      </c>
      <c r="J462" s="41" t="s">
        <v>56</v>
      </c>
      <c r="K462" s="33">
        <f t="shared" si="38"/>
        <v>58930.679999999993</v>
      </c>
      <c r="L462" s="32">
        <v>12.97</v>
      </c>
      <c r="M462" s="41" t="s">
        <v>56</v>
      </c>
      <c r="N462" s="41" t="s">
        <v>56</v>
      </c>
      <c r="O462" s="33">
        <f t="shared" si="36"/>
        <v>61789.08</v>
      </c>
      <c r="P462" s="34">
        <f t="shared" si="37"/>
        <v>4.8504446240905573E-2</v>
      </c>
      <c r="Q462" s="3"/>
      <c r="R462" s="4"/>
    </row>
    <row r="463" spans="1:18" x14ac:dyDescent="0.3">
      <c r="A463" s="14">
        <f t="shared" si="39"/>
        <v>426</v>
      </c>
      <c r="B463" s="14">
        <v>537</v>
      </c>
      <c r="C463" s="1" t="s">
        <v>434</v>
      </c>
      <c r="D463" s="29"/>
      <c r="E463" s="30"/>
      <c r="F463" s="31">
        <v>1</v>
      </c>
      <c r="G463" s="41" t="s">
        <v>56</v>
      </c>
      <c r="H463" s="32">
        <v>18.03</v>
      </c>
      <c r="I463" s="41" t="s">
        <v>56</v>
      </c>
      <c r="J463" s="41" t="s">
        <v>56</v>
      </c>
      <c r="K463" s="33">
        <f t="shared" si="38"/>
        <v>216.36</v>
      </c>
      <c r="L463" s="32">
        <v>20.420000000000002</v>
      </c>
      <c r="M463" s="41" t="s">
        <v>56</v>
      </c>
      <c r="N463" s="41" t="s">
        <v>56</v>
      </c>
      <c r="O463" s="33">
        <f t="shared" si="36"/>
        <v>245.04000000000002</v>
      </c>
      <c r="P463" s="34">
        <f t="shared" si="37"/>
        <v>0.13255684969495288</v>
      </c>
      <c r="Q463" s="3"/>
      <c r="R463" s="4"/>
    </row>
    <row r="464" spans="1:18" x14ac:dyDescent="0.3">
      <c r="A464" s="14">
        <f t="shared" si="39"/>
        <v>427</v>
      </c>
      <c r="B464" s="14">
        <v>539</v>
      </c>
      <c r="C464" s="1" t="s">
        <v>435</v>
      </c>
      <c r="D464" s="29"/>
      <c r="E464" s="30"/>
      <c r="F464" s="31">
        <v>1</v>
      </c>
      <c r="G464" s="41" t="s">
        <v>56</v>
      </c>
      <c r="H464" s="32">
        <v>25.09</v>
      </c>
      <c r="I464" s="41" t="s">
        <v>56</v>
      </c>
      <c r="J464" s="41" t="s">
        <v>56</v>
      </c>
      <c r="K464" s="33">
        <f t="shared" si="38"/>
        <v>301.08</v>
      </c>
      <c r="L464" s="32">
        <v>25.05</v>
      </c>
      <c r="M464" s="41" t="s">
        <v>56</v>
      </c>
      <c r="N464" s="41" t="s">
        <v>56</v>
      </c>
      <c r="O464" s="33">
        <f t="shared" si="36"/>
        <v>300.60000000000002</v>
      </c>
      <c r="P464" s="34">
        <f t="shared" si="37"/>
        <v>-1.5942606616180463E-3</v>
      </c>
      <c r="Q464" s="3"/>
      <c r="R464" s="4"/>
    </row>
    <row r="465" spans="1:18" x14ac:dyDescent="0.3">
      <c r="A465" s="14">
        <f t="shared" si="39"/>
        <v>428</v>
      </c>
      <c r="B465" s="14">
        <v>541</v>
      </c>
      <c r="C465" s="1" t="s">
        <v>436</v>
      </c>
      <c r="D465" s="29"/>
      <c r="E465" s="30"/>
      <c r="F465" s="31">
        <v>1</v>
      </c>
      <c r="G465" s="41" t="s">
        <v>56</v>
      </c>
      <c r="H465" s="32">
        <v>24.66</v>
      </c>
      <c r="I465" s="41" t="s">
        <v>56</v>
      </c>
      <c r="J465" s="41" t="s">
        <v>56</v>
      </c>
      <c r="K465" s="33">
        <f t="shared" si="38"/>
        <v>295.92</v>
      </c>
      <c r="L465" s="32">
        <v>25.46</v>
      </c>
      <c r="M465" s="41" t="s">
        <v>56</v>
      </c>
      <c r="N465" s="41" t="s">
        <v>56</v>
      </c>
      <c r="O465" s="33">
        <f t="shared" si="36"/>
        <v>305.52</v>
      </c>
      <c r="P465" s="34">
        <f t="shared" si="37"/>
        <v>3.244120032441189E-2</v>
      </c>
      <c r="Q465" s="3"/>
      <c r="R465" s="4"/>
    </row>
    <row r="466" spans="1:18" x14ac:dyDescent="0.3">
      <c r="A466" s="14">
        <f t="shared" si="39"/>
        <v>429</v>
      </c>
      <c r="B466" s="14">
        <v>543</v>
      </c>
      <c r="C466" s="1" t="s">
        <v>437</v>
      </c>
      <c r="D466" s="29"/>
      <c r="E466" s="30"/>
      <c r="F466" s="31">
        <v>392</v>
      </c>
      <c r="G466" s="41" t="s">
        <v>56</v>
      </c>
      <c r="H466" s="32">
        <v>20.82</v>
      </c>
      <c r="I466" s="41" t="s">
        <v>56</v>
      </c>
      <c r="J466" s="41" t="s">
        <v>56</v>
      </c>
      <c r="K466" s="33">
        <f t="shared" si="38"/>
        <v>97937.279999999999</v>
      </c>
      <c r="L466" s="32">
        <v>33.630000000000003</v>
      </c>
      <c r="M466" s="41" t="s">
        <v>56</v>
      </c>
      <c r="N466" s="41" t="s">
        <v>56</v>
      </c>
      <c r="O466" s="33">
        <f t="shared" si="36"/>
        <v>158195.52000000002</v>
      </c>
      <c r="P466" s="34">
        <f t="shared" si="37"/>
        <v>0.61527377521613857</v>
      </c>
      <c r="Q466" s="3"/>
      <c r="R466" s="4"/>
    </row>
    <row r="467" spans="1:18" x14ac:dyDescent="0.3">
      <c r="A467" s="14">
        <f t="shared" si="39"/>
        <v>430</v>
      </c>
      <c r="B467" s="14">
        <v>544</v>
      </c>
      <c r="C467" s="1" t="s">
        <v>438</v>
      </c>
      <c r="D467" s="29"/>
      <c r="E467" s="30"/>
      <c r="F467" s="31">
        <v>77</v>
      </c>
      <c r="G467" s="41" t="s">
        <v>56</v>
      </c>
      <c r="H467" s="32">
        <v>21.2</v>
      </c>
      <c r="I467" s="41" t="s">
        <v>56</v>
      </c>
      <c r="J467" s="41" t="s">
        <v>56</v>
      </c>
      <c r="K467" s="33">
        <f t="shared" si="38"/>
        <v>19588.8</v>
      </c>
      <c r="L467" s="32">
        <v>21.36</v>
      </c>
      <c r="M467" s="41" t="s">
        <v>56</v>
      </c>
      <c r="N467" s="41" t="s">
        <v>56</v>
      </c>
      <c r="O467" s="33">
        <f t="shared" si="36"/>
        <v>19736.64</v>
      </c>
      <c r="P467" s="34">
        <f t="shared" si="37"/>
        <v>7.5471698113207626E-3</v>
      </c>
      <c r="Q467" s="3"/>
      <c r="R467" s="4"/>
    </row>
    <row r="468" spans="1:18" x14ac:dyDescent="0.3">
      <c r="A468" s="14"/>
      <c r="B468" s="14"/>
      <c r="C468" s="42"/>
      <c r="D468" s="3"/>
      <c r="E468" s="3"/>
      <c r="F468" s="29"/>
      <c r="G468" s="20"/>
      <c r="H468" s="38"/>
      <c r="I468" s="20"/>
      <c r="J468" s="20"/>
      <c r="K468" s="35"/>
      <c r="L468" s="43"/>
      <c r="M468" s="20"/>
      <c r="N468" s="20"/>
      <c r="O468" s="39"/>
      <c r="P468" s="40"/>
      <c r="Q468" s="3"/>
      <c r="R468" s="4"/>
    </row>
    <row r="469" spans="1:18" x14ac:dyDescent="0.3">
      <c r="A469" s="14"/>
      <c r="B469" s="1"/>
      <c r="C469" s="1"/>
      <c r="D469" s="37"/>
      <c r="E469" s="3"/>
      <c r="F469" s="37"/>
      <c r="G469" s="3"/>
      <c r="H469" s="3"/>
      <c r="I469" s="44"/>
      <c r="J469" s="44"/>
      <c r="K469" s="35"/>
      <c r="L469" s="4"/>
      <c r="M469" s="4"/>
      <c r="N469" s="4"/>
      <c r="O469" s="25"/>
      <c r="P469" s="3"/>
      <c r="Q469" s="3"/>
      <c r="R469" s="4"/>
    </row>
    <row r="470" spans="1:18" x14ac:dyDescent="0.3">
      <c r="A470" s="14"/>
      <c r="B470" s="3"/>
      <c r="C470" s="3"/>
      <c r="D470" s="45"/>
      <c r="E470" s="3"/>
      <c r="F470" s="45"/>
      <c r="G470" s="3"/>
      <c r="H470" s="3"/>
      <c r="I470" s="3"/>
      <c r="J470" s="3"/>
      <c r="K470" s="46">
        <f>SUM(K20:K20,K24:K31,K35:K80,K84:K105,K109:K337,K341:K354,K358:K467)</f>
        <v>107403857.39999999</v>
      </c>
      <c r="L470" s="47"/>
      <c r="M470" s="47"/>
      <c r="N470" s="47"/>
      <c r="O470" s="46">
        <f>SUM(O20:O20,O24:O31,O35:O80,O84:O105,O109:O337,O341:O354,O358:O467)</f>
        <v>111367641.83999996</v>
      </c>
      <c r="P470" s="48">
        <f>(O470-K470)/K470</f>
        <v>3.6905419748918332E-2</v>
      </c>
      <c r="Q470" s="3"/>
      <c r="R470" s="4"/>
    </row>
    <row r="471" spans="1:18" ht="14.4" thickBot="1" x14ac:dyDescent="0.35">
      <c r="A471" s="14"/>
      <c r="B471" s="3"/>
      <c r="C471" s="3"/>
      <c r="D471" s="3"/>
      <c r="E471" s="3"/>
      <c r="F471" s="45"/>
      <c r="G471" s="49"/>
      <c r="H471" s="49"/>
      <c r="I471" s="3"/>
      <c r="J471" s="3"/>
      <c r="K471" s="3"/>
      <c r="Q471" s="3"/>
      <c r="R471" s="4"/>
    </row>
    <row r="472" spans="1:18" x14ac:dyDescent="0.3">
      <c r="A472" s="3"/>
      <c r="B472" s="3"/>
      <c r="C472" s="37"/>
      <c r="D472" s="3"/>
      <c r="E472" s="3"/>
      <c r="F472" s="3"/>
      <c r="G472" s="3"/>
      <c r="H472" s="50" t="s">
        <v>57</v>
      </c>
      <c r="I472" s="51"/>
      <c r="J472" s="51"/>
      <c r="K472" s="52">
        <f>K470</f>
        <v>107403857.39999999</v>
      </c>
      <c r="L472" s="50" t="s">
        <v>57</v>
      </c>
      <c r="M472" s="51"/>
      <c r="N472" s="51"/>
      <c r="O472" s="52">
        <f>O470</f>
        <v>111367641.83999996</v>
      </c>
      <c r="P472" s="53"/>
      <c r="Q472" s="3"/>
      <c r="R472" s="54"/>
    </row>
    <row r="473" spans="1:18" x14ac:dyDescent="0.3">
      <c r="A473" s="3"/>
      <c r="B473" s="3"/>
      <c r="C473" s="55"/>
      <c r="D473" s="3"/>
      <c r="E473" s="3"/>
      <c r="F473" s="3"/>
      <c r="G473" s="3"/>
      <c r="H473" s="56" t="s">
        <v>58</v>
      </c>
      <c r="I473" s="57"/>
      <c r="J473" s="57" t="s">
        <v>59</v>
      </c>
      <c r="K473" s="58">
        <f>SUM(SUMPRODUCT($F20:$F20,H20:H20)*12,SUMPRODUCT($F24:$F31,H24:H31)*12,SUMPRODUCT($F35:$F80,H35:H80)*12,SUMPRODUCT($F84:$F105,H84:H105)*12,SUMPRODUCT($F109:$F337,H109:H337)*12,SUMPRODUCT($F$341:$F$354,H341:H354)*12)</f>
        <v>50792605.20000001</v>
      </c>
      <c r="L473" s="56" t="s">
        <v>58</v>
      </c>
      <c r="M473" s="57"/>
      <c r="N473" s="57" t="s">
        <v>59</v>
      </c>
      <c r="O473" s="58">
        <f>SUM(SUMPRODUCT($F20:$F20,L20:L20)*12,SUMPRODUCT($F24:$F31,L24:L31)*12,SUMPRODUCT($F35:$F80,L35:L80)*12,SUMPRODUCT($F84:$F105,L84:L105)*12,SUMPRODUCT($F109:$F337,L109:L337)*12,SUMPRODUCT($F$341:$F$354,L341:L354)*12)</f>
        <v>52479373.320000008</v>
      </c>
      <c r="P473" s="59">
        <f t="shared" ref="P473:P476" si="40">(O473-K473)/K473</f>
        <v>3.3208930972495124E-2</v>
      </c>
      <c r="Q473" s="3"/>
      <c r="R473" s="60"/>
    </row>
    <row r="474" spans="1:18" x14ac:dyDescent="0.3">
      <c r="A474" s="3"/>
      <c r="B474" s="3"/>
      <c r="C474" s="61"/>
      <c r="D474" s="3"/>
      <c r="E474" s="3"/>
      <c r="F474" s="3"/>
      <c r="G474" s="3"/>
      <c r="H474" s="56" t="s">
        <v>58</v>
      </c>
      <c r="I474" s="57"/>
      <c r="J474" s="57" t="s">
        <v>60</v>
      </c>
      <c r="K474" s="58">
        <f>SUM(SUMPRODUCT($F358:$F467,H358:H467)*12)</f>
        <v>40394650.320000008</v>
      </c>
      <c r="L474" s="56" t="s">
        <v>58</v>
      </c>
      <c r="M474" s="57"/>
      <c r="N474" s="57" t="s">
        <v>60</v>
      </c>
      <c r="O474" s="58">
        <f>SUM(SUMPRODUCT($F358:$F467,L358:L467)*12)</f>
        <v>42481196.039999999</v>
      </c>
      <c r="P474" s="59">
        <f t="shared" si="40"/>
        <v>5.1654011198777744E-2</v>
      </c>
      <c r="Q474" s="3"/>
      <c r="R474" s="62"/>
    </row>
    <row r="475" spans="1:18" x14ac:dyDescent="0.3">
      <c r="A475" s="3"/>
      <c r="B475" s="3"/>
      <c r="C475" s="61"/>
      <c r="D475" s="3"/>
      <c r="E475" s="3"/>
      <c r="F475" s="3"/>
      <c r="G475" s="3"/>
      <c r="H475" s="56" t="s">
        <v>61</v>
      </c>
      <c r="I475" s="57"/>
      <c r="J475" s="57" t="s">
        <v>59</v>
      </c>
      <c r="K475" s="58">
        <f>SUM(SUMPRODUCT($F20:$F20,I20:I20)*12,SUMPRODUCT($F24:$F31,I24:I31)*12,SUMPRODUCT($F35:$F80,I35:I80)*12,SUMPRODUCT($F84:$F105,I84:I105)*12,SUMPRODUCT($F109:$F337,I109:I337)*12,SUMPRODUCT($F$341:$F$354,I341:I354)*12)</f>
        <v>15205583.519999998</v>
      </c>
      <c r="L475" s="56" t="s">
        <v>61</v>
      </c>
      <c r="M475" s="57"/>
      <c r="N475" s="57" t="s">
        <v>59</v>
      </c>
      <c r="O475" s="58">
        <f>SUM(SUMPRODUCT($F20:$F20,M20:M20)*12,SUMPRODUCT($F24:$F31,M24:M31)*12,SUMPRODUCT($F35:$F80,M35:M80)*12,SUMPRODUCT($F84:$F105,M84:M105)*12,SUMPRODUCT($F109:$F337,M109:M337)*12,SUMPRODUCT($F$341:$F$354,M341:M354)*12)</f>
        <v>15354673.079999998</v>
      </c>
      <c r="P475" s="59">
        <f t="shared" si="40"/>
        <v>9.8049219751351283E-3</v>
      </c>
      <c r="Q475" s="3"/>
      <c r="R475" s="62"/>
    </row>
    <row r="476" spans="1:18" ht="14.4" thickBot="1" x14ac:dyDescent="0.35">
      <c r="A476" s="3"/>
      <c r="B476" s="3"/>
      <c r="C476" s="61"/>
      <c r="D476" s="3"/>
      <c r="E476" s="3"/>
      <c r="F476" s="3"/>
      <c r="G476" s="3"/>
      <c r="H476" s="63" t="s">
        <v>62</v>
      </c>
      <c r="I476" s="64"/>
      <c r="J476" s="64" t="s">
        <v>59</v>
      </c>
      <c r="K476" s="65">
        <f>SUM(SUMPRODUCT($G20:$G20,J20:J20)*12,SUMPRODUCT($G24:$G31,J24:J31)*12,SUMPRODUCT($G35:$G80,J35:J80)*12,SUMPRODUCT($G84:$G105,J84:J105)*12,SUMPRODUCT($G109:$G337,J109:J337)*12,SUMPRODUCT($G$341:$G$354,J341:J354)*12)</f>
        <v>1011018.3600000003</v>
      </c>
      <c r="L476" s="63" t="s">
        <v>62</v>
      </c>
      <c r="M476" s="64"/>
      <c r="N476" s="64" t="s">
        <v>59</v>
      </c>
      <c r="O476" s="65">
        <f>SUM(SUMPRODUCT($G20:$G20,N20:N20)*12,SUMPRODUCT($G24:$G31,N24:N31)*12,SUMPRODUCT($G35:$G80,N35:N80)*12,SUMPRODUCT($G84:$G105,N84:N105)*12,SUMPRODUCT($G109:$G337,N109:N337)*12,SUMPRODUCT($G$341:$G$354,N341:N354)*12)</f>
        <v>1052399.4000000001</v>
      </c>
      <c r="P476" s="66">
        <f t="shared" si="40"/>
        <v>4.0930057887375845E-2</v>
      </c>
      <c r="Q476" s="3"/>
      <c r="R476" s="4"/>
    </row>
    <row r="477" spans="1:18" x14ac:dyDescent="0.3">
      <c r="A477" s="67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4"/>
      <c r="M477" s="4"/>
      <c r="N477" s="4"/>
      <c r="O477" s="3"/>
      <c r="P477" s="3"/>
      <c r="Q477" s="3"/>
      <c r="R477" s="4"/>
    </row>
    <row r="478" spans="1:18" ht="248.25" customHeight="1" x14ac:dyDescent="0.3">
      <c r="A478" s="70" t="s">
        <v>2</v>
      </c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3"/>
      <c r="R478" s="4"/>
    </row>
    <row r="479" spans="1:18" x14ac:dyDescent="0.3">
      <c r="A479" s="3"/>
      <c r="B479" s="9"/>
      <c r="C479" s="3"/>
      <c r="D479" s="3"/>
      <c r="E479" s="3"/>
      <c r="F479" s="3"/>
      <c r="G479" s="3"/>
      <c r="H479" s="3"/>
      <c r="I479" s="3"/>
      <c r="J479" s="3"/>
      <c r="K479" s="3"/>
      <c r="L479" s="4"/>
      <c r="M479" s="4"/>
      <c r="N479" s="4"/>
      <c r="O479" s="4"/>
      <c r="P479" s="4"/>
      <c r="Q479" s="3"/>
      <c r="R479" s="4"/>
    </row>
  </sheetData>
  <mergeCells count="10">
    <mergeCell ref="H11:K12"/>
    <mergeCell ref="L11:O12"/>
    <mergeCell ref="B15:C15"/>
    <mergeCell ref="A478:P478"/>
    <mergeCell ref="F1:L1"/>
    <mergeCell ref="F3:M3"/>
    <mergeCell ref="F4:M4"/>
    <mergeCell ref="F5:M5"/>
    <mergeCell ref="F6:M6"/>
    <mergeCell ref="B10:P10"/>
  </mergeCells>
  <pageMargins left="0.7" right="0.7" top="0.75" bottom="0.75" header="0.3" footer="0.3"/>
  <pageSetup scale="71" fitToHeight="0" orientation="landscape" horizontalDpi="1200" verticalDpi="1200" r:id="rId1"/>
  <headerFooter>
    <oddHeader xml:space="preserve">&amp;RDEF’s Response to OPC POD 1 (1-26)
Q7
Page &amp;P of &amp;N
</oddHeader>
    <oddFooter>&amp;LSupporting Schedules:&amp;RRecap Schedules: E-13a
20240025-OPCPOD1-00004293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4DA52-1BA2-40C5-8078-8BF9D9A89C71}">
  <sheetPr>
    <tabColor rgb="FF92D050"/>
    <pageSetUpPr fitToPage="1"/>
  </sheetPr>
  <dimension ref="A1:V479"/>
  <sheetViews>
    <sheetView tabSelected="1" view="pageBreakPreview" topLeftCell="A459" zoomScaleNormal="100" zoomScaleSheetLayoutView="100" workbookViewId="0">
      <selection activeCell="J492" sqref="J492"/>
    </sheetView>
  </sheetViews>
  <sheetFormatPr defaultColWidth="9.109375" defaultRowHeight="13.8" x14ac:dyDescent="0.3"/>
  <cols>
    <col min="1" max="2" width="9.109375" style="2"/>
    <col min="3" max="3" width="43.6640625" style="2" bestFit="1" customWidth="1"/>
    <col min="4" max="4" width="9.109375" style="2"/>
    <col min="5" max="5" width="2" style="2" customWidth="1"/>
    <col min="6" max="10" width="10.5546875" style="2" customWidth="1"/>
    <col min="11" max="11" width="11.5546875" style="2" bestFit="1" customWidth="1"/>
    <col min="12" max="14" width="10.5546875" style="2" customWidth="1"/>
    <col min="15" max="15" width="11.5546875" style="2" bestFit="1" customWidth="1"/>
    <col min="16" max="16" width="10.5546875" style="2" customWidth="1"/>
    <col min="17" max="17" width="9.109375" style="2"/>
    <col min="18" max="18" width="9.88671875" style="2" bestFit="1" customWidth="1"/>
    <col min="19" max="16384" width="9.109375" style="2"/>
  </cols>
  <sheetData>
    <row r="1" spans="1:22" x14ac:dyDescent="0.3">
      <c r="A1" s="1" t="s">
        <v>0</v>
      </c>
      <c r="C1" s="1"/>
      <c r="D1" s="3"/>
      <c r="E1" s="3"/>
      <c r="F1" s="71" t="s">
        <v>1</v>
      </c>
      <c r="G1" s="71"/>
      <c r="H1" s="71"/>
      <c r="I1" s="71"/>
      <c r="J1" s="71"/>
      <c r="K1" s="71"/>
      <c r="L1" s="71"/>
      <c r="M1" s="3"/>
      <c r="N1" s="3"/>
      <c r="O1" s="1"/>
      <c r="P1" s="1"/>
      <c r="Q1" s="3"/>
      <c r="R1" s="4"/>
      <c r="S1" s="3"/>
      <c r="T1" s="3"/>
      <c r="U1" s="3"/>
      <c r="V1" s="3"/>
    </row>
    <row r="2" spans="1:22" x14ac:dyDescent="0.3">
      <c r="A2" s="1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3"/>
      <c r="T2" s="3"/>
      <c r="U2" s="3"/>
      <c r="V2" s="3"/>
    </row>
    <row r="3" spans="1:22" x14ac:dyDescent="0.3">
      <c r="A3" s="5" t="s">
        <v>3</v>
      </c>
      <c r="C3" s="6"/>
      <c r="D3" s="6"/>
      <c r="E3" s="6"/>
      <c r="F3" s="72" t="s">
        <v>4</v>
      </c>
      <c r="G3" s="72"/>
      <c r="H3" s="72"/>
      <c r="I3" s="72"/>
      <c r="J3" s="72"/>
      <c r="K3" s="72"/>
      <c r="L3" s="72"/>
      <c r="M3" s="72"/>
      <c r="N3" s="7" t="s">
        <v>5</v>
      </c>
      <c r="O3" s="8"/>
      <c r="P3" s="8"/>
      <c r="Q3" s="8"/>
      <c r="R3" s="9"/>
      <c r="S3" s="9"/>
      <c r="T3" s="9"/>
      <c r="U3" s="9"/>
      <c r="V3" s="9"/>
    </row>
    <row r="4" spans="1:22" x14ac:dyDescent="0.3">
      <c r="A4" s="6"/>
      <c r="C4" s="6"/>
      <c r="D4" s="6"/>
      <c r="E4" s="6"/>
      <c r="F4" s="72" t="s">
        <v>6</v>
      </c>
      <c r="G4" s="72"/>
      <c r="H4" s="72"/>
      <c r="I4" s="72"/>
      <c r="J4" s="72"/>
      <c r="K4" s="72"/>
      <c r="L4" s="72"/>
      <c r="M4" s="72"/>
      <c r="N4" s="8" t="s">
        <v>63</v>
      </c>
      <c r="O4" s="8"/>
      <c r="P4" s="8"/>
      <c r="Q4" s="8"/>
      <c r="R4" s="9"/>
      <c r="S4" s="9"/>
      <c r="T4" s="9"/>
      <c r="U4" s="9"/>
      <c r="V4" s="9"/>
    </row>
    <row r="5" spans="1:22" x14ac:dyDescent="0.3">
      <c r="A5" s="5" t="s">
        <v>8</v>
      </c>
      <c r="C5" s="6"/>
      <c r="D5" s="6"/>
      <c r="E5" s="6"/>
      <c r="F5" s="73" t="s">
        <v>9</v>
      </c>
      <c r="G5" s="73"/>
      <c r="H5" s="73"/>
      <c r="I5" s="73"/>
      <c r="J5" s="73"/>
      <c r="K5" s="73"/>
      <c r="L5" s="73"/>
      <c r="M5" s="73"/>
      <c r="N5" s="8" t="s">
        <v>10</v>
      </c>
      <c r="O5" s="8"/>
      <c r="P5" s="8"/>
      <c r="Q5" s="8"/>
      <c r="R5" s="9"/>
      <c r="S5" s="9"/>
      <c r="T5" s="9"/>
      <c r="U5" s="9"/>
      <c r="V5" s="9"/>
    </row>
    <row r="6" spans="1:22" x14ac:dyDescent="0.3">
      <c r="A6" s="6"/>
      <c r="C6" s="6"/>
      <c r="D6" s="6"/>
      <c r="E6" s="6"/>
      <c r="F6" s="72"/>
      <c r="G6" s="72"/>
      <c r="H6" s="72"/>
      <c r="I6" s="72"/>
      <c r="J6" s="72"/>
      <c r="K6" s="72"/>
      <c r="L6" s="72"/>
      <c r="M6" s="72"/>
      <c r="N6" s="8" t="s">
        <v>65</v>
      </c>
      <c r="O6" s="8"/>
      <c r="P6" s="8"/>
      <c r="Q6" s="8"/>
      <c r="R6" s="9"/>
      <c r="S6" s="9"/>
      <c r="T6" s="9"/>
      <c r="U6" s="9"/>
      <c r="V6" s="9"/>
    </row>
    <row r="7" spans="1:22" x14ac:dyDescent="0.3">
      <c r="A7" s="10" t="s">
        <v>439</v>
      </c>
      <c r="C7" s="11"/>
      <c r="D7" s="6"/>
      <c r="E7" s="6"/>
      <c r="F7" s="6"/>
      <c r="G7" s="6"/>
      <c r="H7" s="12"/>
      <c r="I7" s="13"/>
      <c r="J7" s="13"/>
      <c r="K7" s="13"/>
      <c r="L7" s="13"/>
      <c r="M7" s="6"/>
      <c r="N7" s="7" t="s">
        <v>12</v>
      </c>
      <c r="O7" s="8"/>
      <c r="P7" s="8"/>
      <c r="Q7" s="8"/>
      <c r="R7" s="9"/>
      <c r="S7" s="9"/>
      <c r="T7" s="9"/>
      <c r="U7" s="9"/>
      <c r="V7" s="9"/>
    </row>
    <row r="8" spans="1:22" x14ac:dyDescent="0.3">
      <c r="A8" s="1" t="s">
        <v>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9"/>
      <c r="S8" s="3"/>
      <c r="T8" s="3"/>
      <c r="U8" s="3"/>
      <c r="V8" s="3"/>
    </row>
    <row r="9" spans="1:22" x14ac:dyDescent="0.3">
      <c r="A9" s="1"/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9"/>
      <c r="S9" s="3"/>
      <c r="T9" s="3"/>
      <c r="U9" s="3"/>
      <c r="V9" s="3"/>
    </row>
    <row r="10" spans="1:22" x14ac:dyDescent="0.3">
      <c r="A10" s="9"/>
      <c r="B10" s="69" t="s">
        <v>13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3"/>
      <c r="R10" s="9"/>
      <c r="S10" s="3"/>
      <c r="T10" s="3"/>
      <c r="U10" s="3"/>
      <c r="V10" s="3"/>
    </row>
    <row r="11" spans="1:22" ht="12.75" customHeight="1" x14ac:dyDescent="0.3">
      <c r="A11" s="3"/>
      <c r="B11" s="14"/>
      <c r="C11" s="14"/>
      <c r="D11" s="14"/>
      <c r="E11" s="14"/>
      <c r="F11" s="14"/>
      <c r="G11" s="14"/>
      <c r="H11" s="68" t="s">
        <v>14</v>
      </c>
      <c r="I11" s="68"/>
      <c r="J11" s="68"/>
      <c r="K11" s="68"/>
      <c r="L11" s="68" t="s">
        <v>15</v>
      </c>
      <c r="M11" s="68"/>
      <c r="N11" s="68"/>
      <c r="O11" s="68"/>
      <c r="P11" s="14"/>
      <c r="Q11" s="3"/>
      <c r="R11" s="9"/>
      <c r="S11" s="3"/>
      <c r="T11" s="3"/>
      <c r="U11" s="3"/>
      <c r="V11" s="3"/>
    </row>
    <row r="12" spans="1:22" x14ac:dyDescent="0.3">
      <c r="A12" s="3"/>
      <c r="B12" s="3"/>
      <c r="C12" s="3"/>
      <c r="D12" s="15"/>
      <c r="E12" s="15"/>
      <c r="F12" s="15"/>
      <c r="G12" s="15"/>
      <c r="H12" s="68"/>
      <c r="I12" s="68"/>
      <c r="J12" s="68"/>
      <c r="K12" s="68"/>
      <c r="L12" s="68"/>
      <c r="M12" s="68"/>
      <c r="N12" s="68"/>
      <c r="O12" s="68"/>
      <c r="P12" s="3"/>
      <c r="Q12" s="3"/>
      <c r="R12" s="9"/>
      <c r="S12" s="3"/>
      <c r="T12" s="3"/>
      <c r="U12" s="3"/>
      <c r="V12" s="3"/>
    </row>
    <row r="13" spans="1:22" x14ac:dyDescent="0.3">
      <c r="A13" s="3"/>
      <c r="B13" s="15"/>
      <c r="C13" s="3"/>
      <c r="D13" s="3"/>
      <c r="E13" s="3"/>
      <c r="F13" s="16" t="s">
        <v>16</v>
      </c>
      <c r="G13" s="16"/>
      <c r="H13" s="16" t="s">
        <v>17</v>
      </c>
      <c r="I13" s="16" t="s">
        <v>17</v>
      </c>
      <c r="J13" s="16" t="s">
        <v>17</v>
      </c>
      <c r="K13" s="17" t="s">
        <v>17</v>
      </c>
      <c r="L13" s="16" t="s">
        <v>17</v>
      </c>
      <c r="M13" s="16" t="s">
        <v>17</v>
      </c>
      <c r="N13" s="16" t="s">
        <v>17</v>
      </c>
      <c r="O13" s="18" t="s">
        <v>17</v>
      </c>
      <c r="P13" s="3"/>
      <c r="Q13" s="3"/>
      <c r="R13" s="4"/>
      <c r="S13" s="3"/>
      <c r="T13" s="3"/>
      <c r="U13" s="3"/>
      <c r="V13" s="3"/>
    </row>
    <row r="14" spans="1:22" x14ac:dyDescent="0.3">
      <c r="A14" s="3"/>
      <c r="B14" s="16"/>
      <c r="C14" s="3"/>
      <c r="D14" s="3"/>
      <c r="E14" s="3"/>
      <c r="F14" s="16" t="s">
        <v>18</v>
      </c>
      <c r="G14" s="16" t="s">
        <v>19</v>
      </c>
      <c r="H14" s="14" t="s">
        <v>20</v>
      </c>
      <c r="I14" s="16" t="s">
        <v>21</v>
      </c>
      <c r="J14" s="16" t="s">
        <v>22</v>
      </c>
      <c r="K14" s="16" t="s">
        <v>23</v>
      </c>
      <c r="L14" s="14" t="s">
        <v>20</v>
      </c>
      <c r="M14" s="19" t="s">
        <v>21</v>
      </c>
      <c r="N14" s="16" t="s">
        <v>22</v>
      </c>
      <c r="O14" s="18" t="s">
        <v>23</v>
      </c>
      <c r="P14" s="14" t="s">
        <v>24</v>
      </c>
      <c r="Q14" s="3"/>
      <c r="R14" s="4"/>
      <c r="S14" s="3"/>
      <c r="T14" s="3"/>
      <c r="U14" s="3"/>
      <c r="V14" s="3"/>
    </row>
    <row r="15" spans="1:22" x14ac:dyDescent="0.3">
      <c r="A15" s="3"/>
      <c r="B15" s="69" t="s">
        <v>25</v>
      </c>
      <c r="C15" s="69"/>
      <c r="D15" s="9" t="s">
        <v>26</v>
      </c>
      <c r="E15" s="3"/>
      <c r="F15" s="16" t="s">
        <v>27</v>
      </c>
      <c r="G15" s="16" t="s">
        <v>28</v>
      </c>
      <c r="H15" s="16" t="s">
        <v>29</v>
      </c>
      <c r="I15" s="16" t="s">
        <v>29</v>
      </c>
      <c r="J15" s="16" t="s">
        <v>30</v>
      </c>
      <c r="K15" s="16" t="s">
        <v>31</v>
      </c>
      <c r="L15" s="19" t="s">
        <v>29</v>
      </c>
      <c r="M15" s="19" t="s">
        <v>29</v>
      </c>
      <c r="N15" s="16" t="s">
        <v>30</v>
      </c>
      <c r="O15" s="18" t="s">
        <v>31</v>
      </c>
      <c r="P15" s="14" t="s">
        <v>32</v>
      </c>
      <c r="Q15" s="3"/>
      <c r="R15" s="4"/>
      <c r="S15" s="3"/>
      <c r="T15" s="3"/>
      <c r="U15" s="3"/>
      <c r="V15" s="3"/>
    </row>
    <row r="16" spans="1:22" x14ac:dyDescent="0.3">
      <c r="A16" s="14" t="s">
        <v>33</v>
      </c>
      <c r="B16" s="14"/>
      <c r="C16" s="1" t="s">
        <v>34</v>
      </c>
      <c r="D16" s="3"/>
      <c r="E16" s="3"/>
      <c r="F16" s="20" t="s">
        <v>35</v>
      </c>
      <c r="G16" s="20" t="s">
        <v>36</v>
      </c>
      <c r="H16" s="20" t="s">
        <v>37</v>
      </c>
      <c r="I16" s="20" t="s">
        <v>38</v>
      </c>
      <c r="J16" s="20" t="s">
        <v>39</v>
      </c>
      <c r="K16" s="20" t="s">
        <v>40</v>
      </c>
      <c r="L16" s="21" t="s">
        <v>41</v>
      </c>
      <c r="M16" s="21" t="s">
        <v>42</v>
      </c>
      <c r="N16" s="21" t="s">
        <v>43</v>
      </c>
      <c r="O16" s="22" t="s">
        <v>44</v>
      </c>
      <c r="P16" s="20" t="s">
        <v>45</v>
      </c>
      <c r="Q16" s="3"/>
      <c r="R16" s="4"/>
    </row>
    <row r="17" spans="1:18" x14ac:dyDescent="0.3">
      <c r="A17" s="23" t="s">
        <v>46</v>
      </c>
      <c r="B17" s="1" t="s">
        <v>47</v>
      </c>
      <c r="C17" s="24"/>
      <c r="D17" s="15"/>
      <c r="E17" s="15"/>
      <c r="F17" s="15"/>
      <c r="G17" s="15"/>
      <c r="H17" s="15"/>
      <c r="I17" s="3"/>
      <c r="J17" s="3"/>
      <c r="K17" s="15"/>
      <c r="L17" s="4"/>
      <c r="M17" s="4"/>
      <c r="N17" s="4"/>
      <c r="O17" s="25"/>
      <c r="P17" s="3"/>
      <c r="Q17" s="3"/>
      <c r="R17" s="4"/>
    </row>
    <row r="18" spans="1:18" x14ac:dyDescent="0.3">
      <c r="A18" s="3"/>
      <c r="B18" s="26" t="s">
        <v>48</v>
      </c>
      <c r="C18" s="14"/>
      <c r="D18" s="14"/>
      <c r="E18" s="14"/>
      <c r="F18" s="14"/>
      <c r="G18" s="14"/>
      <c r="H18" s="15"/>
      <c r="I18" s="15"/>
      <c r="J18" s="15"/>
      <c r="K18" s="15"/>
      <c r="L18" s="27"/>
      <c r="M18" s="27"/>
      <c r="N18" s="27"/>
      <c r="O18" s="28"/>
      <c r="P18" s="3"/>
      <c r="Q18" s="3"/>
      <c r="R18" s="4"/>
    </row>
    <row r="19" spans="1:18" x14ac:dyDescent="0.3">
      <c r="A19" s="3"/>
      <c r="B19" s="26"/>
      <c r="C19" s="14"/>
      <c r="D19" s="14"/>
      <c r="E19" s="14"/>
      <c r="F19" s="14"/>
      <c r="G19" s="14"/>
      <c r="H19" s="15"/>
      <c r="I19" s="15"/>
      <c r="J19" s="15"/>
      <c r="K19" s="15"/>
      <c r="L19" s="27"/>
      <c r="M19" s="27"/>
      <c r="N19" s="27"/>
      <c r="O19" s="28"/>
      <c r="P19" s="3"/>
      <c r="Q19" s="3"/>
      <c r="R19" s="4"/>
    </row>
    <row r="20" spans="1:18" x14ac:dyDescent="0.3">
      <c r="A20" s="14">
        <v>1</v>
      </c>
      <c r="B20" s="14">
        <v>110</v>
      </c>
      <c r="C20" s="1" t="s">
        <v>66</v>
      </c>
      <c r="D20" s="29">
        <v>1000</v>
      </c>
      <c r="E20" s="30" t="s">
        <v>49</v>
      </c>
      <c r="F20" s="31">
        <v>5</v>
      </c>
      <c r="G20" s="31">
        <v>32</v>
      </c>
      <c r="H20" s="32">
        <v>1.02</v>
      </c>
      <c r="I20" s="32">
        <v>4.7</v>
      </c>
      <c r="J20" s="32">
        <v>0.94</v>
      </c>
      <c r="K20" s="33">
        <f>(SUM(H20:I20)*$F20*12)+(J20*$G20*12)</f>
        <v>704.16000000000008</v>
      </c>
      <c r="L20" s="32">
        <v>1.79</v>
      </c>
      <c r="M20" s="32">
        <v>7.51</v>
      </c>
      <c r="N20" s="32">
        <v>1.24</v>
      </c>
      <c r="O20" s="33">
        <f>(SUM(L20:M20)*$F20*12)+(G20*N20*12)</f>
        <v>1034.1599999999999</v>
      </c>
      <c r="P20" s="34">
        <f>(O20-K20)/K20</f>
        <v>0.46864349011588236</v>
      </c>
      <c r="Q20" s="3"/>
    </row>
    <row r="21" spans="1:18" x14ac:dyDescent="0.3">
      <c r="A21" s="3"/>
      <c r="B21" s="1"/>
      <c r="C21" s="1"/>
      <c r="D21" s="29"/>
      <c r="E21" s="29"/>
      <c r="F21" s="29"/>
      <c r="G21" s="29"/>
      <c r="H21" s="35"/>
      <c r="I21" s="35"/>
      <c r="J21" s="35"/>
      <c r="K21" s="35"/>
      <c r="L21" s="27"/>
      <c r="M21" s="27"/>
      <c r="N21" s="27"/>
      <c r="O21" s="28"/>
      <c r="P21" s="3"/>
      <c r="Q21" s="3"/>
      <c r="R21" s="4"/>
    </row>
    <row r="22" spans="1:18" x14ac:dyDescent="0.3">
      <c r="A22" s="3"/>
      <c r="B22" s="36" t="s">
        <v>50</v>
      </c>
      <c r="C22" s="1"/>
      <c r="D22" s="37"/>
      <c r="E22" s="37"/>
      <c r="F22" s="29"/>
      <c r="G22" s="37"/>
      <c r="H22" s="35"/>
      <c r="I22" s="35"/>
      <c r="J22" s="35"/>
      <c r="K22" s="35"/>
      <c r="L22" s="27"/>
      <c r="M22" s="27"/>
      <c r="N22" s="27"/>
      <c r="O22" s="28"/>
      <c r="P22" s="3"/>
      <c r="Q22" s="3"/>
      <c r="R22" s="4"/>
    </row>
    <row r="23" spans="1:18" x14ac:dyDescent="0.3">
      <c r="A23" s="3"/>
      <c r="B23" s="36"/>
      <c r="C23" s="1"/>
      <c r="D23" s="37"/>
      <c r="E23" s="37"/>
      <c r="F23" s="29"/>
      <c r="G23" s="37"/>
      <c r="H23" s="35"/>
      <c r="I23" s="35"/>
      <c r="J23" s="35"/>
      <c r="K23" s="35"/>
      <c r="L23" s="27"/>
      <c r="M23" s="27"/>
      <c r="N23" s="27"/>
      <c r="O23" s="28"/>
      <c r="P23" s="3"/>
      <c r="Q23" s="3"/>
      <c r="R23" s="4"/>
    </row>
    <row r="24" spans="1:18" x14ac:dyDescent="0.3">
      <c r="A24" s="14">
        <f>A20+1</f>
        <v>2</v>
      </c>
      <c r="B24" s="14">
        <v>205</v>
      </c>
      <c r="C24" s="1" t="s">
        <v>67</v>
      </c>
      <c r="D24" s="29">
        <v>4000</v>
      </c>
      <c r="E24" s="30" t="s">
        <v>49</v>
      </c>
      <c r="F24" s="31">
        <v>395</v>
      </c>
      <c r="G24" s="31">
        <v>44</v>
      </c>
      <c r="H24" s="32">
        <v>2.38</v>
      </c>
      <c r="I24" s="32">
        <v>1.8</v>
      </c>
      <c r="J24" s="32">
        <v>1.29</v>
      </c>
      <c r="K24" s="33">
        <f t="shared" ref="K24:K31" si="0">(SUM(H24:I24)*$F24*12)+(J24*$G24*12)</f>
        <v>20494.319999999996</v>
      </c>
      <c r="L24" s="32">
        <v>3.08</v>
      </c>
      <c r="M24" s="32">
        <v>2.83</v>
      </c>
      <c r="N24" s="32">
        <v>1.7</v>
      </c>
      <c r="O24" s="33">
        <f t="shared" ref="O24:O31" si="1">(SUM(L24:M24)*$F24*12)+(G24*N24*12)</f>
        <v>28911</v>
      </c>
      <c r="P24" s="34">
        <f>(O24-K24)/K24</f>
        <v>0.41068354548967739</v>
      </c>
      <c r="Q24" s="3"/>
      <c r="R24" s="4"/>
    </row>
    <row r="25" spans="1:18" x14ac:dyDescent="0.3">
      <c r="A25" s="14">
        <f>A24+1</f>
        <v>3</v>
      </c>
      <c r="B25" s="14">
        <v>210</v>
      </c>
      <c r="C25" s="1" t="s">
        <v>66</v>
      </c>
      <c r="D25" s="29">
        <v>4000</v>
      </c>
      <c r="E25" s="30" t="s">
        <v>49</v>
      </c>
      <c r="F25" s="31">
        <v>6</v>
      </c>
      <c r="G25" s="31">
        <v>44</v>
      </c>
      <c r="H25" s="32">
        <v>3.06</v>
      </c>
      <c r="I25" s="32">
        <v>1.8</v>
      </c>
      <c r="J25" s="32">
        <v>1.29</v>
      </c>
      <c r="K25" s="33">
        <f t="shared" si="0"/>
        <v>1031.0400000000002</v>
      </c>
      <c r="L25" s="32">
        <v>3.59</v>
      </c>
      <c r="M25" s="32">
        <v>2.83</v>
      </c>
      <c r="N25" s="32">
        <v>1.7</v>
      </c>
      <c r="O25" s="33">
        <f t="shared" si="1"/>
        <v>1359.84</v>
      </c>
      <c r="P25" s="34">
        <f t="shared" ref="P25:P31" si="2">(O25-K25)/K25</f>
        <v>0.3189013035381747</v>
      </c>
      <c r="Q25" s="3"/>
      <c r="R25" s="4"/>
    </row>
    <row r="26" spans="1:18" x14ac:dyDescent="0.3">
      <c r="A26" s="14">
        <f t="shared" ref="A26:A31" si="3">A25+1</f>
        <v>4</v>
      </c>
      <c r="B26" s="14">
        <v>215</v>
      </c>
      <c r="C26" s="1" t="s">
        <v>68</v>
      </c>
      <c r="D26" s="29">
        <v>4000</v>
      </c>
      <c r="E26" s="30" t="s">
        <v>49</v>
      </c>
      <c r="F26" s="31">
        <v>16</v>
      </c>
      <c r="G26" s="31">
        <v>44</v>
      </c>
      <c r="H26" s="32">
        <v>3.6</v>
      </c>
      <c r="I26" s="32">
        <v>1.8</v>
      </c>
      <c r="J26" s="32">
        <v>1.29</v>
      </c>
      <c r="K26" s="33">
        <f t="shared" si="0"/>
        <v>1717.9200000000003</v>
      </c>
      <c r="L26" s="32">
        <v>7.31</v>
      </c>
      <c r="M26" s="32">
        <v>2.83</v>
      </c>
      <c r="N26" s="32">
        <v>1.7</v>
      </c>
      <c r="O26" s="33">
        <f t="shared" si="1"/>
        <v>2844.48</v>
      </c>
      <c r="P26" s="34">
        <f t="shared" si="2"/>
        <v>0.65576976809164544</v>
      </c>
      <c r="Q26" s="3"/>
      <c r="R26" s="4"/>
    </row>
    <row r="27" spans="1:18" x14ac:dyDescent="0.3">
      <c r="A27" s="14">
        <f t="shared" si="3"/>
        <v>5</v>
      </c>
      <c r="B27" s="14">
        <v>220</v>
      </c>
      <c r="C27" s="1" t="s">
        <v>66</v>
      </c>
      <c r="D27" s="29">
        <v>8000</v>
      </c>
      <c r="E27" s="30" t="s">
        <v>49</v>
      </c>
      <c r="F27" s="31">
        <v>1329</v>
      </c>
      <c r="G27" s="31">
        <v>71</v>
      </c>
      <c r="H27" s="32">
        <v>3.1</v>
      </c>
      <c r="I27" s="32">
        <v>1.77</v>
      </c>
      <c r="J27" s="32">
        <v>2.09</v>
      </c>
      <c r="K27" s="33">
        <f t="shared" si="0"/>
        <v>79447.44</v>
      </c>
      <c r="L27" s="32">
        <v>3.23</v>
      </c>
      <c r="M27" s="32">
        <v>2.81</v>
      </c>
      <c r="N27" s="32">
        <v>2.74</v>
      </c>
      <c r="O27" s="33">
        <f t="shared" si="1"/>
        <v>98660.4</v>
      </c>
      <c r="P27" s="34">
        <f t="shared" si="2"/>
        <v>0.24183233594436765</v>
      </c>
      <c r="Q27" s="3"/>
      <c r="R27" s="4"/>
    </row>
    <row r="28" spans="1:18" x14ac:dyDescent="0.3">
      <c r="A28" s="14">
        <f t="shared" si="3"/>
        <v>6</v>
      </c>
      <c r="B28" s="14">
        <v>225</v>
      </c>
      <c r="C28" s="1" t="s">
        <v>67</v>
      </c>
      <c r="D28" s="29">
        <v>8000</v>
      </c>
      <c r="E28" s="30" t="s">
        <v>49</v>
      </c>
      <c r="F28" s="31">
        <v>178</v>
      </c>
      <c r="G28" s="31">
        <v>71</v>
      </c>
      <c r="H28" s="32">
        <v>2.4500000000000002</v>
      </c>
      <c r="I28" s="32">
        <v>1.77</v>
      </c>
      <c r="J28" s="32">
        <v>2.09</v>
      </c>
      <c r="K28" s="33">
        <f t="shared" si="0"/>
        <v>10794.600000000002</v>
      </c>
      <c r="L28" s="32">
        <v>3.23</v>
      </c>
      <c r="M28" s="32">
        <v>2.81</v>
      </c>
      <c r="N28" s="32">
        <v>2.74</v>
      </c>
      <c r="O28" s="33">
        <f t="shared" si="1"/>
        <v>15235.920000000002</v>
      </c>
      <c r="P28" s="34">
        <f t="shared" si="2"/>
        <v>0.41143905285976312</v>
      </c>
      <c r="Q28" s="3"/>
      <c r="R28" s="4"/>
    </row>
    <row r="29" spans="1:18" x14ac:dyDescent="0.3">
      <c r="A29" s="14">
        <f t="shared" si="3"/>
        <v>7</v>
      </c>
      <c r="B29" s="14">
        <v>235</v>
      </c>
      <c r="C29" s="1" t="s">
        <v>66</v>
      </c>
      <c r="D29" s="29">
        <v>21000</v>
      </c>
      <c r="E29" s="30" t="s">
        <v>49</v>
      </c>
      <c r="F29" s="31">
        <v>462</v>
      </c>
      <c r="G29" s="31">
        <v>158</v>
      </c>
      <c r="H29" s="32">
        <v>3.75</v>
      </c>
      <c r="I29" s="32">
        <v>1.79</v>
      </c>
      <c r="J29" s="32">
        <v>4.6399999999999997</v>
      </c>
      <c r="K29" s="33">
        <f t="shared" si="0"/>
        <v>39511.200000000004</v>
      </c>
      <c r="L29" s="32">
        <v>4.37</v>
      </c>
      <c r="M29" s="32">
        <v>2.82</v>
      </c>
      <c r="N29" s="32">
        <v>6.1</v>
      </c>
      <c r="O29" s="33">
        <f t="shared" si="1"/>
        <v>51426.96</v>
      </c>
      <c r="P29" s="34">
        <f t="shared" si="2"/>
        <v>0.30157929903419772</v>
      </c>
      <c r="Q29" s="3"/>
      <c r="R29" s="4"/>
    </row>
    <row r="30" spans="1:18" x14ac:dyDescent="0.3">
      <c r="A30" s="14">
        <f t="shared" si="3"/>
        <v>8</v>
      </c>
      <c r="B30" s="14">
        <v>245</v>
      </c>
      <c r="C30" s="1" t="s">
        <v>69</v>
      </c>
      <c r="D30" s="29">
        <v>21000</v>
      </c>
      <c r="E30" s="30" t="s">
        <v>49</v>
      </c>
      <c r="F30" s="31">
        <v>52</v>
      </c>
      <c r="G30" s="31">
        <v>158</v>
      </c>
      <c r="H30" s="32">
        <v>4.92</v>
      </c>
      <c r="I30" s="32">
        <v>1.79</v>
      </c>
      <c r="J30" s="32">
        <v>4.6399999999999997</v>
      </c>
      <c r="K30" s="33">
        <f t="shared" si="0"/>
        <v>12984.48</v>
      </c>
      <c r="L30" s="32">
        <v>6.34</v>
      </c>
      <c r="M30" s="32">
        <v>2.82</v>
      </c>
      <c r="N30" s="32">
        <v>6.1</v>
      </c>
      <c r="O30" s="33">
        <f t="shared" si="1"/>
        <v>17281.439999999999</v>
      </c>
      <c r="P30" s="34">
        <f t="shared" si="2"/>
        <v>0.33093046467783072</v>
      </c>
      <c r="Q30" s="3"/>
      <c r="R30" s="4"/>
    </row>
    <row r="31" spans="1:18" x14ac:dyDescent="0.3">
      <c r="A31" s="14">
        <f t="shared" si="3"/>
        <v>9</v>
      </c>
      <c r="B31" s="14">
        <v>250</v>
      </c>
      <c r="C31" s="1" t="s">
        <v>69</v>
      </c>
      <c r="D31" s="29">
        <v>62000</v>
      </c>
      <c r="E31" s="30" t="s">
        <v>49</v>
      </c>
      <c r="F31" s="31">
        <v>10</v>
      </c>
      <c r="G31" s="31">
        <v>386</v>
      </c>
      <c r="H31" s="32">
        <v>5.77</v>
      </c>
      <c r="I31" s="32">
        <v>2.0699999999999998</v>
      </c>
      <c r="J31" s="32">
        <v>11.34</v>
      </c>
      <c r="K31" s="33">
        <f t="shared" si="0"/>
        <v>53467.68</v>
      </c>
      <c r="L31" s="32">
        <v>6.34</v>
      </c>
      <c r="M31" s="32">
        <v>3.08</v>
      </c>
      <c r="N31" s="32">
        <v>14.91</v>
      </c>
      <c r="O31" s="33">
        <f t="shared" si="1"/>
        <v>70193.51999999999</v>
      </c>
      <c r="P31" s="34">
        <f t="shared" si="2"/>
        <v>0.31282150263486258</v>
      </c>
      <c r="Q31" s="3"/>
      <c r="R31" s="4"/>
    </row>
    <row r="32" spans="1:18" x14ac:dyDescent="0.3">
      <c r="A32" s="3"/>
      <c r="B32" s="1"/>
      <c r="C32" s="1"/>
      <c r="D32" s="37"/>
      <c r="E32" s="37"/>
      <c r="F32" s="29"/>
      <c r="G32" s="37"/>
      <c r="H32" s="35"/>
      <c r="I32" s="35"/>
      <c r="J32" s="35"/>
      <c r="K32" s="35"/>
      <c r="L32" s="27"/>
      <c r="M32" s="27"/>
      <c r="N32" s="27"/>
      <c r="O32" s="28"/>
      <c r="P32" s="3"/>
      <c r="Q32" s="3"/>
      <c r="R32" s="4"/>
    </row>
    <row r="33" spans="1:18" x14ac:dyDescent="0.3">
      <c r="A33" s="3"/>
      <c r="B33" s="36" t="s">
        <v>51</v>
      </c>
      <c r="C33" s="1"/>
      <c r="D33" s="37"/>
      <c r="E33" s="37"/>
      <c r="F33" s="29"/>
      <c r="G33" s="37"/>
      <c r="H33" s="35"/>
      <c r="I33" s="35"/>
      <c r="J33" s="35"/>
      <c r="K33" s="35"/>
      <c r="L33" s="27"/>
      <c r="M33" s="27"/>
      <c r="N33" s="27"/>
      <c r="O33" s="28"/>
      <c r="P33" s="3"/>
      <c r="Q33" s="3"/>
      <c r="R33" s="4"/>
    </row>
    <row r="34" spans="1:18" x14ac:dyDescent="0.3">
      <c r="A34" s="3"/>
      <c r="B34" s="1"/>
      <c r="C34" s="1"/>
      <c r="D34" s="37"/>
      <c r="E34" s="37"/>
      <c r="F34" s="29"/>
      <c r="G34" s="37"/>
      <c r="H34" s="35"/>
      <c r="I34" s="35"/>
      <c r="J34" s="35"/>
      <c r="K34" s="35"/>
      <c r="L34" s="27"/>
      <c r="M34" s="27"/>
      <c r="N34" s="27"/>
      <c r="O34" s="28"/>
      <c r="P34" s="3"/>
      <c r="Q34" s="3"/>
      <c r="R34" s="4"/>
    </row>
    <row r="35" spans="1:18" x14ac:dyDescent="0.3">
      <c r="A35" s="14">
        <f>A31+1</f>
        <v>10</v>
      </c>
      <c r="B35" s="14">
        <v>300</v>
      </c>
      <c r="C35" s="1" t="s">
        <v>70</v>
      </c>
      <c r="D35" s="29">
        <v>50000</v>
      </c>
      <c r="E35" s="30" t="s">
        <v>49</v>
      </c>
      <c r="F35" s="31">
        <v>2</v>
      </c>
      <c r="G35" s="31">
        <v>168</v>
      </c>
      <c r="H35" s="32">
        <v>10.5</v>
      </c>
      <c r="I35" s="32">
        <v>1.87</v>
      </c>
      <c r="J35" s="32">
        <v>4.9400000000000004</v>
      </c>
      <c r="K35" s="33">
        <f>(SUM(H35:I35)*$F35*12)+(J35*$G35*12)</f>
        <v>10255.92</v>
      </c>
      <c r="L35" s="32">
        <v>11.13</v>
      </c>
      <c r="M35" s="32">
        <v>2.89</v>
      </c>
      <c r="N35" s="32">
        <v>6.49</v>
      </c>
      <c r="O35" s="33">
        <f t="shared" ref="O35:O80" si="4">(SUM(L35:M35)*$F35*12)+(G35*N35*12)</f>
        <v>13420.32</v>
      </c>
      <c r="P35" s="34">
        <f t="shared" ref="P35:P80" si="5">(O35-K35)/K35</f>
        <v>0.30854374839117304</v>
      </c>
      <c r="Q35" s="3"/>
      <c r="R35" s="4"/>
    </row>
    <row r="36" spans="1:18" x14ac:dyDescent="0.3">
      <c r="A36" s="14">
        <f>A35+1</f>
        <v>11</v>
      </c>
      <c r="B36" s="14">
        <v>301</v>
      </c>
      <c r="C36" s="1" t="s">
        <v>71</v>
      </c>
      <c r="D36" s="29">
        <v>27500</v>
      </c>
      <c r="E36" s="30" t="s">
        <v>49</v>
      </c>
      <c r="F36" s="31">
        <v>625</v>
      </c>
      <c r="G36" s="31">
        <v>104</v>
      </c>
      <c r="H36" s="32">
        <v>13.61</v>
      </c>
      <c r="I36" s="32">
        <v>1.85</v>
      </c>
      <c r="J36" s="32">
        <v>3.06</v>
      </c>
      <c r="K36" s="33">
        <f t="shared" ref="K36:K80" si="6">(SUM(H36:I36)*$F36*12)+(J36*$G36*12)</f>
        <v>119768.88</v>
      </c>
      <c r="L36" s="32">
        <v>13.99</v>
      </c>
      <c r="M36" s="32">
        <v>2.87</v>
      </c>
      <c r="N36" s="32">
        <v>4.0199999999999996</v>
      </c>
      <c r="O36" s="33">
        <f t="shared" si="4"/>
        <v>131466.96</v>
      </c>
      <c r="P36" s="34">
        <f t="shared" si="5"/>
        <v>9.7672116496371905E-2</v>
      </c>
      <c r="Q36" s="3"/>
      <c r="R36" s="4"/>
    </row>
    <row r="37" spans="1:18" x14ac:dyDescent="0.3">
      <c r="A37" s="14">
        <f t="shared" ref="A37:A80" si="7">A36+1</f>
        <v>12</v>
      </c>
      <c r="B37" s="14">
        <v>302</v>
      </c>
      <c r="C37" s="1" t="s">
        <v>72</v>
      </c>
      <c r="D37" s="29">
        <v>9500</v>
      </c>
      <c r="E37" s="30" t="s">
        <v>49</v>
      </c>
      <c r="F37" s="31">
        <v>215</v>
      </c>
      <c r="G37" s="31">
        <v>42</v>
      </c>
      <c r="H37" s="32">
        <v>13.16</v>
      </c>
      <c r="I37" s="32">
        <v>1.84</v>
      </c>
      <c r="J37" s="32">
        <v>1.23</v>
      </c>
      <c r="K37" s="33">
        <f t="shared" si="6"/>
        <v>39319.919999999998</v>
      </c>
      <c r="L37" s="32">
        <v>14.13</v>
      </c>
      <c r="M37" s="32">
        <v>2.87</v>
      </c>
      <c r="N37" s="32">
        <v>1.62</v>
      </c>
      <c r="O37" s="33">
        <f t="shared" si="4"/>
        <v>44676.480000000003</v>
      </c>
      <c r="P37" s="34">
        <f t="shared" si="5"/>
        <v>0.13623018561584066</v>
      </c>
      <c r="Q37" s="3"/>
      <c r="R37" s="4"/>
    </row>
    <row r="38" spans="1:18" x14ac:dyDescent="0.3">
      <c r="A38" s="14">
        <f t="shared" si="7"/>
        <v>13</v>
      </c>
      <c r="B38" s="14">
        <v>305</v>
      </c>
      <c r="C38" s="1" t="s">
        <v>67</v>
      </c>
      <c r="D38" s="29">
        <v>4000</v>
      </c>
      <c r="E38" s="30" t="s">
        <v>49</v>
      </c>
      <c r="F38" s="31">
        <v>2284</v>
      </c>
      <c r="G38" s="31">
        <v>21</v>
      </c>
      <c r="H38" s="32">
        <v>2.4900000000000002</v>
      </c>
      <c r="I38" s="32">
        <v>1.86</v>
      </c>
      <c r="J38" s="32">
        <v>0.62</v>
      </c>
      <c r="K38" s="33">
        <f t="shared" si="6"/>
        <v>119381.04000000002</v>
      </c>
      <c r="L38" s="32">
        <v>3.1</v>
      </c>
      <c r="M38" s="32">
        <v>2.87</v>
      </c>
      <c r="N38" s="32">
        <v>0.81</v>
      </c>
      <c r="O38" s="33">
        <f t="shared" si="4"/>
        <v>163829.88</v>
      </c>
      <c r="P38" s="34">
        <f t="shared" si="5"/>
        <v>0.37232746506480402</v>
      </c>
      <c r="Q38" s="3"/>
      <c r="R38" s="4"/>
    </row>
    <row r="39" spans="1:18" x14ac:dyDescent="0.3">
      <c r="A39" s="14">
        <f t="shared" si="7"/>
        <v>14</v>
      </c>
      <c r="B39" s="14">
        <v>306</v>
      </c>
      <c r="C39" s="1" t="s">
        <v>73</v>
      </c>
      <c r="D39" s="29">
        <v>9500</v>
      </c>
      <c r="E39" s="30" t="s">
        <v>49</v>
      </c>
      <c r="F39" s="31">
        <v>21</v>
      </c>
      <c r="G39" s="31">
        <v>42</v>
      </c>
      <c r="H39" s="32">
        <v>10.19</v>
      </c>
      <c r="I39" s="32">
        <v>1.84</v>
      </c>
      <c r="J39" s="32">
        <v>1.23</v>
      </c>
      <c r="K39" s="33">
        <f t="shared" si="6"/>
        <v>3651.48</v>
      </c>
      <c r="L39" s="32">
        <v>11.09</v>
      </c>
      <c r="M39" s="32">
        <v>2.85</v>
      </c>
      <c r="N39" s="32">
        <v>1.62</v>
      </c>
      <c r="O39" s="33">
        <f t="shared" si="4"/>
        <v>4329.3600000000006</v>
      </c>
      <c r="P39" s="34">
        <f t="shared" si="5"/>
        <v>0.1856452726017945</v>
      </c>
      <c r="Q39" s="3"/>
      <c r="R39" s="4"/>
    </row>
    <row r="40" spans="1:18" x14ac:dyDescent="0.3">
      <c r="A40" s="14">
        <f t="shared" si="7"/>
        <v>15</v>
      </c>
      <c r="B40" s="14">
        <v>310</v>
      </c>
      <c r="C40" s="1" t="s">
        <v>66</v>
      </c>
      <c r="D40" s="29">
        <v>4000</v>
      </c>
      <c r="E40" s="30" t="s">
        <v>49</v>
      </c>
      <c r="F40" s="31">
        <v>14417</v>
      </c>
      <c r="G40" s="31">
        <v>21</v>
      </c>
      <c r="H40" s="32">
        <v>3.06</v>
      </c>
      <c r="I40" s="32">
        <v>1.86</v>
      </c>
      <c r="J40" s="32">
        <v>0.62</v>
      </c>
      <c r="K40" s="33">
        <f t="shared" si="6"/>
        <v>851335.91999999993</v>
      </c>
      <c r="L40" s="32">
        <v>3.62</v>
      </c>
      <c r="M40" s="32">
        <v>2.87</v>
      </c>
      <c r="N40" s="32">
        <v>0.81</v>
      </c>
      <c r="O40" s="33">
        <f t="shared" si="4"/>
        <v>1123000.08</v>
      </c>
      <c r="P40" s="34">
        <f t="shared" si="5"/>
        <v>0.31910336873839434</v>
      </c>
      <c r="Q40" s="3"/>
      <c r="R40" s="4"/>
    </row>
    <row r="41" spans="1:18" x14ac:dyDescent="0.3">
      <c r="A41" s="14">
        <f t="shared" si="7"/>
        <v>16</v>
      </c>
      <c r="B41" s="14">
        <v>313</v>
      </c>
      <c r="C41" s="1" t="s">
        <v>67</v>
      </c>
      <c r="D41" s="29">
        <v>6500</v>
      </c>
      <c r="E41" s="30" t="s">
        <v>49</v>
      </c>
      <c r="F41" s="31">
        <v>69</v>
      </c>
      <c r="G41" s="31">
        <v>29</v>
      </c>
      <c r="H41" s="32">
        <v>4.1100000000000003</v>
      </c>
      <c r="I41" s="32">
        <v>1.84</v>
      </c>
      <c r="J41" s="32">
        <v>0.85</v>
      </c>
      <c r="K41" s="33">
        <f t="shared" si="6"/>
        <v>5222.4000000000005</v>
      </c>
      <c r="L41" s="32">
        <v>4.6399999999999997</v>
      </c>
      <c r="M41" s="32">
        <v>2.89</v>
      </c>
      <c r="N41" s="32">
        <v>1.1200000000000001</v>
      </c>
      <c r="O41" s="33">
        <f t="shared" si="4"/>
        <v>6624.5999999999995</v>
      </c>
      <c r="P41" s="34">
        <f t="shared" si="5"/>
        <v>0.2684972426470586</v>
      </c>
      <c r="Q41" s="3"/>
      <c r="R41" s="4"/>
    </row>
    <row r="42" spans="1:18" x14ac:dyDescent="0.3">
      <c r="A42" s="14">
        <f t="shared" si="7"/>
        <v>17</v>
      </c>
      <c r="B42" s="14">
        <v>314</v>
      </c>
      <c r="C42" s="1" t="s">
        <v>74</v>
      </c>
      <c r="D42" s="29">
        <v>9500</v>
      </c>
      <c r="E42" s="30" t="s">
        <v>49</v>
      </c>
      <c r="F42" s="31">
        <v>2393</v>
      </c>
      <c r="G42" s="31">
        <v>42</v>
      </c>
      <c r="H42" s="32">
        <v>3.83</v>
      </c>
      <c r="I42" s="32">
        <v>1.84</v>
      </c>
      <c r="J42" s="32">
        <v>1.23</v>
      </c>
      <c r="K42" s="33">
        <f t="shared" si="6"/>
        <v>163439.64000000001</v>
      </c>
      <c r="L42" s="32">
        <v>4.41</v>
      </c>
      <c r="M42" s="32">
        <v>2.87</v>
      </c>
      <c r="N42" s="32">
        <v>1.62</v>
      </c>
      <c r="O42" s="33">
        <f t="shared" si="4"/>
        <v>209868.96000000002</v>
      </c>
      <c r="P42" s="34">
        <f t="shared" si="5"/>
        <v>0.28407624980084395</v>
      </c>
      <c r="Q42" s="3"/>
      <c r="R42" s="4"/>
    </row>
    <row r="43" spans="1:18" x14ac:dyDescent="0.3">
      <c r="A43" s="14">
        <f t="shared" si="7"/>
        <v>18</v>
      </c>
      <c r="B43" s="14">
        <v>315</v>
      </c>
      <c r="C43" s="1" t="s">
        <v>75</v>
      </c>
      <c r="D43" s="29">
        <v>4000</v>
      </c>
      <c r="E43" s="30" t="s">
        <v>49</v>
      </c>
      <c r="F43" s="31">
        <v>16088</v>
      </c>
      <c r="G43" s="31">
        <v>21</v>
      </c>
      <c r="H43" s="32">
        <v>4.95</v>
      </c>
      <c r="I43" s="32">
        <v>1.86</v>
      </c>
      <c r="J43" s="32">
        <v>0.62</v>
      </c>
      <c r="K43" s="33">
        <f t="shared" si="6"/>
        <v>1314867.6000000001</v>
      </c>
      <c r="L43" s="32">
        <v>5.9</v>
      </c>
      <c r="M43" s="32">
        <v>2.87</v>
      </c>
      <c r="N43" s="32">
        <v>0.81</v>
      </c>
      <c r="O43" s="33">
        <f t="shared" si="4"/>
        <v>1693305.2399999998</v>
      </c>
      <c r="P43" s="34">
        <f t="shared" si="5"/>
        <v>0.28781425597527815</v>
      </c>
      <c r="Q43" s="3"/>
      <c r="R43" s="4"/>
    </row>
    <row r="44" spans="1:18" x14ac:dyDescent="0.3">
      <c r="A44" s="14">
        <f t="shared" si="7"/>
        <v>19</v>
      </c>
      <c r="B44" s="14">
        <v>316</v>
      </c>
      <c r="C44" s="1" t="s">
        <v>76</v>
      </c>
      <c r="D44" s="29">
        <v>4000</v>
      </c>
      <c r="E44" s="30" t="s">
        <v>49</v>
      </c>
      <c r="F44" s="31">
        <v>91</v>
      </c>
      <c r="G44" s="31">
        <v>34</v>
      </c>
      <c r="H44" s="32">
        <v>3.97</v>
      </c>
      <c r="I44" s="32">
        <v>1.86</v>
      </c>
      <c r="J44" s="32">
        <v>1</v>
      </c>
      <c r="K44" s="33">
        <f t="shared" si="6"/>
        <v>6774.36</v>
      </c>
      <c r="L44" s="32">
        <v>5.36</v>
      </c>
      <c r="M44" s="32">
        <v>2.89</v>
      </c>
      <c r="N44" s="32">
        <v>1.31</v>
      </c>
      <c r="O44" s="33">
        <f t="shared" si="4"/>
        <v>9543.48</v>
      </c>
      <c r="P44" s="34">
        <f t="shared" si="5"/>
        <v>0.4087648132074469</v>
      </c>
      <c r="Q44" s="3"/>
      <c r="R44" s="4"/>
    </row>
    <row r="45" spans="1:18" x14ac:dyDescent="0.3">
      <c r="A45" s="14">
        <f t="shared" si="7"/>
        <v>20</v>
      </c>
      <c r="B45" s="14">
        <v>318</v>
      </c>
      <c r="C45" s="1" t="s">
        <v>68</v>
      </c>
      <c r="D45" s="29">
        <v>9500</v>
      </c>
      <c r="E45" s="30" t="s">
        <v>49</v>
      </c>
      <c r="F45" s="31">
        <v>319</v>
      </c>
      <c r="G45" s="31">
        <v>42</v>
      </c>
      <c r="H45" s="32">
        <v>2.4500000000000002</v>
      </c>
      <c r="I45" s="32">
        <v>1.84</v>
      </c>
      <c r="J45" s="32">
        <v>1.23</v>
      </c>
      <c r="K45" s="33">
        <f t="shared" si="6"/>
        <v>17042.039999999997</v>
      </c>
      <c r="L45" s="32">
        <v>2.88</v>
      </c>
      <c r="M45" s="32">
        <v>2.87</v>
      </c>
      <c r="N45" s="32">
        <v>1.62</v>
      </c>
      <c r="O45" s="33">
        <f t="shared" si="4"/>
        <v>22827.48</v>
      </c>
      <c r="P45" s="34">
        <f t="shared" si="5"/>
        <v>0.33948048473070147</v>
      </c>
      <c r="Q45" s="3"/>
      <c r="R45" s="4"/>
    </row>
    <row r="46" spans="1:18" x14ac:dyDescent="0.3">
      <c r="A46" s="14">
        <f t="shared" si="7"/>
        <v>21</v>
      </c>
      <c r="B46" s="14">
        <v>320</v>
      </c>
      <c r="C46" s="1" t="s">
        <v>77</v>
      </c>
      <c r="D46" s="29">
        <v>9500</v>
      </c>
      <c r="E46" s="30" t="s">
        <v>49</v>
      </c>
      <c r="F46" s="31">
        <v>61213</v>
      </c>
      <c r="G46" s="31">
        <v>42</v>
      </c>
      <c r="H46" s="32">
        <v>4.04</v>
      </c>
      <c r="I46" s="32">
        <v>1.84</v>
      </c>
      <c r="J46" s="32">
        <v>1.23</v>
      </c>
      <c r="K46" s="33">
        <f t="shared" si="6"/>
        <v>4319809.2</v>
      </c>
      <c r="L46" s="32">
        <v>4.0999999999999996</v>
      </c>
      <c r="M46" s="32">
        <v>2.87</v>
      </c>
      <c r="N46" s="32">
        <v>1.62</v>
      </c>
      <c r="O46" s="33">
        <f t="shared" si="4"/>
        <v>5120671.8000000007</v>
      </c>
      <c r="P46" s="34">
        <f t="shared" si="5"/>
        <v>0.18539304930412218</v>
      </c>
      <c r="Q46" s="3"/>
      <c r="R46" s="4"/>
    </row>
    <row r="47" spans="1:18" x14ac:dyDescent="0.3">
      <c r="A47" s="14">
        <f t="shared" si="7"/>
        <v>22</v>
      </c>
      <c r="B47" s="14">
        <v>321</v>
      </c>
      <c r="C47" s="1" t="s">
        <v>78</v>
      </c>
      <c r="D47" s="29">
        <v>9500</v>
      </c>
      <c r="E47" s="30" t="s">
        <v>49</v>
      </c>
      <c r="F47" s="31">
        <v>5791</v>
      </c>
      <c r="G47" s="31">
        <v>49</v>
      </c>
      <c r="H47" s="32">
        <v>12.59</v>
      </c>
      <c r="I47" s="32">
        <v>1.84</v>
      </c>
      <c r="J47" s="32">
        <v>1.44</v>
      </c>
      <c r="K47" s="33">
        <f t="shared" si="6"/>
        <v>1003616.28</v>
      </c>
      <c r="L47" s="32">
        <v>13.61</v>
      </c>
      <c r="M47" s="32">
        <v>2.87</v>
      </c>
      <c r="N47" s="32">
        <v>1.89</v>
      </c>
      <c r="O47" s="33">
        <f t="shared" si="4"/>
        <v>1146339.4800000002</v>
      </c>
      <c r="P47" s="34">
        <f t="shared" si="5"/>
        <v>0.1422089326809248</v>
      </c>
      <c r="Q47" s="3"/>
      <c r="R47" s="4"/>
    </row>
    <row r="48" spans="1:18" x14ac:dyDescent="0.3">
      <c r="A48" s="14">
        <f t="shared" si="7"/>
        <v>23</v>
      </c>
      <c r="B48" s="14">
        <v>322</v>
      </c>
      <c r="C48" s="1" t="s">
        <v>79</v>
      </c>
      <c r="D48" s="29">
        <v>9500</v>
      </c>
      <c r="E48" s="30" t="s">
        <v>49</v>
      </c>
      <c r="F48" s="31">
        <v>3259</v>
      </c>
      <c r="G48" s="31">
        <v>49</v>
      </c>
      <c r="H48" s="32">
        <v>15.53</v>
      </c>
      <c r="I48" s="32">
        <v>1.84</v>
      </c>
      <c r="J48" s="32">
        <v>1.44</v>
      </c>
      <c r="K48" s="33">
        <f t="shared" si="6"/>
        <v>680152.67999999993</v>
      </c>
      <c r="L48" s="32">
        <v>15.61</v>
      </c>
      <c r="M48" s="32">
        <v>2.87</v>
      </c>
      <c r="N48" s="32">
        <v>1.89</v>
      </c>
      <c r="O48" s="33">
        <f t="shared" si="4"/>
        <v>723827.15999999992</v>
      </c>
      <c r="P48" s="34">
        <f t="shared" si="5"/>
        <v>6.4212758817623103E-2</v>
      </c>
      <c r="Q48" s="3"/>
      <c r="R48" s="4"/>
    </row>
    <row r="49" spans="1:18" x14ac:dyDescent="0.3">
      <c r="A49" s="14">
        <f t="shared" si="7"/>
        <v>24</v>
      </c>
      <c r="B49" s="14">
        <v>323</v>
      </c>
      <c r="C49" s="1" t="s">
        <v>80</v>
      </c>
      <c r="D49" s="29">
        <v>9500</v>
      </c>
      <c r="E49" s="30" t="s">
        <v>49</v>
      </c>
      <c r="F49" s="31">
        <v>29</v>
      </c>
      <c r="G49" s="31">
        <v>42</v>
      </c>
      <c r="H49" s="32">
        <v>4.84</v>
      </c>
      <c r="I49" s="32">
        <v>1.84</v>
      </c>
      <c r="J49" s="32">
        <v>1.23</v>
      </c>
      <c r="K49" s="33">
        <f t="shared" si="6"/>
        <v>2944.56</v>
      </c>
      <c r="L49" s="32">
        <v>5.0599999999999996</v>
      </c>
      <c r="M49" s="32">
        <v>2.87</v>
      </c>
      <c r="N49" s="32">
        <v>1.62</v>
      </c>
      <c r="O49" s="33">
        <f t="shared" si="4"/>
        <v>3576.12</v>
      </c>
      <c r="P49" s="34">
        <f t="shared" si="5"/>
        <v>0.21448365799983699</v>
      </c>
      <c r="Q49" s="3"/>
      <c r="R49" s="4"/>
    </row>
    <row r="50" spans="1:18" x14ac:dyDescent="0.3">
      <c r="A50" s="14">
        <f t="shared" si="7"/>
        <v>25</v>
      </c>
      <c r="B50" s="14">
        <v>325</v>
      </c>
      <c r="C50" s="1" t="s">
        <v>77</v>
      </c>
      <c r="D50" s="29">
        <v>16000</v>
      </c>
      <c r="E50" s="30" t="s">
        <v>49</v>
      </c>
      <c r="F50" s="31">
        <v>14375</v>
      </c>
      <c r="G50" s="31">
        <v>65</v>
      </c>
      <c r="H50" s="32">
        <v>4.57</v>
      </c>
      <c r="I50" s="32">
        <v>1.85</v>
      </c>
      <c r="J50" s="32">
        <v>1.91</v>
      </c>
      <c r="K50" s="33">
        <f t="shared" si="6"/>
        <v>1108939.8</v>
      </c>
      <c r="L50" s="32">
        <v>5.03</v>
      </c>
      <c r="M50" s="32">
        <v>2.92</v>
      </c>
      <c r="N50" s="32">
        <v>2.5099999999999998</v>
      </c>
      <c r="O50" s="33">
        <f t="shared" si="4"/>
        <v>1373332.8</v>
      </c>
      <c r="P50" s="34">
        <f t="shared" si="5"/>
        <v>0.23841961484293375</v>
      </c>
      <c r="Q50" s="3"/>
      <c r="R50" s="4"/>
    </row>
    <row r="51" spans="1:18" x14ac:dyDescent="0.3">
      <c r="A51" s="14">
        <f t="shared" si="7"/>
        <v>26</v>
      </c>
      <c r="B51" s="14">
        <v>326</v>
      </c>
      <c r="C51" s="1" t="s">
        <v>81</v>
      </c>
      <c r="D51" s="29">
        <v>9500</v>
      </c>
      <c r="E51" s="30" t="s">
        <v>49</v>
      </c>
      <c r="F51" s="31">
        <v>1510</v>
      </c>
      <c r="G51" s="31">
        <v>49</v>
      </c>
      <c r="H51" s="32">
        <v>18.690000000000001</v>
      </c>
      <c r="I51" s="32">
        <v>1.84</v>
      </c>
      <c r="J51" s="32">
        <v>1.44</v>
      </c>
      <c r="K51" s="33">
        <f t="shared" si="6"/>
        <v>372850.32</v>
      </c>
      <c r="L51" s="32">
        <v>19.18</v>
      </c>
      <c r="M51" s="32">
        <v>2.89</v>
      </c>
      <c r="N51" s="32">
        <v>1.89</v>
      </c>
      <c r="O51" s="33">
        <f t="shared" si="4"/>
        <v>401019.72</v>
      </c>
      <c r="P51" s="34">
        <f t="shared" si="5"/>
        <v>7.5551497448091143E-2</v>
      </c>
      <c r="Q51" s="3"/>
      <c r="R51" s="4"/>
    </row>
    <row r="52" spans="1:18" x14ac:dyDescent="0.3">
      <c r="A52" s="14">
        <f t="shared" si="7"/>
        <v>27</v>
      </c>
      <c r="B52" s="14">
        <v>330</v>
      </c>
      <c r="C52" s="1" t="s">
        <v>77</v>
      </c>
      <c r="D52" s="29">
        <v>22000</v>
      </c>
      <c r="E52" s="30" t="s">
        <v>49</v>
      </c>
      <c r="F52" s="31">
        <v>3144</v>
      </c>
      <c r="G52" s="31">
        <v>87</v>
      </c>
      <c r="H52" s="32">
        <v>3.4</v>
      </c>
      <c r="I52" s="32">
        <v>1.85</v>
      </c>
      <c r="J52" s="32">
        <v>2.56</v>
      </c>
      <c r="K52" s="33">
        <f t="shared" si="6"/>
        <v>200744.64</v>
      </c>
      <c r="L52" s="32">
        <v>4.6399999999999997</v>
      </c>
      <c r="M52" s="32">
        <v>2.9</v>
      </c>
      <c r="N52" s="32">
        <v>3.36</v>
      </c>
      <c r="O52" s="33">
        <f t="shared" si="4"/>
        <v>287976.96000000002</v>
      </c>
      <c r="P52" s="34">
        <f t="shared" si="5"/>
        <v>0.43454370687057947</v>
      </c>
      <c r="Q52" s="3"/>
      <c r="R52" s="4"/>
    </row>
    <row r="53" spans="1:18" x14ac:dyDescent="0.3">
      <c r="A53" s="14">
        <f t="shared" si="7"/>
        <v>28</v>
      </c>
      <c r="B53" s="14">
        <v>335</v>
      </c>
      <c r="C53" s="1" t="s">
        <v>66</v>
      </c>
      <c r="D53" s="29">
        <v>27500</v>
      </c>
      <c r="E53" s="30" t="s">
        <v>49</v>
      </c>
      <c r="F53" s="31">
        <v>9805</v>
      </c>
      <c r="G53" s="31">
        <v>104</v>
      </c>
      <c r="H53" s="32">
        <v>5.68</v>
      </c>
      <c r="I53" s="32">
        <v>1.85</v>
      </c>
      <c r="J53" s="32">
        <v>3.06</v>
      </c>
      <c r="K53" s="33">
        <f t="shared" si="6"/>
        <v>889798.67999999993</v>
      </c>
      <c r="L53" s="32">
        <v>6.22</v>
      </c>
      <c r="M53" s="32">
        <v>2.89</v>
      </c>
      <c r="N53" s="32">
        <v>4.0199999999999996</v>
      </c>
      <c r="O53" s="33">
        <f t="shared" si="4"/>
        <v>1076899.5599999998</v>
      </c>
      <c r="P53" s="34">
        <f t="shared" si="5"/>
        <v>0.21027327215185337</v>
      </c>
      <c r="Q53" s="3"/>
      <c r="R53" s="4"/>
    </row>
    <row r="54" spans="1:18" x14ac:dyDescent="0.3">
      <c r="A54" s="14">
        <f t="shared" si="7"/>
        <v>29</v>
      </c>
      <c r="B54" s="14">
        <v>336</v>
      </c>
      <c r="C54" s="1" t="s">
        <v>82</v>
      </c>
      <c r="D54" s="29">
        <v>27500</v>
      </c>
      <c r="E54" s="30" t="s">
        <v>49</v>
      </c>
      <c r="F54" s="31">
        <v>107</v>
      </c>
      <c r="G54" s="31">
        <v>104</v>
      </c>
      <c r="H54" s="32">
        <v>6.28</v>
      </c>
      <c r="I54" s="32">
        <v>1.85</v>
      </c>
      <c r="J54" s="32">
        <v>3.06</v>
      </c>
      <c r="K54" s="33">
        <f t="shared" si="6"/>
        <v>14257.800000000003</v>
      </c>
      <c r="L54" s="32">
        <v>6.63</v>
      </c>
      <c r="M54" s="32">
        <v>2.89</v>
      </c>
      <c r="N54" s="32">
        <v>4.0199999999999996</v>
      </c>
      <c r="O54" s="33">
        <f t="shared" si="4"/>
        <v>17240.64</v>
      </c>
      <c r="P54" s="34">
        <f t="shared" si="5"/>
        <v>0.20920759163405264</v>
      </c>
      <c r="Q54" s="27"/>
      <c r="R54" s="4"/>
    </row>
    <row r="55" spans="1:18" x14ac:dyDescent="0.3">
      <c r="A55" s="14">
        <f t="shared" si="7"/>
        <v>30</v>
      </c>
      <c r="B55" s="14">
        <v>337</v>
      </c>
      <c r="C55" s="1" t="s">
        <v>83</v>
      </c>
      <c r="D55" s="29">
        <v>27500</v>
      </c>
      <c r="E55" s="30" t="s">
        <v>49</v>
      </c>
      <c r="F55" s="31">
        <v>40</v>
      </c>
      <c r="G55" s="31">
        <v>104</v>
      </c>
      <c r="H55" s="32">
        <v>5.47</v>
      </c>
      <c r="I55" s="32">
        <v>1.85</v>
      </c>
      <c r="J55" s="32">
        <v>3.06</v>
      </c>
      <c r="K55" s="33">
        <f t="shared" si="6"/>
        <v>7332.4800000000005</v>
      </c>
      <c r="L55" s="32">
        <v>5.97</v>
      </c>
      <c r="M55" s="32">
        <v>1.94</v>
      </c>
      <c r="N55" s="32">
        <v>4.0199999999999996</v>
      </c>
      <c r="O55" s="33">
        <f t="shared" si="4"/>
        <v>8813.7599999999984</v>
      </c>
      <c r="P55" s="34">
        <f t="shared" si="5"/>
        <v>0.20201623461639143</v>
      </c>
      <c r="Q55" s="27"/>
      <c r="R55" s="4"/>
    </row>
    <row r="56" spans="1:18" x14ac:dyDescent="0.3">
      <c r="A56" s="14">
        <f t="shared" si="7"/>
        <v>31</v>
      </c>
      <c r="B56" s="14">
        <v>338</v>
      </c>
      <c r="C56" s="1" t="s">
        <v>84</v>
      </c>
      <c r="D56" s="29">
        <v>27500</v>
      </c>
      <c r="E56" s="30" t="s">
        <v>49</v>
      </c>
      <c r="F56" s="31">
        <v>569</v>
      </c>
      <c r="G56" s="31">
        <v>104</v>
      </c>
      <c r="H56" s="32">
        <v>9.65</v>
      </c>
      <c r="I56" s="32">
        <v>1.85</v>
      </c>
      <c r="J56" s="32">
        <v>3.06</v>
      </c>
      <c r="K56" s="33">
        <f t="shared" si="6"/>
        <v>82340.88</v>
      </c>
      <c r="L56" s="32">
        <v>10.63</v>
      </c>
      <c r="M56" s="32">
        <v>2.89</v>
      </c>
      <c r="N56" s="32">
        <v>4.0199999999999996</v>
      </c>
      <c r="O56" s="33">
        <f t="shared" si="4"/>
        <v>97331.520000000019</v>
      </c>
      <c r="P56" s="34">
        <f t="shared" si="5"/>
        <v>0.18205586338159141</v>
      </c>
      <c r="Q56" s="27"/>
      <c r="R56" s="4"/>
    </row>
    <row r="57" spans="1:18" x14ac:dyDescent="0.3">
      <c r="A57" s="14">
        <f t="shared" si="7"/>
        <v>32</v>
      </c>
      <c r="B57" s="14">
        <v>340</v>
      </c>
      <c r="C57" s="1" t="s">
        <v>77</v>
      </c>
      <c r="D57" s="29">
        <v>50000</v>
      </c>
      <c r="E57" s="30" t="s">
        <v>49</v>
      </c>
      <c r="F57" s="31">
        <v>4917</v>
      </c>
      <c r="G57" s="31">
        <v>169</v>
      </c>
      <c r="H57" s="32">
        <v>5.79</v>
      </c>
      <c r="I57" s="32">
        <v>1.87</v>
      </c>
      <c r="J57" s="32">
        <v>4.97</v>
      </c>
      <c r="K57" s="33">
        <f t="shared" si="6"/>
        <v>462049.8</v>
      </c>
      <c r="L57" s="32">
        <v>6.39</v>
      </c>
      <c r="M57" s="32">
        <v>1.94</v>
      </c>
      <c r="N57" s="32">
        <v>6.53</v>
      </c>
      <c r="O57" s="33">
        <f t="shared" si="4"/>
        <v>504746.16000000003</v>
      </c>
      <c r="P57" s="34">
        <f t="shared" si="5"/>
        <v>9.2406402946176025E-2</v>
      </c>
      <c r="Q57" s="27"/>
      <c r="R57" s="4"/>
    </row>
    <row r="58" spans="1:18" x14ac:dyDescent="0.3">
      <c r="A58" s="14">
        <f t="shared" si="7"/>
        <v>33</v>
      </c>
      <c r="B58" s="14">
        <v>342</v>
      </c>
      <c r="C58" s="1" t="s">
        <v>85</v>
      </c>
      <c r="D58" s="29">
        <v>50000</v>
      </c>
      <c r="E58" s="30" t="s">
        <v>49</v>
      </c>
      <c r="F58" s="31">
        <v>220</v>
      </c>
      <c r="G58" s="31">
        <v>168</v>
      </c>
      <c r="H58" s="32">
        <v>8.33</v>
      </c>
      <c r="I58" s="32">
        <v>1.87</v>
      </c>
      <c r="J58" s="32">
        <v>4.9400000000000004</v>
      </c>
      <c r="K58" s="33">
        <f t="shared" si="6"/>
        <v>36887.040000000001</v>
      </c>
      <c r="L58" s="32">
        <v>8.73</v>
      </c>
      <c r="M58" s="32">
        <v>1.94</v>
      </c>
      <c r="N58" s="32">
        <v>6.49</v>
      </c>
      <c r="O58" s="33">
        <f t="shared" si="4"/>
        <v>41252.639999999999</v>
      </c>
      <c r="P58" s="34">
        <f t="shared" si="5"/>
        <v>0.11835051009785547</v>
      </c>
      <c r="Q58" s="27"/>
      <c r="R58" s="4"/>
    </row>
    <row r="59" spans="1:18" x14ac:dyDescent="0.3">
      <c r="A59" s="14">
        <f t="shared" si="7"/>
        <v>34</v>
      </c>
      <c r="B59" s="14">
        <v>343</v>
      </c>
      <c r="C59" s="1" t="s">
        <v>85</v>
      </c>
      <c r="D59" s="29">
        <v>27500</v>
      </c>
      <c r="E59" s="30" t="s">
        <v>49</v>
      </c>
      <c r="F59" s="31">
        <v>275</v>
      </c>
      <c r="G59" s="31">
        <v>108</v>
      </c>
      <c r="H59" s="32">
        <v>8.5</v>
      </c>
      <c r="I59" s="32">
        <v>1.85</v>
      </c>
      <c r="J59" s="32">
        <v>3.17</v>
      </c>
      <c r="K59" s="33">
        <f t="shared" si="6"/>
        <v>38263.32</v>
      </c>
      <c r="L59" s="32">
        <v>8.67</v>
      </c>
      <c r="M59" s="32">
        <v>2.89</v>
      </c>
      <c r="N59" s="32">
        <v>4.17</v>
      </c>
      <c r="O59" s="33">
        <f t="shared" si="4"/>
        <v>43552.32</v>
      </c>
      <c r="P59" s="34">
        <f t="shared" si="5"/>
        <v>0.13822637450174213</v>
      </c>
      <c r="Q59" s="27"/>
      <c r="R59" s="4"/>
    </row>
    <row r="60" spans="1:18" x14ac:dyDescent="0.3">
      <c r="A60" s="14">
        <f t="shared" si="7"/>
        <v>35</v>
      </c>
      <c r="B60" s="14">
        <v>345</v>
      </c>
      <c r="C60" s="1" t="s">
        <v>86</v>
      </c>
      <c r="D60" s="29">
        <v>27500</v>
      </c>
      <c r="E60" s="30" t="s">
        <v>49</v>
      </c>
      <c r="F60" s="31">
        <v>4376</v>
      </c>
      <c r="G60" s="31">
        <v>103</v>
      </c>
      <c r="H60" s="32">
        <v>5.18</v>
      </c>
      <c r="I60" s="32">
        <v>1.85</v>
      </c>
      <c r="J60" s="32">
        <v>3.03</v>
      </c>
      <c r="K60" s="33">
        <f t="shared" si="6"/>
        <v>372904.44</v>
      </c>
      <c r="L60" s="32">
        <v>5.35</v>
      </c>
      <c r="M60" s="32">
        <v>2.89</v>
      </c>
      <c r="N60" s="32">
        <v>3.98</v>
      </c>
      <c r="O60" s="33">
        <f t="shared" si="4"/>
        <v>437618.16000000003</v>
      </c>
      <c r="P60" s="34">
        <f t="shared" si="5"/>
        <v>0.17353968754032542</v>
      </c>
      <c r="Q60" s="27"/>
      <c r="R60" s="4"/>
    </row>
    <row r="61" spans="1:18" x14ac:dyDescent="0.3">
      <c r="A61" s="14">
        <f t="shared" si="7"/>
        <v>36</v>
      </c>
      <c r="B61" s="14">
        <v>347</v>
      </c>
      <c r="C61" s="1" t="s">
        <v>87</v>
      </c>
      <c r="D61" s="29">
        <v>9500</v>
      </c>
      <c r="E61" s="30" t="s">
        <v>49</v>
      </c>
      <c r="F61" s="31">
        <v>1040</v>
      </c>
      <c r="G61" s="31">
        <v>49</v>
      </c>
      <c r="H61" s="32">
        <v>20.49</v>
      </c>
      <c r="I61" s="32">
        <v>1.84</v>
      </c>
      <c r="J61" s="32">
        <v>1.44</v>
      </c>
      <c r="K61" s="33">
        <f t="shared" si="6"/>
        <v>279525.11999999994</v>
      </c>
      <c r="L61" s="32">
        <v>21.71</v>
      </c>
      <c r="M61" s="32">
        <v>2.89</v>
      </c>
      <c r="N61" s="32">
        <v>1.89</v>
      </c>
      <c r="O61" s="33">
        <f t="shared" si="4"/>
        <v>308119.32</v>
      </c>
      <c r="P61" s="34">
        <f t="shared" si="5"/>
        <v>0.1022956362562337</v>
      </c>
      <c r="Q61" s="27"/>
      <c r="R61" s="4"/>
    </row>
    <row r="62" spans="1:18" x14ac:dyDescent="0.3">
      <c r="A62" s="14">
        <f t="shared" si="7"/>
        <v>37</v>
      </c>
      <c r="B62" s="14">
        <v>348</v>
      </c>
      <c r="C62" s="1" t="s">
        <v>87</v>
      </c>
      <c r="D62" s="29">
        <v>27500</v>
      </c>
      <c r="E62" s="30" t="s">
        <v>49</v>
      </c>
      <c r="F62" s="31">
        <v>526</v>
      </c>
      <c r="G62" s="31">
        <v>104</v>
      </c>
      <c r="H62" s="32">
        <v>21.51</v>
      </c>
      <c r="I62" s="32">
        <v>1.85</v>
      </c>
      <c r="J62" s="32">
        <v>3.06</v>
      </c>
      <c r="K62" s="33">
        <f t="shared" si="6"/>
        <v>151267.20000000004</v>
      </c>
      <c r="L62" s="32">
        <v>22.8</v>
      </c>
      <c r="M62" s="32">
        <v>2.89</v>
      </c>
      <c r="N62" s="32">
        <v>4.0199999999999996</v>
      </c>
      <c r="O62" s="33">
        <f t="shared" si="4"/>
        <v>167172.24</v>
      </c>
      <c r="P62" s="34">
        <f t="shared" si="5"/>
        <v>0.10514533223329278</v>
      </c>
      <c r="Q62" s="27"/>
      <c r="R62" s="4"/>
    </row>
    <row r="63" spans="1:18" x14ac:dyDescent="0.3">
      <c r="A63" s="14">
        <f t="shared" si="7"/>
        <v>38</v>
      </c>
      <c r="B63" s="14">
        <v>350</v>
      </c>
      <c r="C63" s="1" t="s">
        <v>86</v>
      </c>
      <c r="D63" s="29">
        <v>50000</v>
      </c>
      <c r="E63" s="30" t="s">
        <v>49</v>
      </c>
      <c r="F63" s="31">
        <v>8710</v>
      </c>
      <c r="G63" s="31">
        <v>170</v>
      </c>
      <c r="H63" s="32">
        <v>5.36</v>
      </c>
      <c r="I63" s="32">
        <v>1.87</v>
      </c>
      <c r="J63" s="32">
        <v>4.99</v>
      </c>
      <c r="K63" s="33">
        <f t="shared" si="6"/>
        <v>765859.20000000007</v>
      </c>
      <c r="L63" s="32">
        <v>5.53</v>
      </c>
      <c r="M63" s="32">
        <v>1.94</v>
      </c>
      <c r="N63" s="32">
        <v>6.57</v>
      </c>
      <c r="O63" s="33">
        <f t="shared" si="4"/>
        <v>794167.20000000007</v>
      </c>
      <c r="P63" s="34">
        <f t="shared" si="5"/>
        <v>3.6962407711495789E-2</v>
      </c>
      <c r="Q63" s="27"/>
      <c r="R63" s="4"/>
    </row>
    <row r="64" spans="1:18" x14ac:dyDescent="0.3">
      <c r="A64" s="14">
        <f t="shared" si="7"/>
        <v>39</v>
      </c>
      <c r="B64" s="14">
        <v>351</v>
      </c>
      <c r="C64" s="1" t="s">
        <v>88</v>
      </c>
      <c r="D64" s="29">
        <v>9500</v>
      </c>
      <c r="E64" s="30" t="s">
        <v>49</v>
      </c>
      <c r="F64" s="31">
        <v>2247</v>
      </c>
      <c r="G64" s="31">
        <v>42</v>
      </c>
      <c r="H64" s="32">
        <v>5.68</v>
      </c>
      <c r="I64" s="32">
        <v>1.84</v>
      </c>
      <c r="J64" s="32">
        <v>1.23</v>
      </c>
      <c r="K64" s="33">
        <f t="shared" si="6"/>
        <v>203389.19999999998</v>
      </c>
      <c r="L64" s="32">
        <v>6.39</v>
      </c>
      <c r="M64" s="32">
        <v>2.89</v>
      </c>
      <c r="N64" s="32">
        <v>1.62</v>
      </c>
      <c r="O64" s="33">
        <f t="shared" si="4"/>
        <v>251042.4</v>
      </c>
      <c r="P64" s="34">
        <f t="shared" si="5"/>
        <v>0.23429562631644166</v>
      </c>
      <c r="Q64" s="27"/>
      <c r="R64" s="4"/>
    </row>
    <row r="65" spans="1:18" x14ac:dyDescent="0.3">
      <c r="A65" s="14">
        <f t="shared" si="7"/>
        <v>40</v>
      </c>
      <c r="B65" s="14">
        <v>352</v>
      </c>
      <c r="C65" s="1" t="s">
        <v>88</v>
      </c>
      <c r="D65" s="29">
        <v>16000</v>
      </c>
      <c r="E65" s="30" t="s">
        <v>49</v>
      </c>
      <c r="F65" s="31">
        <v>934</v>
      </c>
      <c r="G65" s="31">
        <v>65</v>
      </c>
      <c r="H65" s="32">
        <v>6.21</v>
      </c>
      <c r="I65" s="32">
        <v>1.85</v>
      </c>
      <c r="J65" s="32">
        <v>1.91</v>
      </c>
      <c r="K65" s="33">
        <f t="shared" si="6"/>
        <v>91826.280000000013</v>
      </c>
      <c r="L65" s="32">
        <v>6.41</v>
      </c>
      <c r="M65" s="32">
        <v>2.87</v>
      </c>
      <c r="N65" s="32">
        <v>2.5099999999999998</v>
      </c>
      <c r="O65" s="33">
        <f t="shared" si="4"/>
        <v>105968.04000000001</v>
      </c>
      <c r="P65" s="34">
        <f t="shared" si="5"/>
        <v>0.15400558532916714</v>
      </c>
      <c r="Q65" s="27"/>
      <c r="R65" s="4"/>
    </row>
    <row r="66" spans="1:18" x14ac:dyDescent="0.3">
      <c r="A66" s="14">
        <f t="shared" si="7"/>
        <v>41</v>
      </c>
      <c r="B66" s="14">
        <v>354</v>
      </c>
      <c r="C66" s="1" t="s">
        <v>88</v>
      </c>
      <c r="D66" s="29">
        <v>27500</v>
      </c>
      <c r="E66" s="30" t="s">
        <v>49</v>
      </c>
      <c r="F66" s="31">
        <v>1779</v>
      </c>
      <c r="G66" s="31">
        <v>108</v>
      </c>
      <c r="H66" s="32">
        <v>7.33</v>
      </c>
      <c r="I66" s="32">
        <v>1.85</v>
      </c>
      <c r="J66" s="32">
        <v>3.17</v>
      </c>
      <c r="K66" s="33">
        <f t="shared" si="6"/>
        <v>200082.96</v>
      </c>
      <c r="L66" s="32">
        <v>7.52</v>
      </c>
      <c r="M66" s="32">
        <v>2.89</v>
      </c>
      <c r="N66" s="32">
        <v>4.17</v>
      </c>
      <c r="O66" s="33">
        <f t="shared" si="4"/>
        <v>227637</v>
      </c>
      <c r="P66" s="34">
        <f t="shared" si="5"/>
        <v>0.1377130766158198</v>
      </c>
      <c r="Q66" s="27"/>
      <c r="R66" s="4"/>
    </row>
    <row r="67" spans="1:18" x14ac:dyDescent="0.3">
      <c r="A67" s="14">
        <f t="shared" si="7"/>
        <v>42</v>
      </c>
      <c r="B67" s="14">
        <v>356</v>
      </c>
      <c r="C67" s="1" t="s">
        <v>88</v>
      </c>
      <c r="D67" s="29">
        <v>50000</v>
      </c>
      <c r="E67" s="30" t="s">
        <v>49</v>
      </c>
      <c r="F67" s="31">
        <v>400</v>
      </c>
      <c r="G67" s="31">
        <v>168</v>
      </c>
      <c r="H67" s="32">
        <v>7.44</v>
      </c>
      <c r="I67" s="32">
        <v>1.87</v>
      </c>
      <c r="J67" s="32">
        <v>4.9400000000000004</v>
      </c>
      <c r="K67" s="33">
        <f t="shared" si="6"/>
        <v>54647.040000000001</v>
      </c>
      <c r="L67" s="32">
        <v>7.74</v>
      </c>
      <c r="M67" s="32">
        <v>1.94</v>
      </c>
      <c r="N67" s="32">
        <v>6.49</v>
      </c>
      <c r="O67" s="33">
        <f t="shared" si="4"/>
        <v>59547.839999999997</v>
      </c>
      <c r="P67" s="34">
        <f t="shared" si="5"/>
        <v>8.9680978146300244E-2</v>
      </c>
      <c r="Q67" s="27"/>
      <c r="R67" s="4"/>
    </row>
    <row r="68" spans="1:18" x14ac:dyDescent="0.3">
      <c r="A68" s="14">
        <f t="shared" si="7"/>
        <v>43</v>
      </c>
      <c r="B68" s="14">
        <v>357</v>
      </c>
      <c r="C68" s="1" t="s">
        <v>89</v>
      </c>
      <c r="D68" s="29">
        <v>27500</v>
      </c>
      <c r="E68" s="30" t="s">
        <v>49</v>
      </c>
      <c r="F68" s="31">
        <v>45</v>
      </c>
      <c r="G68" s="31">
        <v>108</v>
      </c>
      <c r="H68" s="32">
        <v>8.83</v>
      </c>
      <c r="I68" s="32">
        <v>1.85</v>
      </c>
      <c r="J68" s="32">
        <v>3.17</v>
      </c>
      <c r="K68" s="33">
        <f t="shared" si="6"/>
        <v>9875.52</v>
      </c>
      <c r="L68" s="32">
        <v>8.83</v>
      </c>
      <c r="M68" s="32">
        <v>2.89</v>
      </c>
      <c r="N68" s="32">
        <v>4.17</v>
      </c>
      <c r="O68" s="33">
        <f t="shared" si="4"/>
        <v>11733.119999999999</v>
      </c>
      <c r="P68" s="34">
        <f t="shared" si="5"/>
        <v>0.18810148731408557</v>
      </c>
      <c r="Q68" s="27"/>
      <c r="R68" s="4"/>
    </row>
    <row r="69" spans="1:18" x14ac:dyDescent="0.3">
      <c r="A69" s="14">
        <f t="shared" si="7"/>
        <v>44</v>
      </c>
      <c r="B69" s="14">
        <v>358</v>
      </c>
      <c r="C69" s="1" t="s">
        <v>89</v>
      </c>
      <c r="D69" s="29">
        <v>50000</v>
      </c>
      <c r="E69" s="30" t="s">
        <v>49</v>
      </c>
      <c r="F69" s="31">
        <v>37</v>
      </c>
      <c r="G69" s="31">
        <v>168</v>
      </c>
      <c r="H69" s="32">
        <v>9.01</v>
      </c>
      <c r="I69" s="32">
        <v>1.87</v>
      </c>
      <c r="J69" s="32">
        <v>4.9400000000000004</v>
      </c>
      <c r="K69" s="33">
        <f t="shared" si="6"/>
        <v>14789.76</v>
      </c>
      <c r="L69" s="32">
        <v>9.07</v>
      </c>
      <c r="M69" s="32">
        <v>1.94</v>
      </c>
      <c r="N69" s="32">
        <v>6.49</v>
      </c>
      <c r="O69" s="33">
        <f t="shared" si="4"/>
        <v>17972.28</v>
      </c>
      <c r="P69" s="34">
        <f t="shared" si="5"/>
        <v>0.21518401921329341</v>
      </c>
      <c r="Q69" s="27"/>
      <c r="R69" s="4"/>
    </row>
    <row r="70" spans="1:18" x14ac:dyDescent="0.3">
      <c r="A70" s="14">
        <f t="shared" si="7"/>
        <v>45</v>
      </c>
      <c r="B70" s="14">
        <v>359</v>
      </c>
      <c r="C70" s="1" t="s">
        <v>90</v>
      </c>
      <c r="D70" s="29">
        <v>9500</v>
      </c>
      <c r="E70" s="30" t="s">
        <v>49</v>
      </c>
      <c r="F70" s="31">
        <v>1</v>
      </c>
      <c r="G70" s="31">
        <v>42</v>
      </c>
      <c r="H70" s="32">
        <v>6.59</v>
      </c>
      <c r="I70" s="32">
        <v>1.84</v>
      </c>
      <c r="J70" s="32">
        <v>1.23</v>
      </c>
      <c r="K70" s="33">
        <f t="shared" si="6"/>
        <v>721.07999999999993</v>
      </c>
      <c r="L70" s="32">
        <v>6.65</v>
      </c>
      <c r="M70" s="32">
        <v>2.89</v>
      </c>
      <c r="N70" s="32">
        <v>1.62</v>
      </c>
      <c r="O70" s="33">
        <f t="shared" si="4"/>
        <v>930.96</v>
      </c>
      <c r="P70" s="34">
        <f t="shared" si="5"/>
        <v>0.29106340489266119</v>
      </c>
      <c r="Q70" s="27"/>
      <c r="R70" s="4"/>
    </row>
    <row r="71" spans="1:18" x14ac:dyDescent="0.3">
      <c r="A71" s="14">
        <f t="shared" si="7"/>
        <v>46</v>
      </c>
      <c r="B71" s="14">
        <v>360</v>
      </c>
      <c r="C71" s="1" t="s">
        <v>91</v>
      </c>
      <c r="D71" s="29">
        <v>9500</v>
      </c>
      <c r="E71" s="30" t="s">
        <v>49</v>
      </c>
      <c r="F71" s="31">
        <v>157</v>
      </c>
      <c r="G71" s="31">
        <v>47</v>
      </c>
      <c r="H71" s="32">
        <v>11.93</v>
      </c>
      <c r="I71" s="32">
        <v>1.84</v>
      </c>
      <c r="J71" s="32">
        <v>1.38</v>
      </c>
      <c r="K71" s="33">
        <f t="shared" si="6"/>
        <v>26721</v>
      </c>
      <c r="L71" s="32">
        <v>12.1</v>
      </c>
      <c r="M71" s="32">
        <v>2.89</v>
      </c>
      <c r="N71" s="32">
        <v>1.82</v>
      </c>
      <c r="O71" s="33">
        <f t="shared" si="4"/>
        <v>29267.639999999996</v>
      </c>
      <c r="P71" s="34">
        <f t="shared" si="5"/>
        <v>9.5304816436510453E-2</v>
      </c>
      <c r="Q71" s="27"/>
      <c r="R71" s="4"/>
    </row>
    <row r="72" spans="1:18" x14ac:dyDescent="0.3">
      <c r="A72" s="14">
        <f t="shared" si="7"/>
        <v>47</v>
      </c>
      <c r="B72" s="14">
        <v>365</v>
      </c>
      <c r="C72" s="1" t="s">
        <v>91</v>
      </c>
      <c r="D72" s="29">
        <v>27500</v>
      </c>
      <c r="E72" s="30" t="s">
        <v>49</v>
      </c>
      <c r="F72" s="31">
        <v>1820</v>
      </c>
      <c r="G72" s="31">
        <v>108</v>
      </c>
      <c r="H72" s="32">
        <v>11.39</v>
      </c>
      <c r="I72" s="32">
        <v>1.85</v>
      </c>
      <c r="J72" s="32">
        <v>3.17</v>
      </c>
      <c r="K72" s="33">
        <f t="shared" si="6"/>
        <v>293269.92</v>
      </c>
      <c r="L72" s="32">
        <v>12.1</v>
      </c>
      <c r="M72" s="32">
        <v>2.89</v>
      </c>
      <c r="N72" s="32">
        <v>4.17</v>
      </c>
      <c r="O72" s="33">
        <f t="shared" si="4"/>
        <v>332785.91999999998</v>
      </c>
      <c r="P72" s="34">
        <f t="shared" si="5"/>
        <v>0.1347427652996257</v>
      </c>
      <c r="Q72" s="3"/>
      <c r="R72" s="4"/>
    </row>
    <row r="73" spans="1:18" x14ac:dyDescent="0.3">
      <c r="A73" s="14">
        <f t="shared" si="7"/>
        <v>48</v>
      </c>
      <c r="B73" s="14">
        <v>366</v>
      </c>
      <c r="C73" s="1" t="s">
        <v>91</v>
      </c>
      <c r="D73" s="29">
        <v>50000</v>
      </c>
      <c r="E73" s="30" t="s">
        <v>49</v>
      </c>
      <c r="F73" s="31">
        <v>1082</v>
      </c>
      <c r="G73" s="31">
        <v>168</v>
      </c>
      <c r="H73" s="32">
        <v>11.39</v>
      </c>
      <c r="I73" s="32">
        <v>1.87</v>
      </c>
      <c r="J73" s="32">
        <v>4.9400000000000004</v>
      </c>
      <c r="K73" s="33">
        <f t="shared" si="6"/>
        <v>182126.88000000003</v>
      </c>
      <c r="L73" s="32">
        <v>12.1</v>
      </c>
      <c r="M73" s="32">
        <v>1.94</v>
      </c>
      <c r="N73" s="32">
        <v>6.49</v>
      </c>
      <c r="O73" s="33">
        <f t="shared" si="4"/>
        <v>195379.19999999998</v>
      </c>
      <c r="P73" s="34">
        <f t="shared" si="5"/>
        <v>7.2764218000110403E-2</v>
      </c>
      <c r="Q73" s="3"/>
      <c r="R73" s="4"/>
    </row>
    <row r="74" spans="1:18" x14ac:dyDescent="0.3">
      <c r="A74" s="14">
        <f t="shared" si="7"/>
        <v>49</v>
      </c>
      <c r="B74" s="14">
        <v>370</v>
      </c>
      <c r="C74" s="1" t="s">
        <v>92</v>
      </c>
      <c r="D74" s="29">
        <v>27500</v>
      </c>
      <c r="E74" s="30" t="s">
        <v>49</v>
      </c>
      <c r="F74" s="31">
        <v>300</v>
      </c>
      <c r="G74" s="31">
        <v>108</v>
      </c>
      <c r="H74" s="32">
        <v>16.48</v>
      </c>
      <c r="I74" s="32">
        <v>1.85</v>
      </c>
      <c r="J74" s="32">
        <v>3.17</v>
      </c>
      <c r="K74" s="33">
        <f t="shared" si="6"/>
        <v>70096.320000000007</v>
      </c>
      <c r="L74" s="32">
        <v>17.18</v>
      </c>
      <c r="M74" s="32">
        <v>2.89</v>
      </c>
      <c r="N74" s="32">
        <v>4.17</v>
      </c>
      <c r="O74" s="33">
        <f t="shared" si="4"/>
        <v>77656.320000000007</v>
      </c>
      <c r="P74" s="34">
        <f t="shared" si="5"/>
        <v>0.10785159620362381</v>
      </c>
      <c r="Q74" s="3"/>
      <c r="R74" s="4"/>
    </row>
    <row r="75" spans="1:18" x14ac:dyDescent="0.3">
      <c r="A75" s="14">
        <f t="shared" si="7"/>
        <v>50</v>
      </c>
      <c r="B75" s="14">
        <v>375</v>
      </c>
      <c r="C75" s="1" t="s">
        <v>92</v>
      </c>
      <c r="D75" s="29">
        <v>50000</v>
      </c>
      <c r="E75" s="30" t="s">
        <v>49</v>
      </c>
      <c r="F75" s="31">
        <v>243</v>
      </c>
      <c r="G75" s="31">
        <v>168</v>
      </c>
      <c r="H75" s="32">
        <v>16.48</v>
      </c>
      <c r="I75" s="32">
        <v>1.87</v>
      </c>
      <c r="J75" s="32">
        <v>4.9400000000000004</v>
      </c>
      <c r="K75" s="33">
        <f t="shared" si="6"/>
        <v>63467.640000000007</v>
      </c>
      <c r="L75" s="32">
        <v>17.18</v>
      </c>
      <c r="M75" s="32">
        <v>1.94</v>
      </c>
      <c r="N75" s="32">
        <v>6.49</v>
      </c>
      <c r="O75" s="33">
        <f t="shared" si="4"/>
        <v>68837.759999999995</v>
      </c>
      <c r="P75" s="34">
        <f t="shared" si="5"/>
        <v>8.4611937674064885E-2</v>
      </c>
      <c r="Q75" s="3"/>
      <c r="R75" s="4"/>
    </row>
    <row r="76" spans="1:18" x14ac:dyDescent="0.3">
      <c r="A76" s="14">
        <f t="shared" si="7"/>
        <v>51</v>
      </c>
      <c r="B76" s="14">
        <v>380</v>
      </c>
      <c r="C76" s="1" t="s">
        <v>93</v>
      </c>
      <c r="D76" s="29">
        <v>9500</v>
      </c>
      <c r="E76" s="30" t="s">
        <v>49</v>
      </c>
      <c r="F76" s="31">
        <v>29401</v>
      </c>
      <c r="G76" s="31">
        <v>49</v>
      </c>
      <c r="H76" s="32">
        <v>10.42</v>
      </c>
      <c r="I76" s="32">
        <v>1.84</v>
      </c>
      <c r="J76" s="32">
        <v>1.44</v>
      </c>
      <c r="K76" s="33">
        <f t="shared" si="6"/>
        <v>4326321.84</v>
      </c>
      <c r="L76" s="32">
        <v>11.52</v>
      </c>
      <c r="M76" s="32">
        <v>2.89</v>
      </c>
      <c r="N76" s="32">
        <v>1.89</v>
      </c>
      <c r="O76" s="33">
        <f t="shared" si="4"/>
        <v>5085132.24</v>
      </c>
      <c r="P76" s="34">
        <f t="shared" si="5"/>
        <v>0.17539388609147036</v>
      </c>
      <c r="Q76" s="3"/>
      <c r="R76" s="4"/>
    </row>
    <row r="77" spans="1:18" x14ac:dyDescent="0.3">
      <c r="A77" s="14">
        <f t="shared" si="7"/>
        <v>52</v>
      </c>
      <c r="B77" s="14">
        <v>383</v>
      </c>
      <c r="C77" s="1" t="s">
        <v>94</v>
      </c>
      <c r="D77" s="29">
        <v>9500</v>
      </c>
      <c r="E77" s="30" t="s">
        <v>49</v>
      </c>
      <c r="F77" s="31">
        <v>3391</v>
      </c>
      <c r="G77" s="31">
        <v>49</v>
      </c>
      <c r="H77" s="32">
        <v>13.21</v>
      </c>
      <c r="I77" s="32">
        <v>1.84</v>
      </c>
      <c r="J77" s="32">
        <v>1.44</v>
      </c>
      <c r="K77" s="33">
        <f t="shared" si="6"/>
        <v>613261.32000000007</v>
      </c>
      <c r="L77" s="32">
        <v>13.95</v>
      </c>
      <c r="M77" s="32">
        <v>2.89</v>
      </c>
      <c r="N77" s="32">
        <v>1.89</v>
      </c>
      <c r="O77" s="33">
        <f t="shared" si="4"/>
        <v>686364.6</v>
      </c>
      <c r="P77" s="34">
        <f t="shared" si="5"/>
        <v>0.11920412655407633</v>
      </c>
      <c r="Q77" s="3"/>
      <c r="R77" s="4"/>
    </row>
    <row r="78" spans="1:18" x14ac:dyDescent="0.3">
      <c r="A78" s="14">
        <f t="shared" si="7"/>
        <v>53</v>
      </c>
      <c r="B78" s="14">
        <v>385</v>
      </c>
      <c r="C78" s="1" t="s">
        <v>95</v>
      </c>
      <c r="D78" s="29">
        <v>9500</v>
      </c>
      <c r="E78" s="30" t="s">
        <v>49</v>
      </c>
      <c r="F78" s="31">
        <v>8150</v>
      </c>
      <c r="G78" s="31">
        <v>49</v>
      </c>
      <c r="H78" s="32">
        <v>6.67</v>
      </c>
      <c r="I78" s="32">
        <v>1.84</v>
      </c>
      <c r="J78" s="32">
        <v>1.44</v>
      </c>
      <c r="K78" s="33">
        <f t="shared" si="6"/>
        <v>833124.72</v>
      </c>
      <c r="L78" s="32">
        <v>6.96</v>
      </c>
      <c r="M78" s="32">
        <v>2.89</v>
      </c>
      <c r="N78" s="32">
        <v>1.89</v>
      </c>
      <c r="O78" s="33">
        <f t="shared" si="4"/>
        <v>964441.32</v>
      </c>
      <c r="P78" s="34">
        <f t="shared" si="5"/>
        <v>0.15761937780456206</v>
      </c>
      <c r="Q78" s="3"/>
      <c r="R78" s="4"/>
    </row>
    <row r="79" spans="1:18" x14ac:dyDescent="0.3">
      <c r="A79" s="14">
        <f t="shared" si="7"/>
        <v>54</v>
      </c>
      <c r="B79" s="14">
        <v>392</v>
      </c>
      <c r="C79" s="1" t="s">
        <v>96</v>
      </c>
      <c r="D79" s="29">
        <v>27500</v>
      </c>
      <c r="E79" s="30" t="s">
        <v>49</v>
      </c>
      <c r="F79" s="31">
        <v>13</v>
      </c>
      <c r="G79" s="31">
        <v>104</v>
      </c>
      <c r="H79" s="32">
        <v>10.85</v>
      </c>
      <c r="I79" s="32">
        <v>1.87</v>
      </c>
      <c r="J79" s="32">
        <v>3.06</v>
      </c>
      <c r="K79" s="33">
        <f t="shared" si="6"/>
        <v>5803.2</v>
      </c>
      <c r="L79" s="32">
        <v>11.86</v>
      </c>
      <c r="M79" s="32">
        <v>2.89</v>
      </c>
      <c r="N79" s="32">
        <v>4.0199999999999996</v>
      </c>
      <c r="O79" s="33">
        <f t="shared" si="4"/>
        <v>7317.9599999999991</v>
      </c>
      <c r="P79" s="34">
        <f t="shared" si="5"/>
        <v>0.261021505376344</v>
      </c>
      <c r="Q79" s="3"/>
      <c r="R79" s="4"/>
    </row>
    <row r="80" spans="1:18" x14ac:dyDescent="0.3">
      <c r="A80" s="14">
        <f t="shared" si="7"/>
        <v>55</v>
      </c>
      <c r="B80" s="14">
        <v>393</v>
      </c>
      <c r="C80" s="1" t="s">
        <v>96</v>
      </c>
      <c r="D80" s="29">
        <v>4000</v>
      </c>
      <c r="E80" s="30" t="s">
        <v>49</v>
      </c>
      <c r="F80" s="31">
        <v>1</v>
      </c>
      <c r="G80" s="31">
        <v>21</v>
      </c>
      <c r="H80" s="32">
        <v>8.1300000000000008</v>
      </c>
      <c r="I80" s="32">
        <v>1.86</v>
      </c>
      <c r="J80" s="32">
        <v>0.62</v>
      </c>
      <c r="K80" s="33">
        <f t="shared" si="6"/>
        <v>276.12</v>
      </c>
      <c r="L80" s="32">
        <v>9.18</v>
      </c>
      <c r="M80" s="32">
        <v>2.89</v>
      </c>
      <c r="N80" s="32">
        <v>0.81</v>
      </c>
      <c r="O80" s="33">
        <f t="shared" si="4"/>
        <v>348.96000000000004</v>
      </c>
      <c r="P80" s="34">
        <f t="shared" si="5"/>
        <v>0.26379834854411138</v>
      </c>
      <c r="Q80" s="3"/>
      <c r="R80" s="4"/>
    </row>
    <row r="81" spans="1:18" x14ac:dyDescent="0.3">
      <c r="A81" s="3"/>
      <c r="B81" s="1"/>
      <c r="C81" s="1"/>
      <c r="D81" s="29"/>
      <c r="E81" s="30"/>
      <c r="F81" s="31">
        <v>0</v>
      </c>
      <c r="G81" s="29"/>
      <c r="H81" s="38"/>
      <c r="I81" s="38"/>
      <c r="J81" s="38"/>
      <c r="K81" s="35"/>
      <c r="L81" s="27"/>
      <c r="M81" s="4"/>
      <c r="N81" s="4"/>
      <c r="O81" s="39"/>
      <c r="P81" s="40"/>
      <c r="Q81" s="3"/>
      <c r="R81" s="4"/>
    </row>
    <row r="82" spans="1:18" x14ac:dyDescent="0.3">
      <c r="A82" s="3"/>
      <c r="B82" s="36" t="s">
        <v>52</v>
      </c>
      <c r="C82" s="1"/>
      <c r="D82" s="29"/>
      <c r="E82" s="30"/>
      <c r="F82" s="31" t="e">
        <v>#REF!</v>
      </c>
      <c r="G82" s="29"/>
      <c r="H82" s="38"/>
      <c r="I82" s="38"/>
      <c r="J82" s="38"/>
      <c r="K82" s="35"/>
      <c r="L82" s="27"/>
      <c r="M82" s="4"/>
      <c r="N82" s="4"/>
      <c r="O82" s="39"/>
      <c r="P82" s="40"/>
      <c r="Q82" s="3"/>
      <c r="R82" s="4"/>
    </row>
    <row r="83" spans="1:18" x14ac:dyDescent="0.3">
      <c r="A83" s="3"/>
      <c r="B83" s="1"/>
      <c r="C83" s="1"/>
      <c r="D83" s="29"/>
      <c r="E83" s="30"/>
      <c r="F83" s="31">
        <v>0</v>
      </c>
      <c r="G83" s="29"/>
      <c r="H83" s="38"/>
      <c r="I83" s="38"/>
      <c r="J83" s="38"/>
      <c r="K83" s="35"/>
      <c r="L83" s="27"/>
      <c r="M83" s="4"/>
      <c r="N83" s="4"/>
      <c r="O83" s="39"/>
      <c r="P83" s="40"/>
      <c r="Q83" s="3"/>
      <c r="R83" s="4"/>
    </row>
    <row r="84" spans="1:18" x14ac:dyDescent="0.3">
      <c r="A84" s="14">
        <f>A80+1</f>
        <v>56</v>
      </c>
      <c r="B84" s="14">
        <v>175</v>
      </c>
      <c r="C84" s="1" t="s">
        <v>97</v>
      </c>
      <c r="D84" s="29">
        <v>3500</v>
      </c>
      <c r="E84" s="30" t="s">
        <v>49</v>
      </c>
      <c r="F84" s="31">
        <v>3</v>
      </c>
      <c r="G84" s="31">
        <v>126</v>
      </c>
      <c r="H84" s="32">
        <v>4.17</v>
      </c>
      <c r="I84" s="32">
        <v>4.76</v>
      </c>
      <c r="J84" s="32">
        <v>3.7</v>
      </c>
      <c r="K84" s="33">
        <f t="shared" ref="K84:K105" si="8">(SUM(H84:I84)*$F84*12)+(J84*$G84*12)</f>
        <v>5915.880000000001</v>
      </c>
      <c r="L84" s="32">
        <v>5.72</v>
      </c>
      <c r="M84" s="32">
        <v>4.76</v>
      </c>
      <c r="N84" s="32">
        <v>4.87</v>
      </c>
      <c r="O84" s="33">
        <f t="shared" ref="O84" si="9">(SUM(L84:M84)*$F84*12)</f>
        <v>377.28000000000003</v>
      </c>
      <c r="P84" s="34">
        <f t="shared" ref="P84:P105" si="10">(O84-K84)/K84</f>
        <v>-0.93622588693482633</v>
      </c>
      <c r="Q84" s="3"/>
      <c r="R84" s="4"/>
    </row>
    <row r="85" spans="1:18" x14ac:dyDescent="0.3">
      <c r="A85" s="14">
        <f>A84+1</f>
        <v>57</v>
      </c>
      <c r="B85" s="14">
        <v>307</v>
      </c>
      <c r="C85" s="1" t="s">
        <v>98</v>
      </c>
      <c r="D85" s="29">
        <v>11600</v>
      </c>
      <c r="E85" s="30" t="s">
        <v>49</v>
      </c>
      <c r="F85" s="31">
        <v>135</v>
      </c>
      <c r="G85" s="31">
        <v>65</v>
      </c>
      <c r="H85" s="32">
        <v>15.2</v>
      </c>
      <c r="I85" s="32">
        <v>3.14</v>
      </c>
      <c r="J85" s="32">
        <v>1.91</v>
      </c>
      <c r="K85" s="33">
        <f t="shared" si="8"/>
        <v>31200.600000000002</v>
      </c>
      <c r="L85" s="32">
        <v>16.260000000000002</v>
      </c>
      <c r="M85" s="32">
        <v>4.76</v>
      </c>
      <c r="N85" s="32">
        <v>2.5099999999999998</v>
      </c>
      <c r="O85" s="33">
        <f t="shared" ref="O85:O148" si="11">(SUM(L85:M85)*$F85*12)</f>
        <v>34052.400000000001</v>
      </c>
      <c r="P85" s="34">
        <f t="shared" si="10"/>
        <v>9.1402088421376482E-2</v>
      </c>
      <c r="Q85" s="27"/>
      <c r="R85" s="4"/>
    </row>
    <row r="86" spans="1:18" x14ac:dyDescent="0.3">
      <c r="A86" s="14">
        <f t="shared" ref="A86:A105" si="12">A85+1</f>
        <v>58</v>
      </c>
      <c r="B86" s="14">
        <v>308</v>
      </c>
      <c r="C86" s="1" t="s">
        <v>99</v>
      </c>
      <c r="D86" s="29">
        <v>11600</v>
      </c>
      <c r="E86" s="30" t="s">
        <v>49</v>
      </c>
      <c r="F86" s="31">
        <v>90</v>
      </c>
      <c r="G86" s="31">
        <v>65</v>
      </c>
      <c r="H86" s="32">
        <v>18.2</v>
      </c>
      <c r="I86" s="32">
        <v>3.14</v>
      </c>
      <c r="J86" s="32">
        <v>1.91</v>
      </c>
      <c r="K86" s="33">
        <f t="shared" si="8"/>
        <v>24536.999999999996</v>
      </c>
      <c r="L86" s="32">
        <v>19.39</v>
      </c>
      <c r="M86" s="32">
        <v>4.76</v>
      </c>
      <c r="N86" s="32">
        <v>2.5099999999999998</v>
      </c>
      <c r="O86" s="33">
        <f t="shared" si="11"/>
        <v>26082</v>
      </c>
      <c r="P86" s="34">
        <f t="shared" si="10"/>
        <v>6.2966132779068498E-2</v>
      </c>
      <c r="Q86" s="3"/>
      <c r="R86" s="4"/>
    </row>
    <row r="87" spans="1:18" x14ac:dyDescent="0.3">
      <c r="A87" s="14">
        <f t="shared" si="12"/>
        <v>59</v>
      </c>
      <c r="B87" s="14">
        <v>309</v>
      </c>
      <c r="C87" s="1" t="s">
        <v>100</v>
      </c>
      <c r="D87" s="29">
        <v>36000</v>
      </c>
      <c r="E87" s="30" t="s">
        <v>49</v>
      </c>
      <c r="F87" s="31">
        <v>413</v>
      </c>
      <c r="G87" s="31">
        <v>126</v>
      </c>
      <c r="H87" s="32">
        <v>11.48</v>
      </c>
      <c r="I87" s="32">
        <v>2.82</v>
      </c>
      <c r="J87" s="32">
        <v>3.7</v>
      </c>
      <c r="K87" s="33">
        <f t="shared" si="8"/>
        <v>76465.2</v>
      </c>
      <c r="L87" s="32">
        <v>13.46</v>
      </c>
      <c r="M87" s="32">
        <v>4.37</v>
      </c>
      <c r="N87" s="32">
        <v>4.87</v>
      </c>
      <c r="O87" s="33">
        <f t="shared" si="11"/>
        <v>88365.48000000001</v>
      </c>
      <c r="P87" s="34">
        <f t="shared" si="10"/>
        <v>0.15563001208392854</v>
      </c>
      <c r="Q87" s="3"/>
      <c r="R87" s="4"/>
    </row>
    <row r="88" spans="1:18" x14ac:dyDescent="0.3">
      <c r="A88" s="14">
        <f t="shared" si="12"/>
        <v>60</v>
      </c>
      <c r="B88" s="14">
        <v>311</v>
      </c>
      <c r="C88" s="1" t="s">
        <v>101</v>
      </c>
      <c r="D88" s="29">
        <v>36000</v>
      </c>
      <c r="E88" s="30" t="s">
        <v>49</v>
      </c>
      <c r="F88" s="31">
        <v>65</v>
      </c>
      <c r="G88" s="31">
        <v>126</v>
      </c>
      <c r="H88" s="32">
        <v>14.34</v>
      </c>
      <c r="I88" s="32">
        <v>2.82</v>
      </c>
      <c r="J88" s="32">
        <v>3.7</v>
      </c>
      <c r="K88" s="33">
        <f t="shared" si="8"/>
        <v>18979.2</v>
      </c>
      <c r="L88" s="32">
        <v>14.58</v>
      </c>
      <c r="M88" s="32">
        <v>4.37</v>
      </c>
      <c r="N88" s="32">
        <v>4.87</v>
      </c>
      <c r="O88" s="33">
        <f t="shared" si="11"/>
        <v>14781</v>
      </c>
      <c r="P88" s="34">
        <f t="shared" si="10"/>
        <v>-0.22120005058168946</v>
      </c>
      <c r="Q88" s="3"/>
      <c r="R88" s="4"/>
    </row>
    <row r="89" spans="1:18" x14ac:dyDescent="0.3">
      <c r="A89" s="14">
        <f t="shared" si="12"/>
        <v>61</v>
      </c>
      <c r="B89" s="14">
        <v>312</v>
      </c>
      <c r="C89" s="1" t="s">
        <v>102</v>
      </c>
      <c r="D89" s="29">
        <v>36000</v>
      </c>
      <c r="E89" s="30" t="s">
        <v>49</v>
      </c>
      <c r="F89" s="31">
        <v>221</v>
      </c>
      <c r="G89" s="31">
        <v>126</v>
      </c>
      <c r="H89" s="32">
        <v>9</v>
      </c>
      <c r="I89" s="32">
        <v>2.82</v>
      </c>
      <c r="J89" s="32">
        <v>3.7</v>
      </c>
      <c r="K89" s="33">
        <f t="shared" si="8"/>
        <v>36941.040000000001</v>
      </c>
      <c r="L89" s="32">
        <v>9.75</v>
      </c>
      <c r="M89" s="32">
        <v>4.37</v>
      </c>
      <c r="N89" s="32">
        <v>4.87</v>
      </c>
      <c r="O89" s="33">
        <f t="shared" si="11"/>
        <v>37446.240000000005</v>
      </c>
      <c r="P89" s="34">
        <f t="shared" si="10"/>
        <v>1.3675846700580285E-2</v>
      </c>
      <c r="Q89" s="3"/>
      <c r="R89" s="4"/>
    </row>
    <row r="90" spans="1:18" x14ac:dyDescent="0.3">
      <c r="A90" s="14">
        <f t="shared" si="12"/>
        <v>62</v>
      </c>
      <c r="B90" s="14">
        <v>319</v>
      </c>
      <c r="C90" s="1" t="s">
        <v>103</v>
      </c>
      <c r="D90" s="29">
        <v>11600</v>
      </c>
      <c r="E90" s="30" t="s">
        <v>49</v>
      </c>
      <c r="F90" s="31">
        <v>73</v>
      </c>
      <c r="G90" s="31">
        <v>65</v>
      </c>
      <c r="H90" s="32">
        <v>13.61</v>
      </c>
      <c r="I90" s="32">
        <v>3.14</v>
      </c>
      <c r="J90" s="32">
        <v>1.91</v>
      </c>
      <c r="K90" s="33">
        <f t="shared" si="8"/>
        <v>16162.8</v>
      </c>
      <c r="L90" s="32">
        <v>14.93</v>
      </c>
      <c r="M90" s="32">
        <v>4.76</v>
      </c>
      <c r="N90" s="32">
        <v>2.5099999999999998</v>
      </c>
      <c r="O90" s="33">
        <f t="shared" si="11"/>
        <v>17248.439999999999</v>
      </c>
      <c r="P90" s="34">
        <f t="shared" si="10"/>
        <v>6.7169054866730984E-2</v>
      </c>
      <c r="Q90" s="3"/>
      <c r="R90" s="4"/>
    </row>
    <row r="91" spans="1:18" x14ac:dyDescent="0.3">
      <c r="A91" s="14">
        <f t="shared" si="12"/>
        <v>63</v>
      </c>
      <c r="B91" s="14">
        <v>327</v>
      </c>
      <c r="C91" s="1" t="s">
        <v>104</v>
      </c>
      <c r="D91" s="29">
        <v>12000</v>
      </c>
      <c r="E91" s="30" t="s">
        <v>49</v>
      </c>
      <c r="F91" s="31">
        <v>987</v>
      </c>
      <c r="G91" s="31">
        <v>74</v>
      </c>
      <c r="H91" s="32">
        <v>19.23</v>
      </c>
      <c r="I91" s="32">
        <v>3.14</v>
      </c>
      <c r="J91" s="32">
        <v>2.17</v>
      </c>
      <c r="K91" s="33">
        <f t="shared" si="8"/>
        <v>266877.24000000005</v>
      </c>
      <c r="L91" s="32">
        <v>20.84</v>
      </c>
      <c r="M91" s="32">
        <v>4.76</v>
      </c>
      <c r="N91" s="32">
        <v>2.86</v>
      </c>
      <c r="O91" s="33">
        <f t="shared" si="11"/>
        <v>303206.40000000002</v>
      </c>
      <c r="P91" s="34">
        <f t="shared" si="10"/>
        <v>0.13612685742703262</v>
      </c>
      <c r="Q91" s="3"/>
      <c r="R91" s="4"/>
    </row>
    <row r="92" spans="1:18" x14ac:dyDescent="0.3">
      <c r="A92" s="14">
        <f t="shared" si="12"/>
        <v>64</v>
      </c>
      <c r="B92" s="14">
        <v>332</v>
      </c>
      <c r="C92" s="1" t="s">
        <v>105</v>
      </c>
      <c r="D92" s="29">
        <v>11600</v>
      </c>
      <c r="E92" s="30" t="s">
        <v>49</v>
      </c>
      <c r="F92" s="31">
        <v>5</v>
      </c>
      <c r="G92" s="31">
        <v>130</v>
      </c>
      <c r="H92" s="32">
        <v>34.799999999999997</v>
      </c>
      <c r="I92" s="32">
        <v>4.76</v>
      </c>
      <c r="J92" s="32">
        <v>3.82</v>
      </c>
      <c r="K92" s="33">
        <f t="shared" si="8"/>
        <v>8332.7999999999993</v>
      </c>
      <c r="L92" s="32">
        <v>35.76</v>
      </c>
      <c r="M92" s="32">
        <v>4.76</v>
      </c>
      <c r="N92" s="32">
        <v>5.0199999999999996</v>
      </c>
      <c r="O92" s="33">
        <f t="shared" si="11"/>
        <v>2431.1999999999998</v>
      </c>
      <c r="P92" s="34">
        <f t="shared" si="10"/>
        <v>-0.70823732718894006</v>
      </c>
      <c r="Q92" s="3"/>
      <c r="R92" s="4"/>
    </row>
    <row r="93" spans="1:18" x14ac:dyDescent="0.3">
      <c r="A93" s="14">
        <f t="shared" si="12"/>
        <v>65</v>
      </c>
      <c r="B93" s="14">
        <v>333</v>
      </c>
      <c r="C93" s="1" t="s">
        <v>106</v>
      </c>
      <c r="D93" s="29">
        <v>11600</v>
      </c>
      <c r="E93" s="30" t="s">
        <v>49</v>
      </c>
      <c r="F93" s="31">
        <v>6</v>
      </c>
      <c r="G93" s="31">
        <v>65</v>
      </c>
      <c r="H93" s="32">
        <v>13.3</v>
      </c>
      <c r="I93" s="32">
        <v>4.76</v>
      </c>
      <c r="J93" s="32">
        <v>1.91</v>
      </c>
      <c r="K93" s="33">
        <f t="shared" si="8"/>
        <v>2790.12</v>
      </c>
      <c r="L93" s="32">
        <v>14.32</v>
      </c>
      <c r="M93" s="32">
        <v>4.76</v>
      </c>
      <c r="N93" s="32">
        <v>2.5099999999999998</v>
      </c>
      <c r="O93" s="33">
        <f t="shared" si="11"/>
        <v>1373.7599999999998</v>
      </c>
      <c r="P93" s="34">
        <f t="shared" si="10"/>
        <v>-0.50763408025461276</v>
      </c>
      <c r="Q93" s="3"/>
      <c r="R93" s="4"/>
    </row>
    <row r="94" spans="1:18" x14ac:dyDescent="0.3">
      <c r="A94" s="14">
        <f t="shared" si="12"/>
        <v>66</v>
      </c>
      <c r="B94" s="14">
        <v>349</v>
      </c>
      <c r="C94" s="1" t="s">
        <v>107</v>
      </c>
      <c r="D94" s="29">
        <v>12000</v>
      </c>
      <c r="E94" s="30" t="s">
        <v>49</v>
      </c>
      <c r="F94" s="31">
        <v>202</v>
      </c>
      <c r="G94" s="31">
        <v>74</v>
      </c>
      <c r="H94" s="32">
        <v>22.02</v>
      </c>
      <c r="I94" s="32">
        <v>3.14</v>
      </c>
      <c r="J94" s="32">
        <v>2.17</v>
      </c>
      <c r="K94" s="33">
        <f t="shared" si="8"/>
        <v>62914.799999999996</v>
      </c>
      <c r="L94" s="32">
        <v>22.16</v>
      </c>
      <c r="M94" s="32">
        <v>4.76</v>
      </c>
      <c r="N94" s="32">
        <v>2.86</v>
      </c>
      <c r="O94" s="33">
        <f t="shared" si="11"/>
        <v>65254.080000000002</v>
      </c>
      <c r="P94" s="34">
        <f t="shared" si="10"/>
        <v>3.7181712411070308E-2</v>
      </c>
      <c r="Q94" s="3"/>
      <c r="R94" s="4"/>
    </row>
    <row r="95" spans="1:18" x14ac:dyDescent="0.3">
      <c r="A95" s="14">
        <f t="shared" si="12"/>
        <v>67</v>
      </c>
      <c r="B95" s="14">
        <v>371</v>
      </c>
      <c r="C95" s="1" t="s">
        <v>108</v>
      </c>
      <c r="D95" s="29">
        <v>38000</v>
      </c>
      <c r="E95" s="30" t="s">
        <v>49</v>
      </c>
      <c r="F95" s="31">
        <v>1290</v>
      </c>
      <c r="G95" s="31">
        <v>159</v>
      </c>
      <c r="H95" s="32">
        <v>15.46</v>
      </c>
      <c r="I95" s="32">
        <v>2.82</v>
      </c>
      <c r="J95" s="32">
        <v>4.67</v>
      </c>
      <c r="K95" s="33">
        <f t="shared" si="8"/>
        <v>291884.76</v>
      </c>
      <c r="L95" s="32">
        <v>16.55</v>
      </c>
      <c r="M95" s="32">
        <v>4.37</v>
      </c>
      <c r="N95" s="32">
        <v>6.14</v>
      </c>
      <c r="O95" s="33">
        <f t="shared" si="11"/>
        <v>323841.60000000003</v>
      </c>
      <c r="P95" s="34">
        <f t="shared" si="10"/>
        <v>0.10948444173652651</v>
      </c>
      <c r="Q95" s="3"/>
      <c r="R95" s="4"/>
    </row>
    <row r="96" spans="1:18" x14ac:dyDescent="0.3">
      <c r="A96" s="14">
        <f t="shared" si="12"/>
        <v>68</v>
      </c>
      <c r="B96" s="14">
        <v>372</v>
      </c>
      <c r="C96" s="1" t="s">
        <v>109</v>
      </c>
      <c r="D96" s="29">
        <v>38000</v>
      </c>
      <c r="E96" s="30" t="s">
        <v>49</v>
      </c>
      <c r="F96" s="31">
        <v>77</v>
      </c>
      <c r="G96" s="31">
        <v>159</v>
      </c>
      <c r="H96" s="32">
        <v>17.399999999999999</v>
      </c>
      <c r="I96" s="32">
        <v>2.82</v>
      </c>
      <c r="J96" s="32">
        <v>4.67</v>
      </c>
      <c r="K96" s="33">
        <f t="shared" si="8"/>
        <v>27593.64</v>
      </c>
      <c r="L96" s="32">
        <v>18.670000000000002</v>
      </c>
      <c r="M96" s="32">
        <v>4.37</v>
      </c>
      <c r="N96" s="32">
        <v>6.14</v>
      </c>
      <c r="O96" s="33">
        <f t="shared" si="11"/>
        <v>21288.960000000003</v>
      </c>
      <c r="P96" s="34">
        <f t="shared" si="10"/>
        <v>-0.22848308523268393</v>
      </c>
      <c r="Q96" s="3"/>
      <c r="R96" s="4"/>
    </row>
    <row r="97" spans="1:18" x14ac:dyDescent="0.3">
      <c r="A97" s="14">
        <f t="shared" si="12"/>
        <v>69</v>
      </c>
      <c r="B97" s="14">
        <v>373</v>
      </c>
      <c r="C97" s="1" t="s">
        <v>108</v>
      </c>
      <c r="D97" s="29">
        <v>110000</v>
      </c>
      <c r="E97" s="30" t="s">
        <v>49</v>
      </c>
      <c r="F97" s="31">
        <v>179</v>
      </c>
      <c r="G97" s="31">
        <v>378</v>
      </c>
      <c r="H97" s="32">
        <v>15.42</v>
      </c>
      <c r="I97" s="32">
        <v>3.2</v>
      </c>
      <c r="J97" s="32">
        <v>11.11</v>
      </c>
      <c r="K97" s="33">
        <f t="shared" si="8"/>
        <v>90390.720000000001</v>
      </c>
      <c r="L97" s="32">
        <v>17.36</v>
      </c>
      <c r="M97" s="32">
        <v>5.09</v>
      </c>
      <c r="N97" s="32">
        <v>14.6</v>
      </c>
      <c r="O97" s="33">
        <f t="shared" si="11"/>
        <v>48222.6</v>
      </c>
      <c r="P97" s="34">
        <f t="shared" si="10"/>
        <v>-0.46650939388468199</v>
      </c>
      <c r="Q97" s="3"/>
      <c r="R97" s="4"/>
    </row>
    <row r="98" spans="1:18" x14ac:dyDescent="0.3">
      <c r="A98" s="14">
        <f t="shared" si="12"/>
        <v>70</v>
      </c>
      <c r="B98" s="14">
        <v>386</v>
      </c>
      <c r="C98" s="1" t="s">
        <v>110</v>
      </c>
      <c r="D98" s="29">
        <v>110000</v>
      </c>
      <c r="E98" s="30" t="s">
        <v>49</v>
      </c>
      <c r="F98" s="31">
        <v>975</v>
      </c>
      <c r="G98" s="31">
        <v>378</v>
      </c>
      <c r="H98" s="32">
        <v>12.96</v>
      </c>
      <c r="I98" s="32">
        <v>3.2</v>
      </c>
      <c r="J98" s="32">
        <v>11.11</v>
      </c>
      <c r="K98" s="33">
        <f t="shared" si="8"/>
        <v>239466.96</v>
      </c>
      <c r="L98" s="32">
        <v>13.89</v>
      </c>
      <c r="M98" s="32">
        <v>5.09</v>
      </c>
      <c r="N98" s="32">
        <v>14.6</v>
      </c>
      <c r="O98" s="33">
        <f t="shared" si="11"/>
        <v>222066</v>
      </c>
      <c r="P98" s="34">
        <f t="shared" si="10"/>
        <v>-7.2665389830814206E-2</v>
      </c>
      <c r="Q98" s="3"/>
      <c r="R98" s="4"/>
    </row>
    <row r="99" spans="1:18" x14ac:dyDescent="0.3">
      <c r="A99" s="14">
        <f t="shared" si="12"/>
        <v>71</v>
      </c>
      <c r="B99" s="14">
        <v>389</v>
      </c>
      <c r="C99" s="1" t="s">
        <v>111</v>
      </c>
      <c r="D99" s="29">
        <v>110000</v>
      </c>
      <c r="E99" s="30" t="s">
        <v>49</v>
      </c>
      <c r="F99" s="31">
        <v>146</v>
      </c>
      <c r="G99" s="31">
        <v>378</v>
      </c>
      <c r="H99" s="32">
        <v>12.97</v>
      </c>
      <c r="I99" s="32">
        <v>3.2</v>
      </c>
      <c r="J99" s="32">
        <v>11.11</v>
      </c>
      <c r="K99" s="33">
        <f t="shared" si="8"/>
        <v>78724.800000000003</v>
      </c>
      <c r="L99" s="32">
        <v>13.54</v>
      </c>
      <c r="M99" s="32">
        <v>5.09</v>
      </c>
      <c r="N99" s="32">
        <v>14.6</v>
      </c>
      <c r="O99" s="33">
        <f t="shared" si="11"/>
        <v>32639.760000000002</v>
      </c>
      <c r="P99" s="34">
        <f t="shared" si="10"/>
        <v>-0.58539418328150716</v>
      </c>
      <c r="Q99" s="3"/>
      <c r="R99" s="4"/>
    </row>
    <row r="100" spans="1:18" x14ac:dyDescent="0.3">
      <c r="A100" s="14">
        <f t="shared" si="12"/>
        <v>72</v>
      </c>
      <c r="B100" s="14">
        <v>390</v>
      </c>
      <c r="C100" s="1" t="s">
        <v>112</v>
      </c>
      <c r="D100" s="29">
        <v>38000</v>
      </c>
      <c r="E100" s="30" t="s">
        <v>49</v>
      </c>
      <c r="F100" s="31">
        <v>1143</v>
      </c>
      <c r="G100" s="31">
        <v>159</v>
      </c>
      <c r="H100" s="32">
        <v>17.27</v>
      </c>
      <c r="I100" s="32">
        <v>2.82</v>
      </c>
      <c r="J100" s="32">
        <v>4.67</v>
      </c>
      <c r="K100" s="33">
        <f t="shared" si="8"/>
        <v>284464.8</v>
      </c>
      <c r="L100" s="32">
        <v>17.829999999999998</v>
      </c>
      <c r="M100" s="32">
        <v>4.37</v>
      </c>
      <c r="N100" s="32">
        <v>6.14</v>
      </c>
      <c r="O100" s="33">
        <f t="shared" si="11"/>
        <v>304495.19999999995</v>
      </c>
      <c r="P100" s="34">
        <f t="shared" si="10"/>
        <v>7.041433597408174E-2</v>
      </c>
      <c r="Q100" s="3"/>
      <c r="R100" s="4"/>
    </row>
    <row r="101" spans="1:18" x14ac:dyDescent="0.3">
      <c r="A101" s="14">
        <f t="shared" si="12"/>
        <v>73</v>
      </c>
      <c r="B101" s="14">
        <v>391</v>
      </c>
      <c r="C101" s="1" t="s">
        <v>113</v>
      </c>
      <c r="D101" s="29">
        <v>12000</v>
      </c>
      <c r="E101" s="30" t="s">
        <v>49</v>
      </c>
      <c r="F101" s="31">
        <v>136</v>
      </c>
      <c r="G101" s="31">
        <v>74</v>
      </c>
      <c r="H101" s="32">
        <v>13.57</v>
      </c>
      <c r="I101" s="32">
        <v>4.76</v>
      </c>
      <c r="J101" s="32">
        <v>2.17</v>
      </c>
      <c r="K101" s="33">
        <f t="shared" si="8"/>
        <v>31841.519999999997</v>
      </c>
      <c r="L101" s="32">
        <v>13.92</v>
      </c>
      <c r="M101" s="32">
        <v>4.76</v>
      </c>
      <c r="N101" s="32">
        <v>2.86</v>
      </c>
      <c r="O101" s="33">
        <f t="shared" si="11"/>
        <v>30485.760000000002</v>
      </c>
      <c r="P101" s="34">
        <f t="shared" si="10"/>
        <v>-4.2578369374326193E-2</v>
      </c>
      <c r="Q101" s="3"/>
      <c r="R101" s="4"/>
    </row>
    <row r="102" spans="1:18" x14ac:dyDescent="0.3">
      <c r="A102" s="14">
        <f t="shared" si="12"/>
        <v>74</v>
      </c>
      <c r="B102" s="14">
        <v>396</v>
      </c>
      <c r="C102" s="1" t="s">
        <v>114</v>
      </c>
      <c r="D102" s="29">
        <v>24000</v>
      </c>
      <c r="E102" s="30" t="s">
        <v>49</v>
      </c>
      <c r="F102" s="31">
        <v>50</v>
      </c>
      <c r="G102" s="31">
        <v>148</v>
      </c>
      <c r="H102" s="32">
        <v>34.9</v>
      </c>
      <c r="I102" s="32">
        <v>2.82</v>
      </c>
      <c r="J102" s="32">
        <v>4.3499999999999996</v>
      </c>
      <c r="K102" s="33">
        <f t="shared" si="8"/>
        <v>30357.599999999999</v>
      </c>
      <c r="L102" s="32">
        <v>36.01</v>
      </c>
      <c r="M102" s="32">
        <v>4.76</v>
      </c>
      <c r="N102" s="32">
        <v>5.72</v>
      </c>
      <c r="O102" s="33">
        <f t="shared" si="11"/>
        <v>24461.999999999996</v>
      </c>
      <c r="P102" s="34">
        <f t="shared" si="10"/>
        <v>-0.1942050755000396</v>
      </c>
      <c r="Q102" s="3"/>
      <c r="R102" s="4"/>
    </row>
    <row r="103" spans="1:18" x14ac:dyDescent="0.3">
      <c r="A103" s="14">
        <f t="shared" si="12"/>
        <v>75</v>
      </c>
      <c r="B103" s="14">
        <v>397</v>
      </c>
      <c r="C103" s="1" t="s">
        <v>115</v>
      </c>
      <c r="D103" s="29">
        <v>12000</v>
      </c>
      <c r="E103" s="30" t="s">
        <v>49</v>
      </c>
      <c r="F103" s="31">
        <v>423</v>
      </c>
      <c r="G103" s="31">
        <v>74</v>
      </c>
      <c r="H103" s="32">
        <v>14.74</v>
      </c>
      <c r="I103" s="32">
        <v>3.14</v>
      </c>
      <c r="J103" s="32">
        <v>2.17</v>
      </c>
      <c r="K103" s="33">
        <f t="shared" si="8"/>
        <v>92685.840000000011</v>
      </c>
      <c r="L103" s="32">
        <v>15.79</v>
      </c>
      <c r="M103" s="32">
        <v>4.76</v>
      </c>
      <c r="N103" s="32">
        <v>2.86</v>
      </c>
      <c r="O103" s="33">
        <f t="shared" si="11"/>
        <v>104311.79999999999</v>
      </c>
      <c r="P103" s="34">
        <f t="shared" si="10"/>
        <v>0.12543404688353665</v>
      </c>
      <c r="Q103" s="3"/>
      <c r="R103" s="4"/>
    </row>
    <row r="104" spans="1:18" x14ac:dyDescent="0.3">
      <c r="A104" s="14">
        <f t="shared" si="12"/>
        <v>76</v>
      </c>
      <c r="B104" s="14">
        <v>398</v>
      </c>
      <c r="C104" s="1" t="s">
        <v>112</v>
      </c>
      <c r="D104" s="29">
        <v>110000</v>
      </c>
      <c r="E104" s="30" t="s">
        <v>49</v>
      </c>
      <c r="F104" s="31">
        <v>545</v>
      </c>
      <c r="G104" s="31">
        <v>378</v>
      </c>
      <c r="H104" s="32">
        <v>20.14</v>
      </c>
      <c r="I104" s="32">
        <v>3.2</v>
      </c>
      <c r="J104" s="32">
        <v>11.11</v>
      </c>
      <c r="K104" s="33">
        <f t="shared" si="8"/>
        <v>203038.55999999997</v>
      </c>
      <c r="L104" s="32">
        <v>21.82</v>
      </c>
      <c r="M104" s="32">
        <v>5.09</v>
      </c>
      <c r="N104" s="32">
        <v>14.6</v>
      </c>
      <c r="O104" s="33">
        <f t="shared" si="11"/>
        <v>175991.40000000002</v>
      </c>
      <c r="P104" s="34">
        <f t="shared" si="10"/>
        <v>-0.13321193767331657</v>
      </c>
      <c r="Q104" s="3"/>
      <c r="R104" s="4"/>
    </row>
    <row r="105" spans="1:18" x14ac:dyDescent="0.3">
      <c r="A105" s="14">
        <f t="shared" si="12"/>
        <v>77</v>
      </c>
      <c r="B105" s="14">
        <v>399</v>
      </c>
      <c r="C105" s="1" t="s">
        <v>110</v>
      </c>
      <c r="D105" s="29">
        <v>38000</v>
      </c>
      <c r="E105" s="30" t="s">
        <v>49</v>
      </c>
      <c r="F105" s="31">
        <v>902</v>
      </c>
      <c r="G105" s="31">
        <v>159</v>
      </c>
      <c r="H105" s="32">
        <v>11.32</v>
      </c>
      <c r="I105" s="32">
        <v>2.82</v>
      </c>
      <c r="J105" s="32">
        <v>4.67</v>
      </c>
      <c r="K105" s="33">
        <f t="shared" si="8"/>
        <v>161961.72000000003</v>
      </c>
      <c r="L105" s="32">
        <v>12.72</v>
      </c>
      <c r="M105" s="32">
        <v>4.37</v>
      </c>
      <c r="N105" s="32">
        <v>6.14</v>
      </c>
      <c r="O105" s="33">
        <f t="shared" si="11"/>
        <v>184982.16</v>
      </c>
      <c r="P105" s="34">
        <f t="shared" si="10"/>
        <v>0.14213506747149862</v>
      </c>
      <c r="Q105" s="3"/>
      <c r="R105" s="4"/>
    </row>
    <row r="106" spans="1:18" x14ac:dyDescent="0.3">
      <c r="A106" s="3"/>
      <c r="B106" s="1"/>
      <c r="C106" s="1"/>
      <c r="D106" s="29"/>
      <c r="E106" s="29"/>
      <c r="F106" s="29"/>
      <c r="G106" s="29"/>
      <c r="H106" s="38"/>
      <c r="I106" s="38"/>
      <c r="J106" s="38"/>
      <c r="K106" s="3"/>
      <c r="L106" s="4"/>
      <c r="M106" s="4"/>
      <c r="N106" s="4"/>
      <c r="O106" s="25"/>
      <c r="P106" s="3"/>
      <c r="Q106" s="3"/>
      <c r="R106" s="4"/>
    </row>
    <row r="107" spans="1:18" x14ac:dyDescent="0.3">
      <c r="A107" s="3"/>
      <c r="B107" s="36" t="s">
        <v>53</v>
      </c>
      <c r="C107" s="1"/>
      <c r="D107" s="29"/>
      <c r="E107" s="30"/>
      <c r="F107" s="29"/>
      <c r="G107" s="29"/>
      <c r="H107" s="38"/>
      <c r="I107" s="38"/>
      <c r="J107" s="38"/>
      <c r="K107" s="35"/>
      <c r="L107" s="27"/>
      <c r="M107" s="4"/>
      <c r="N107" s="4"/>
      <c r="O107" s="39"/>
      <c r="P107" s="40"/>
      <c r="Q107" s="3"/>
      <c r="R107" s="4"/>
    </row>
    <row r="108" spans="1:18" x14ac:dyDescent="0.3">
      <c r="A108" s="3"/>
      <c r="B108" s="1"/>
      <c r="C108" s="1"/>
      <c r="D108" s="29"/>
      <c r="E108" s="30"/>
      <c r="F108" s="29"/>
      <c r="G108" s="29"/>
      <c r="H108" s="38"/>
      <c r="I108" s="38"/>
      <c r="J108" s="38"/>
      <c r="K108" s="35"/>
      <c r="L108" s="27"/>
      <c r="M108" s="4"/>
      <c r="N108" s="4"/>
      <c r="O108" s="39"/>
      <c r="P108" s="40"/>
      <c r="Q108" s="3"/>
      <c r="R108" s="4"/>
    </row>
    <row r="109" spans="1:18" x14ac:dyDescent="0.3">
      <c r="A109" s="14">
        <f>A105+1</f>
        <v>78</v>
      </c>
      <c r="B109" s="14">
        <v>104</v>
      </c>
      <c r="C109" s="1" t="s">
        <v>116</v>
      </c>
      <c r="D109" s="29">
        <v>6354</v>
      </c>
      <c r="E109" s="30" t="s">
        <v>49</v>
      </c>
      <c r="F109" s="31">
        <v>1438</v>
      </c>
      <c r="G109" s="31">
        <v>17</v>
      </c>
      <c r="H109" s="32">
        <v>17.55</v>
      </c>
      <c r="I109" s="32">
        <v>1.39</v>
      </c>
      <c r="J109" s="32">
        <v>0.5</v>
      </c>
      <c r="K109" s="33">
        <f t="shared" ref="K109:K172" si="13">(SUM(H109:I109)*$F109*12)+(J109*$G109*12)</f>
        <v>326930.64</v>
      </c>
      <c r="L109" s="32">
        <v>17.59</v>
      </c>
      <c r="M109" s="32">
        <v>2.04</v>
      </c>
      <c r="N109" s="32">
        <v>0.66</v>
      </c>
      <c r="O109" s="33">
        <f t="shared" si="11"/>
        <v>338735.27999999997</v>
      </c>
      <c r="P109" s="34">
        <f t="shared" ref="P109:P172" si="14">(O109-K109)/K109</f>
        <v>3.6107475273654238E-2</v>
      </c>
      <c r="Q109" s="3"/>
      <c r="R109" s="4"/>
    </row>
    <row r="110" spans="1:18" x14ac:dyDescent="0.3">
      <c r="A110" s="14">
        <f>A109+1</f>
        <v>79</v>
      </c>
      <c r="B110" s="14">
        <v>106</v>
      </c>
      <c r="C110" s="1" t="s">
        <v>117</v>
      </c>
      <c r="D110" s="29">
        <v>5500</v>
      </c>
      <c r="E110" s="30" t="s">
        <v>49</v>
      </c>
      <c r="F110" s="31">
        <v>7138</v>
      </c>
      <c r="G110" s="31">
        <v>25</v>
      </c>
      <c r="H110" s="32">
        <v>17.55</v>
      </c>
      <c r="I110" s="32">
        <v>1.39</v>
      </c>
      <c r="J110" s="32">
        <v>0.73</v>
      </c>
      <c r="K110" s="33">
        <f t="shared" si="13"/>
        <v>1622543.6400000001</v>
      </c>
      <c r="L110" s="32">
        <v>17.59</v>
      </c>
      <c r="M110" s="32">
        <v>2.04</v>
      </c>
      <c r="N110" s="32">
        <v>0.97</v>
      </c>
      <c r="O110" s="33">
        <f t="shared" si="11"/>
        <v>1681427.28</v>
      </c>
      <c r="P110" s="34">
        <f t="shared" si="14"/>
        <v>3.6290943767774343E-2</v>
      </c>
      <c r="Q110" s="27"/>
      <c r="R110" s="4"/>
    </row>
    <row r="111" spans="1:18" x14ac:dyDescent="0.3">
      <c r="A111" s="14">
        <f t="shared" ref="A111:A174" si="15">A110+1</f>
        <v>80</v>
      </c>
      <c r="B111" s="14">
        <v>107</v>
      </c>
      <c r="C111" s="1" t="s">
        <v>118</v>
      </c>
      <c r="D111" s="29">
        <v>3908</v>
      </c>
      <c r="E111" s="30" t="s">
        <v>49</v>
      </c>
      <c r="F111" s="31">
        <v>5237</v>
      </c>
      <c r="G111" s="31">
        <v>17</v>
      </c>
      <c r="H111" s="32">
        <v>8.1</v>
      </c>
      <c r="I111" s="32">
        <v>1.39</v>
      </c>
      <c r="J111" s="32">
        <v>0.5</v>
      </c>
      <c r="K111" s="33">
        <f t="shared" si="13"/>
        <v>596491.56000000006</v>
      </c>
      <c r="L111" s="32">
        <v>7.68</v>
      </c>
      <c r="M111" s="32">
        <v>2.04</v>
      </c>
      <c r="N111" s="32">
        <v>0.66</v>
      </c>
      <c r="O111" s="33">
        <f t="shared" si="11"/>
        <v>610843.67999999993</v>
      </c>
      <c r="P111" s="34">
        <f t="shared" si="14"/>
        <v>2.406089366964367E-2</v>
      </c>
      <c r="Q111" s="3"/>
      <c r="R111" s="4"/>
    </row>
    <row r="112" spans="1:18" x14ac:dyDescent="0.3">
      <c r="A112" s="14">
        <f t="shared" si="15"/>
        <v>81</v>
      </c>
      <c r="B112" s="14">
        <v>108</v>
      </c>
      <c r="C112" s="1" t="s">
        <v>119</v>
      </c>
      <c r="D112" s="29">
        <v>3230</v>
      </c>
      <c r="E112" s="30" t="s">
        <v>49</v>
      </c>
      <c r="F112" s="31">
        <v>4277</v>
      </c>
      <c r="G112" s="31">
        <v>17</v>
      </c>
      <c r="H112" s="32">
        <v>8.3000000000000007</v>
      </c>
      <c r="I112" s="32">
        <v>1.39</v>
      </c>
      <c r="J112" s="32">
        <v>0.5</v>
      </c>
      <c r="K112" s="33">
        <f t="shared" si="13"/>
        <v>497431.56000000006</v>
      </c>
      <c r="L112" s="32">
        <v>7.39</v>
      </c>
      <c r="M112" s="32">
        <v>2.04</v>
      </c>
      <c r="N112" s="32">
        <v>0.66</v>
      </c>
      <c r="O112" s="33">
        <f t="shared" si="11"/>
        <v>483985.32</v>
      </c>
      <c r="P112" s="34">
        <f t="shared" si="14"/>
        <v>-2.7031336733037301E-2</v>
      </c>
      <c r="Q112" s="3"/>
      <c r="R112" s="4"/>
    </row>
    <row r="113" spans="1:18" x14ac:dyDescent="0.3">
      <c r="A113" s="14">
        <f t="shared" si="15"/>
        <v>82</v>
      </c>
      <c r="B113" s="14">
        <v>109</v>
      </c>
      <c r="C113" s="1" t="s">
        <v>120</v>
      </c>
      <c r="D113" s="29">
        <v>4332</v>
      </c>
      <c r="E113" s="30" t="s">
        <v>49</v>
      </c>
      <c r="F113" s="31">
        <v>2930</v>
      </c>
      <c r="G113" s="31">
        <v>25</v>
      </c>
      <c r="H113" s="32">
        <v>17.420000000000002</v>
      </c>
      <c r="I113" s="32">
        <v>1.39</v>
      </c>
      <c r="J113" s="32">
        <v>0.73</v>
      </c>
      <c r="K113" s="33">
        <f t="shared" si="13"/>
        <v>661578.60000000009</v>
      </c>
      <c r="L113" s="32">
        <v>17.329999999999998</v>
      </c>
      <c r="M113" s="32">
        <v>2.04</v>
      </c>
      <c r="N113" s="32">
        <v>0.97</v>
      </c>
      <c r="O113" s="33">
        <f t="shared" si="11"/>
        <v>681049.2</v>
      </c>
      <c r="P113" s="34">
        <f t="shared" si="14"/>
        <v>2.9430516646094442E-2</v>
      </c>
      <c r="Q113" s="3"/>
      <c r="R113" s="4"/>
    </row>
    <row r="114" spans="1:18" x14ac:dyDescent="0.3">
      <c r="A114" s="14">
        <f t="shared" si="15"/>
        <v>83</v>
      </c>
      <c r="B114" s="14">
        <v>111</v>
      </c>
      <c r="C114" s="1" t="s">
        <v>121</v>
      </c>
      <c r="D114" s="29">
        <v>2889</v>
      </c>
      <c r="E114" s="30" t="s">
        <v>49</v>
      </c>
      <c r="F114" s="31">
        <v>3056</v>
      </c>
      <c r="G114" s="31">
        <v>18</v>
      </c>
      <c r="H114" s="32">
        <v>14.93</v>
      </c>
      <c r="I114" s="32">
        <v>1.39</v>
      </c>
      <c r="J114" s="32">
        <v>0.53</v>
      </c>
      <c r="K114" s="33">
        <f t="shared" si="13"/>
        <v>598601.52</v>
      </c>
      <c r="L114" s="32">
        <v>15.75</v>
      </c>
      <c r="M114" s="32">
        <v>2.04</v>
      </c>
      <c r="N114" s="32">
        <v>0.7</v>
      </c>
      <c r="O114" s="33">
        <f t="shared" si="11"/>
        <v>652394.88</v>
      </c>
      <c r="P114" s="34">
        <f t="shared" si="14"/>
        <v>8.9865057475964946E-2</v>
      </c>
      <c r="Q114" s="3"/>
      <c r="R114" s="4"/>
    </row>
    <row r="115" spans="1:18" x14ac:dyDescent="0.3">
      <c r="A115" s="14">
        <f t="shared" si="15"/>
        <v>84</v>
      </c>
      <c r="B115" s="14">
        <v>116</v>
      </c>
      <c r="C115" s="1" t="s">
        <v>122</v>
      </c>
      <c r="D115" s="29">
        <v>14403</v>
      </c>
      <c r="E115" s="30" t="s">
        <v>49</v>
      </c>
      <c r="F115" s="31">
        <v>83</v>
      </c>
      <c r="G115" s="31">
        <v>50</v>
      </c>
      <c r="H115" s="32">
        <v>18.98</v>
      </c>
      <c r="I115" s="32">
        <v>1.39</v>
      </c>
      <c r="J115" s="32">
        <v>1.47</v>
      </c>
      <c r="K115" s="33">
        <f t="shared" si="13"/>
        <v>21170.52</v>
      </c>
      <c r="L115" s="32">
        <v>19.78</v>
      </c>
      <c r="M115" s="32">
        <v>2.04</v>
      </c>
      <c r="N115" s="32">
        <v>1.93</v>
      </c>
      <c r="O115" s="33">
        <f t="shared" si="11"/>
        <v>21732.720000000001</v>
      </c>
      <c r="P115" s="34">
        <f t="shared" si="14"/>
        <v>2.6555795511872204E-2</v>
      </c>
      <c r="Q115" s="3"/>
      <c r="R115" s="4"/>
    </row>
    <row r="116" spans="1:18" x14ac:dyDescent="0.3">
      <c r="A116" s="14">
        <f t="shared" si="15"/>
        <v>85</v>
      </c>
      <c r="B116" s="14">
        <v>117</v>
      </c>
      <c r="C116" s="1" t="s">
        <v>123</v>
      </c>
      <c r="D116" s="29">
        <v>13508</v>
      </c>
      <c r="E116" s="30" t="s">
        <v>49</v>
      </c>
      <c r="F116" s="31">
        <v>230</v>
      </c>
      <c r="G116" s="31">
        <v>50</v>
      </c>
      <c r="H116" s="32">
        <v>18.98</v>
      </c>
      <c r="I116" s="32">
        <v>1.39</v>
      </c>
      <c r="J116" s="32">
        <v>1.47</v>
      </c>
      <c r="K116" s="33">
        <f t="shared" si="13"/>
        <v>57103.200000000004</v>
      </c>
      <c r="L116" s="32">
        <v>19.78</v>
      </c>
      <c r="M116" s="32">
        <v>2.04</v>
      </c>
      <c r="N116" s="32">
        <v>1.93</v>
      </c>
      <c r="O116" s="33">
        <f t="shared" si="11"/>
        <v>60223.200000000004</v>
      </c>
      <c r="P116" s="34">
        <f t="shared" si="14"/>
        <v>5.4637918715588617E-2</v>
      </c>
      <c r="Q116" s="3"/>
      <c r="R116" s="4"/>
    </row>
    <row r="117" spans="1:18" x14ac:dyDescent="0.3">
      <c r="A117" s="14">
        <f t="shared" si="15"/>
        <v>86</v>
      </c>
      <c r="B117" s="14">
        <v>118</v>
      </c>
      <c r="C117" s="1" t="s">
        <v>124</v>
      </c>
      <c r="D117" s="29">
        <v>20333</v>
      </c>
      <c r="E117" s="30" t="s">
        <v>49</v>
      </c>
      <c r="F117" s="31">
        <v>434</v>
      </c>
      <c r="G117" s="31">
        <v>80</v>
      </c>
      <c r="H117" s="32">
        <v>24.09</v>
      </c>
      <c r="I117" s="32">
        <v>1.39</v>
      </c>
      <c r="J117" s="32">
        <v>2.35</v>
      </c>
      <c r="K117" s="33">
        <f t="shared" si="13"/>
        <v>134955.84</v>
      </c>
      <c r="L117" s="32">
        <v>24.16</v>
      </c>
      <c r="M117" s="32">
        <v>2.04</v>
      </c>
      <c r="N117" s="32">
        <v>3.09</v>
      </c>
      <c r="O117" s="33">
        <f t="shared" si="11"/>
        <v>136449.59999999998</v>
      </c>
      <c r="P117" s="34">
        <f t="shared" si="14"/>
        <v>1.1068509521336612E-2</v>
      </c>
      <c r="Q117" s="3"/>
      <c r="R117" s="4"/>
    </row>
    <row r="118" spans="1:18" x14ac:dyDescent="0.3">
      <c r="A118" s="14">
        <f t="shared" si="15"/>
        <v>87</v>
      </c>
      <c r="B118" s="14">
        <v>119</v>
      </c>
      <c r="C118" s="1" t="s">
        <v>125</v>
      </c>
      <c r="D118" s="29">
        <v>20333</v>
      </c>
      <c r="E118" s="30" t="s">
        <v>49</v>
      </c>
      <c r="F118" s="31">
        <v>193</v>
      </c>
      <c r="G118" s="31">
        <v>80</v>
      </c>
      <c r="H118" s="32">
        <v>24.09</v>
      </c>
      <c r="I118" s="32">
        <v>1.39</v>
      </c>
      <c r="J118" s="32">
        <v>2.35</v>
      </c>
      <c r="K118" s="33">
        <f t="shared" si="13"/>
        <v>61267.680000000008</v>
      </c>
      <c r="L118" s="32">
        <v>24.81</v>
      </c>
      <c r="M118" s="32">
        <v>2.04</v>
      </c>
      <c r="N118" s="32">
        <v>3.09</v>
      </c>
      <c r="O118" s="33">
        <f t="shared" si="11"/>
        <v>62184.599999999991</v>
      </c>
      <c r="P118" s="34">
        <f t="shared" si="14"/>
        <v>1.4965802524267014E-2</v>
      </c>
      <c r="Q118" s="3"/>
      <c r="R118" s="4"/>
    </row>
    <row r="119" spans="1:18" x14ac:dyDescent="0.3">
      <c r="A119" s="14">
        <f t="shared" si="15"/>
        <v>88</v>
      </c>
      <c r="B119" s="14">
        <v>120</v>
      </c>
      <c r="C119" s="1" t="s">
        <v>126</v>
      </c>
      <c r="D119" s="29">
        <v>4861</v>
      </c>
      <c r="E119" s="30" t="s">
        <v>49</v>
      </c>
      <c r="F119" s="31">
        <v>1056</v>
      </c>
      <c r="G119" s="31">
        <v>18</v>
      </c>
      <c r="H119" s="32">
        <v>13.54</v>
      </c>
      <c r="I119" s="32">
        <v>1.39</v>
      </c>
      <c r="J119" s="32">
        <v>0.53</v>
      </c>
      <c r="K119" s="33">
        <f t="shared" si="13"/>
        <v>189307.44</v>
      </c>
      <c r="L119" s="32">
        <v>14.34</v>
      </c>
      <c r="M119" s="32">
        <v>2.04</v>
      </c>
      <c r="N119" s="32">
        <v>0.7</v>
      </c>
      <c r="O119" s="33">
        <f t="shared" si="11"/>
        <v>207567.35999999999</v>
      </c>
      <c r="P119" s="34">
        <f t="shared" si="14"/>
        <v>9.6456430872447402E-2</v>
      </c>
      <c r="Q119" s="3"/>
      <c r="R119" s="4"/>
    </row>
    <row r="120" spans="1:18" x14ac:dyDescent="0.3">
      <c r="A120" s="14">
        <f t="shared" si="15"/>
        <v>89</v>
      </c>
      <c r="B120" s="14">
        <v>121</v>
      </c>
      <c r="C120" s="1" t="s">
        <v>127</v>
      </c>
      <c r="D120" s="29">
        <v>21164</v>
      </c>
      <c r="E120" s="30" t="s">
        <v>49</v>
      </c>
      <c r="F120" s="31">
        <v>1603</v>
      </c>
      <c r="G120" s="31">
        <v>75</v>
      </c>
      <c r="H120" s="32">
        <v>15.42</v>
      </c>
      <c r="I120" s="32">
        <v>1.39</v>
      </c>
      <c r="J120" s="32">
        <v>2.2000000000000002</v>
      </c>
      <c r="K120" s="33">
        <f t="shared" si="13"/>
        <v>325337.15999999997</v>
      </c>
      <c r="L120" s="32">
        <v>15.35</v>
      </c>
      <c r="M120" s="32">
        <v>2.04</v>
      </c>
      <c r="N120" s="32">
        <v>2.9</v>
      </c>
      <c r="O120" s="33">
        <f t="shared" si="11"/>
        <v>334514.04000000004</v>
      </c>
      <c r="P120" s="34">
        <f t="shared" si="14"/>
        <v>2.8207291168337683E-2</v>
      </c>
      <c r="Q120" s="3"/>
      <c r="R120" s="4"/>
    </row>
    <row r="121" spans="1:18" x14ac:dyDescent="0.3">
      <c r="A121" s="14">
        <f t="shared" si="15"/>
        <v>90</v>
      </c>
      <c r="B121" s="14">
        <v>122</v>
      </c>
      <c r="C121" s="1" t="s">
        <v>128</v>
      </c>
      <c r="D121" s="29">
        <v>20555</v>
      </c>
      <c r="E121" s="30" t="s">
        <v>49</v>
      </c>
      <c r="F121" s="31">
        <v>1757</v>
      </c>
      <c r="G121" s="31">
        <v>75</v>
      </c>
      <c r="H121" s="32">
        <v>15.42</v>
      </c>
      <c r="I121" s="32">
        <v>1.39</v>
      </c>
      <c r="J121" s="32">
        <v>2.2000000000000002</v>
      </c>
      <c r="K121" s="33">
        <f t="shared" si="13"/>
        <v>356402.04</v>
      </c>
      <c r="L121" s="32">
        <v>15.35</v>
      </c>
      <c r="M121" s="32">
        <v>2.04</v>
      </c>
      <c r="N121" s="32">
        <v>2.9</v>
      </c>
      <c r="O121" s="33">
        <f t="shared" si="11"/>
        <v>366650.76</v>
      </c>
      <c r="P121" s="34">
        <f t="shared" si="14"/>
        <v>2.8756064359227659E-2</v>
      </c>
      <c r="Q121" s="3"/>
      <c r="R121" s="4"/>
    </row>
    <row r="122" spans="1:18" x14ac:dyDescent="0.3">
      <c r="A122" s="14">
        <f t="shared" si="15"/>
        <v>91</v>
      </c>
      <c r="B122" s="14">
        <v>123</v>
      </c>
      <c r="C122" s="1" t="s">
        <v>129</v>
      </c>
      <c r="D122" s="29">
        <v>21803</v>
      </c>
      <c r="E122" s="30" t="s">
        <v>49</v>
      </c>
      <c r="F122" s="31">
        <v>998</v>
      </c>
      <c r="G122" s="31">
        <v>75</v>
      </c>
      <c r="H122" s="32">
        <v>15.42</v>
      </c>
      <c r="I122" s="32">
        <v>1.39</v>
      </c>
      <c r="J122" s="32">
        <v>2.2000000000000002</v>
      </c>
      <c r="K122" s="33">
        <f t="shared" si="13"/>
        <v>203296.55999999997</v>
      </c>
      <c r="L122" s="32">
        <v>15.35</v>
      </c>
      <c r="M122" s="32">
        <v>2.04</v>
      </c>
      <c r="N122" s="32">
        <v>2.9</v>
      </c>
      <c r="O122" s="33">
        <f t="shared" si="11"/>
        <v>208262.64</v>
      </c>
      <c r="P122" s="34">
        <f t="shared" si="14"/>
        <v>2.4427762083136313E-2</v>
      </c>
      <c r="Q122" s="3"/>
      <c r="R122" s="4"/>
    </row>
    <row r="123" spans="1:18" x14ac:dyDescent="0.3">
      <c r="A123" s="14">
        <f t="shared" si="15"/>
        <v>92</v>
      </c>
      <c r="B123" s="14">
        <v>124</v>
      </c>
      <c r="C123" s="1" t="s">
        <v>125</v>
      </c>
      <c r="D123" s="29">
        <v>21164</v>
      </c>
      <c r="E123" s="30" t="s">
        <v>49</v>
      </c>
      <c r="F123" s="31">
        <v>987</v>
      </c>
      <c r="G123" s="31">
        <v>75</v>
      </c>
      <c r="H123" s="32">
        <v>15.42</v>
      </c>
      <c r="I123" s="32">
        <v>1.39</v>
      </c>
      <c r="J123" s="32">
        <v>2.2000000000000002</v>
      </c>
      <c r="K123" s="33">
        <f t="shared" si="13"/>
        <v>201077.63999999996</v>
      </c>
      <c r="L123" s="32">
        <v>15.35</v>
      </c>
      <c r="M123" s="32">
        <v>2.04</v>
      </c>
      <c r="N123" s="32">
        <v>2.9</v>
      </c>
      <c r="O123" s="33">
        <f t="shared" si="11"/>
        <v>205967.16</v>
      </c>
      <c r="P123" s="34">
        <f t="shared" si="14"/>
        <v>2.4316577417558952E-2</v>
      </c>
      <c r="Q123" s="3"/>
      <c r="R123" s="4"/>
    </row>
    <row r="124" spans="1:18" x14ac:dyDescent="0.3">
      <c r="A124" s="14">
        <f t="shared" si="15"/>
        <v>93</v>
      </c>
      <c r="B124" s="14">
        <v>126</v>
      </c>
      <c r="C124" s="1" t="s">
        <v>130</v>
      </c>
      <c r="D124" s="29">
        <v>20555</v>
      </c>
      <c r="E124" s="30" t="s">
        <v>49</v>
      </c>
      <c r="F124" s="31">
        <v>1509</v>
      </c>
      <c r="G124" s="31">
        <v>75</v>
      </c>
      <c r="H124" s="32">
        <v>15.42</v>
      </c>
      <c r="I124" s="32">
        <v>1.39</v>
      </c>
      <c r="J124" s="32">
        <v>2.2000000000000002</v>
      </c>
      <c r="K124" s="33">
        <f t="shared" si="13"/>
        <v>306375.48</v>
      </c>
      <c r="L124" s="32">
        <v>15.35</v>
      </c>
      <c r="M124" s="32">
        <v>2.04</v>
      </c>
      <c r="N124" s="32">
        <v>2.9</v>
      </c>
      <c r="O124" s="33">
        <f t="shared" si="11"/>
        <v>314898.12</v>
      </c>
      <c r="P124" s="34">
        <f t="shared" si="14"/>
        <v>2.781763083651477E-2</v>
      </c>
      <c r="Q124" s="3"/>
      <c r="R124" s="4"/>
    </row>
    <row r="125" spans="1:18" x14ac:dyDescent="0.3">
      <c r="A125" s="14">
        <f t="shared" si="15"/>
        <v>94</v>
      </c>
      <c r="B125" s="14">
        <v>127</v>
      </c>
      <c r="C125" s="1" t="s">
        <v>131</v>
      </c>
      <c r="D125" s="29">
        <v>21803</v>
      </c>
      <c r="E125" s="30" t="s">
        <v>49</v>
      </c>
      <c r="F125" s="31">
        <v>1149</v>
      </c>
      <c r="G125" s="31">
        <v>75</v>
      </c>
      <c r="H125" s="32">
        <v>15.42</v>
      </c>
      <c r="I125" s="32">
        <v>1.39</v>
      </c>
      <c r="J125" s="32">
        <v>2.2000000000000002</v>
      </c>
      <c r="K125" s="33">
        <f t="shared" si="13"/>
        <v>233756.27999999997</v>
      </c>
      <c r="L125" s="32">
        <v>15.35</v>
      </c>
      <c r="M125" s="32">
        <v>2.04</v>
      </c>
      <c r="N125" s="32">
        <v>2.9</v>
      </c>
      <c r="O125" s="33">
        <f t="shared" si="11"/>
        <v>239773.32</v>
      </c>
      <c r="P125" s="34">
        <f t="shared" si="14"/>
        <v>2.5740656037134223E-2</v>
      </c>
      <c r="Q125" s="3"/>
      <c r="R125" s="4"/>
    </row>
    <row r="126" spans="1:18" x14ac:dyDescent="0.3">
      <c r="A126" s="14">
        <f t="shared" si="15"/>
        <v>95</v>
      </c>
      <c r="B126" s="14">
        <v>130</v>
      </c>
      <c r="C126" s="1" t="s">
        <v>132</v>
      </c>
      <c r="D126" s="29">
        <v>4430</v>
      </c>
      <c r="E126" s="30" t="s">
        <v>49</v>
      </c>
      <c r="F126" s="31">
        <v>345</v>
      </c>
      <c r="G126" s="31">
        <v>17</v>
      </c>
      <c r="H126" s="32">
        <v>17.489999999999998</v>
      </c>
      <c r="I126" s="32">
        <v>1.39</v>
      </c>
      <c r="J126" s="32">
        <v>0.5</v>
      </c>
      <c r="K126" s="33">
        <f t="shared" si="13"/>
        <v>78265.2</v>
      </c>
      <c r="L126" s="32">
        <v>17.39</v>
      </c>
      <c r="M126" s="32">
        <v>2.04</v>
      </c>
      <c r="N126" s="32">
        <v>0.66</v>
      </c>
      <c r="O126" s="33">
        <f t="shared" si="11"/>
        <v>80440.2</v>
      </c>
      <c r="P126" s="34">
        <f t="shared" si="14"/>
        <v>2.7790128946198311E-2</v>
      </c>
      <c r="Q126" s="3"/>
      <c r="R126" s="4"/>
    </row>
    <row r="127" spans="1:18" x14ac:dyDescent="0.3">
      <c r="A127" s="14">
        <f t="shared" si="15"/>
        <v>96</v>
      </c>
      <c r="B127" s="14">
        <v>131</v>
      </c>
      <c r="C127" s="1" t="s">
        <v>133</v>
      </c>
      <c r="D127" s="29">
        <v>4600</v>
      </c>
      <c r="E127" s="30" t="s">
        <v>49</v>
      </c>
      <c r="F127" s="31">
        <v>89</v>
      </c>
      <c r="G127" s="31">
        <v>23</v>
      </c>
      <c r="H127" s="32">
        <v>7.54</v>
      </c>
      <c r="I127" s="32">
        <v>1.39</v>
      </c>
      <c r="J127" s="32">
        <v>0.68</v>
      </c>
      <c r="K127" s="33">
        <f t="shared" si="13"/>
        <v>9724.92</v>
      </c>
      <c r="L127" s="32">
        <v>8.9</v>
      </c>
      <c r="M127" s="32">
        <v>2.04</v>
      </c>
      <c r="N127" s="32">
        <v>0.89</v>
      </c>
      <c r="O127" s="33">
        <f t="shared" si="11"/>
        <v>11683.920000000002</v>
      </c>
      <c r="P127" s="34">
        <f t="shared" si="14"/>
        <v>0.20144124578916864</v>
      </c>
      <c r="Q127" s="3"/>
      <c r="R127" s="4"/>
    </row>
    <row r="128" spans="1:18" x14ac:dyDescent="0.3">
      <c r="A128" s="14">
        <f t="shared" si="15"/>
        <v>97</v>
      </c>
      <c r="B128" s="14">
        <v>132</v>
      </c>
      <c r="C128" s="1" t="s">
        <v>133</v>
      </c>
      <c r="D128" s="29">
        <v>9200</v>
      </c>
      <c r="E128" s="30" t="s">
        <v>49</v>
      </c>
      <c r="F128" s="31">
        <v>187</v>
      </c>
      <c r="G128" s="31">
        <v>46</v>
      </c>
      <c r="H128" s="32">
        <v>8.42</v>
      </c>
      <c r="I128" s="32">
        <v>1.39</v>
      </c>
      <c r="J128" s="32">
        <v>1.35</v>
      </c>
      <c r="K128" s="33">
        <f t="shared" si="13"/>
        <v>22758.84</v>
      </c>
      <c r="L128" s="32">
        <v>10.38</v>
      </c>
      <c r="M128" s="32">
        <v>2.04</v>
      </c>
      <c r="N128" s="32">
        <v>1.78</v>
      </c>
      <c r="O128" s="33">
        <f t="shared" si="11"/>
        <v>27870.480000000003</v>
      </c>
      <c r="P128" s="34">
        <f t="shared" si="14"/>
        <v>0.22460019930717046</v>
      </c>
      <c r="Q128" s="3"/>
      <c r="R128" s="4"/>
    </row>
    <row r="129" spans="1:18" x14ac:dyDescent="0.3">
      <c r="A129" s="14">
        <f t="shared" si="15"/>
        <v>98</v>
      </c>
      <c r="B129" s="14">
        <v>133</v>
      </c>
      <c r="C129" s="1" t="s">
        <v>134</v>
      </c>
      <c r="D129" s="29">
        <v>4521</v>
      </c>
      <c r="E129" s="30" t="s">
        <v>49</v>
      </c>
      <c r="F129" s="31">
        <v>12936</v>
      </c>
      <c r="G129" s="31">
        <v>17</v>
      </c>
      <c r="H129" s="32">
        <v>4.29</v>
      </c>
      <c r="I129" s="32">
        <v>1.39</v>
      </c>
      <c r="J129" s="32">
        <v>0.5</v>
      </c>
      <c r="K129" s="33">
        <f t="shared" si="13"/>
        <v>881819.76</v>
      </c>
      <c r="L129" s="32">
        <v>4.8</v>
      </c>
      <c r="M129" s="32">
        <v>2.04</v>
      </c>
      <c r="N129" s="32">
        <v>0.66</v>
      </c>
      <c r="O129" s="33">
        <f t="shared" si="11"/>
        <v>1061786.8800000001</v>
      </c>
      <c r="P129" s="34">
        <f t="shared" si="14"/>
        <v>0.20408605949134107</v>
      </c>
      <c r="Q129" s="3"/>
      <c r="R129" s="4"/>
    </row>
    <row r="130" spans="1:18" x14ac:dyDescent="0.3">
      <c r="A130" s="14">
        <f t="shared" si="15"/>
        <v>99</v>
      </c>
      <c r="B130" s="14">
        <v>134</v>
      </c>
      <c r="C130" s="1" t="s">
        <v>135</v>
      </c>
      <c r="D130" s="29">
        <v>4521</v>
      </c>
      <c r="E130" s="30" t="s">
        <v>49</v>
      </c>
      <c r="F130" s="31">
        <v>2633</v>
      </c>
      <c r="G130" s="31">
        <v>17</v>
      </c>
      <c r="H130" s="32">
        <v>4.29</v>
      </c>
      <c r="I130" s="32">
        <v>1.39</v>
      </c>
      <c r="J130" s="32">
        <v>0.5</v>
      </c>
      <c r="K130" s="33">
        <f t="shared" si="13"/>
        <v>179567.27999999997</v>
      </c>
      <c r="L130" s="32">
        <v>6.08</v>
      </c>
      <c r="M130" s="32">
        <v>2.04</v>
      </c>
      <c r="N130" s="32">
        <v>0.66</v>
      </c>
      <c r="O130" s="33">
        <f t="shared" si="11"/>
        <v>256559.52000000002</v>
      </c>
      <c r="P130" s="34">
        <f t="shared" si="14"/>
        <v>0.42876541873330187</v>
      </c>
      <c r="Q130" s="3"/>
      <c r="R130" s="4"/>
    </row>
    <row r="131" spans="1:18" x14ac:dyDescent="0.3">
      <c r="A131" s="14">
        <f t="shared" si="15"/>
        <v>100</v>
      </c>
      <c r="B131" s="14">
        <v>136</v>
      </c>
      <c r="C131" s="1" t="s">
        <v>66</v>
      </c>
      <c r="D131" s="29">
        <v>9233</v>
      </c>
      <c r="E131" s="30" t="s">
        <v>49</v>
      </c>
      <c r="F131" s="31">
        <v>16423</v>
      </c>
      <c r="G131" s="31">
        <v>38</v>
      </c>
      <c r="H131" s="32">
        <v>5.85</v>
      </c>
      <c r="I131" s="32">
        <v>1.39</v>
      </c>
      <c r="J131" s="32">
        <v>1.1200000000000001</v>
      </c>
      <c r="K131" s="33">
        <f t="shared" si="13"/>
        <v>1427340.9599999997</v>
      </c>
      <c r="L131" s="32">
        <v>5.29</v>
      </c>
      <c r="M131" s="32">
        <v>2.04</v>
      </c>
      <c r="N131" s="32">
        <v>1.47</v>
      </c>
      <c r="O131" s="33">
        <f t="shared" si="11"/>
        <v>1444567.08</v>
      </c>
      <c r="P131" s="34">
        <f t="shared" si="14"/>
        <v>1.206867909122453E-2</v>
      </c>
      <c r="Q131" s="3"/>
      <c r="R131" s="4"/>
    </row>
    <row r="132" spans="1:18" x14ac:dyDescent="0.3">
      <c r="A132" s="14">
        <f t="shared" si="15"/>
        <v>101</v>
      </c>
      <c r="B132" s="14">
        <v>137</v>
      </c>
      <c r="C132" s="1" t="s">
        <v>88</v>
      </c>
      <c r="D132" s="29">
        <v>9233</v>
      </c>
      <c r="E132" s="30" t="s">
        <v>49</v>
      </c>
      <c r="F132" s="31">
        <v>3161</v>
      </c>
      <c r="G132" s="31">
        <v>38</v>
      </c>
      <c r="H132" s="32">
        <v>5.85</v>
      </c>
      <c r="I132" s="32">
        <v>1.39</v>
      </c>
      <c r="J132" s="32">
        <v>1.1200000000000001</v>
      </c>
      <c r="K132" s="33">
        <f t="shared" si="13"/>
        <v>275138.39999999997</v>
      </c>
      <c r="L132" s="32">
        <v>6.47</v>
      </c>
      <c r="M132" s="32">
        <v>2.04</v>
      </c>
      <c r="N132" s="32">
        <v>1.47</v>
      </c>
      <c r="O132" s="33">
        <f t="shared" si="11"/>
        <v>322801.32</v>
      </c>
      <c r="P132" s="34">
        <f t="shared" si="14"/>
        <v>0.1732325258851547</v>
      </c>
      <c r="Q132" s="3"/>
      <c r="R132" s="4"/>
    </row>
    <row r="133" spans="1:18" x14ac:dyDescent="0.3">
      <c r="A133" s="14">
        <f t="shared" si="15"/>
        <v>102</v>
      </c>
      <c r="B133" s="14">
        <v>138</v>
      </c>
      <c r="C133" s="1" t="s">
        <v>66</v>
      </c>
      <c r="D133" s="29">
        <v>18642</v>
      </c>
      <c r="E133" s="30" t="s">
        <v>49</v>
      </c>
      <c r="F133" s="31">
        <v>9031</v>
      </c>
      <c r="G133" s="31">
        <v>76</v>
      </c>
      <c r="H133" s="32">
        <v>8.68</v>
      </c>
      <c r="I133" s="32">
        <v>1.39</v>
      </c>
      <c r="J133" s="32">
        <v>2.23</v>
      </c>
      <c r="K133" s="33">
        <f t="shared" si="13"/>
        <v>1093339.8</v>
      </c>
      <c r="L133" s="32">
        <v>7.13</v>
      </c>
      <c r="M133" s="32">
        <v>2.04</v>
      </c>
      <c r="N133" s="32">
        <v>2.94</v>
      </c>
      <c r="O133" s="33">
        <f t="shared" si="11"/>
        <v>993771.24</v>
      </c>
      <c r="P133" s="34">
        <f t="shared" si="14"/>
        <v>-9.1068266242571666E-2</v>
      </c>
      <c r="Q133" s="3"/>
      <c r="R133" s="4"/>
    </row>
    <row r="134" spans="1:18" x14ac:dyDescent="0.3">
      <c r="A134" s="14">
        <f t="shared" si="15"/>
        <v>103</v>
      </c>
      <c r="B134" s="14">
        <v>139</v>
      </c>
      <c r="C134" s="1" t="s">
        <v>88</v>
      </c>
      <c r="D134" s="29">
        <v>18642</v>
      </c>
      <c r="E134" s="30" t="s">
        <v>49</v>
      </c>
      <c r="F134" s="31">
        <v>4323</v>
      </c>
      <c r="G134" s="31">
        <v>76</v>
      </c>
      <c r="H134" s="32">
        <v>8.68</v>
      </c>
      <c r="I134" s="32">
        <v>1.39</v>
      </c>
      <c r="J134" s="32">
        <v>2.23</v>
      </c>
      <c r="K134" s="33">
        <f t="shared" si="13"/>
        <v>524425.07999999996</v>
      </c>
      <c r="L134" s="32">
        <v>8.31</v>
      </c>
      <c r="M134" s="32">
        <v>2.04</v>
      </c>
      <c r="N134" s="32">
        <v>2.94</v>
      </c>
      <c r="O134" s="33">
        <f t="shared" si="11"/>
        <v>536916.60000000009</v>
      </c>
      <c r="P134" s="34">
        <f t="shared" si="14"/>
        <v>2.3819455774312197E-2</v>
      </c>
      <c r="Q134" s="3"/>
      <c r="R134" s="4"/>
    </row>
    <row r="135" spans="1:18" x14ac:dyDescent="0.3">
      <c r="A135" s="14">
        <f t="shared" si="15"/>
        <v>104</v>
      </c>
      <c r="B135" s="14">
        <v>141</v>
      </c>
      <c r="C135" s="1" t="s">
        <v>66</v>
      </c>
      <c r="D135" s="29">
        <v>24191</v>
      </c>
      <c r="E135" s="30" t="s">
        <v>49</v>
      </c>
      <c r="F135" s="31">
        <v>4198</v>
      </c>
      <c r="G135" s="31">
        <v>99</v>
      </c>
      <c r="H135" s="32">
        <v>8.77</v>
      </c>
      <c r="I135" s="32">
        <v>1.39</v>
      </c>
      <c r="J135" s="32">
        <v>2.91</v>
      </c>
      <c r="K135" s="33">
        <f t="shared" si="13"/>
        <v>515277.24000000005</v>
      </c>
      <c r="L135" s="32">
        <v>8.3699999999999992</v>
      </c>
      <c r="M135" s="32">
        <v>2.04</v>
      </c>
      <c r="N135" s="32">
        <v>3.82</v>
      </c>
      <c r="O135" s="33">
        <f t="shared" si="11"/>
        <v>524414.16</v>
      </c>
      <c r="P135" s="34">
        <f t="shared" si="14"/>
        <v>1.7732046538674953E-2</v>
      </c>
      <c r="Q135" s="3"/>
      <c r="R135" s="4"/>
    </row>
    <row r="136" spans="1:18" x14ac:dyDescent="0.3">
      <c r="A136" s="14">
        <f t="shared" si="15"/>
        <v>105</v>
      </c>
      <c r="B136" s="14">
        <v>142</v>
      </c>
      <c r="C136" s="1" t="s">
        <v>88</v>
      </c>
      <c r="D136" s="29">
        <v>24191</v>
      </c>
      <c r="E136" s="30" t="s">
        <v>49</v>
      </c>
      <c r="F136" s="31">
        <v>2460</v>
      </c>
      <c r="G136" s="31">
        <v>99</v>
      </c>
      <c r="H136" s="32">
        <v>8.77</v>
      </c>
      <c r="I136" s="32">
        <v>1.39</v>
      </c>
      <c r="J136" s="32">
        <v>2.91</v>
      </c>
      <c r="K136" s="33">
        <f t="shared" si="13"/>
        <v>303380.27999999997</v>
      </c>
      <c r="L136" s="32">
        <v>8.3699999999999992</v>
      </c>
      <c r="M136" s="32">
        <v>2.04</v>
      </c>
      <c r="N136" s="32">
        <v>3.82</v>
      </c>
      <c r="O136" s="33">
        <f t="shared" si="11"/>
        <v>307303.19999999995</v>
      </c>
      <c r="P136" s="34">
        <f t="shared" si="14"/>
        <v>1.2930702021898008E-2</v>
      </c>
      <c r="Q136" s="3"/>
      <c r="R136" s="4"/>
    </row>
    <row r="137" spans="1:18" x14ac:dyDescent="0.3">
      <c r="A137" s="14">
        <f t="shared" si="15"/>
        <v>106</v>
      </c>
      <c r="B137" s="14">
        <v>143</v>
      </c>
      <c r="C137" s="1" t="s">
        <v>136</v>
      </c>
      <c r="D137" s="29">
        <v>26799</v>
      </c>
      <c r="E137" s="30" t="s">
        <v>49</v>
      </c>
      <c r="F137" s="31">
        <v>293</v>
      </c>
      <c r="G137" s="31">
        <v>76</v>
      </c>
      <c r="H137" s="32">
        <v>8.68</v>
      </c>
      <c r="I137" s="32">
        <v>1.39</v>
      </c>
      <c r="J137" s="32">
        <v>2.23</v>
      </c>
      <c r="K137" s="33">
        <f t="shared" si="13"/>
        <v>37439.880000000005</v>
      </c>
      <c r="L137" s="32">
        <v>7.13</v>
      </c>
      <c r="M137" s="32">
        <v>2.04</v>
      </c>
      <c r="N137" s="32">
        <v>2.94</v>
      </c>
      <c r="O137" s="33">
        <f t="shared" si="11"/>
        <v>32241.72</v>
      </c>
      <c r="P137" s="34">
        <f t="shared" si="14"/>
        <v>-0.13884018859034813</v>
      </c>
      <c r="Q137" s="3"/>
      <c r="R137" s="4"/>
    </row>
    <row r="138" spans="1:18" x14ac:dyDescent="0.3">
      <c r="A138" s="14">
        <f t="shared" si="15"/>
        <v>107</v>
      </c>
      <c r="B138" s="14">
        <v>144</v>
      </c>
      <c r="C138" s="1" t="s">
        <v>137</v>
      </c>
      <c r="D138" s="29">
        <v>26799</v>
      </c>
      <c r="E138" s="30" t="s">
        <v>49</v>
      </c>
      <c r="F138" s="31">
        <v>761</v>
      </c>
      <c r="G138" s="31">
        <v>76</v>
      </c>
      <c r="H138" s="32">
        <v>8.68</v>
      </c>
      <c r="I138" s="32">
        <v>1.39</v>
      </c>
      <c r="J138" s="32">
        <v>2.23</v>
      </c>
      <c r="K138" s="33">
        <f t="shared" si="13"/>
        <v>93993</v>
      </c>
      <c r="L138" s="32">
        <v>8.31</v>
      </c>
      <c r="M138" s="32">
        <v>2.04</v>
      </c>
      <c r="N138" s="32">
        <v>2.94</v>
      </c>
      <c r="O138" s="33">
        <f t="shared" si="11"/>
        <v>94516.200000000012</v>
      </c>
      <c r="P138" s="34">
        <f t="shared" si="14"/>
        <v>5.5663719638697736E-3</v>
      </c>
      <c r="Q138" s="3"/>
      <c r="R138" s="4"/>
    </row>
    <row r="139" spans="1:18" x14ac:dyDescent="0.3">
      <c r="A139" s="14">
        <f t="shared" si="15"/>
        <v>108</v>
      </c>
      <c r="B139" s="14">
        <v>147</v>
      </c>
      <c r="C139" s="1" t="s">
        <v>66</v>
      </c>
      <c r="D139" s="29">
        <v>12642</v>
      </c>
      <c r="E139" s="30" t="s">
        <v>49</v>
      </c>
      <c r="F139" s="31">
        <v>8883</v>
      </c>
      <c r="G139" s="31">
        <v>51</v>
      </c>
      <c r="H139" s="32">
        <v>5.92</v>
      </c>
      <c r="I139" s="32">
        <v>1.39</v>
      </c>
      <c r="J139" s="32">
        <v>1.5</v>
      </c>
      <c r="K139" s="33">
        <f t="shared" si="13"/>
        <v>780134.76</v>
      </c>
      <c r="L139" s="32">
        <v>5.35</v>
      </c>
      <c r="M139" s="32">
        <v>2.04</v>
      </c>
      <c r="N139" s="32">
        <v>1.97</v>
      </c>
      <c r="O139" s="33">
        <f t="shared" si="11"/>
        <v>787744.44</v>
      </c>
      <c r="P139" s="34">
        <f t="shared" si="14"/>
        <v>9.754314754543093E-3</v>
      </c>
      <c r="Q139" s="3"/>
      <c r="R139" s="4"/>
    </row>
    <row r="140" spans="1:18" x14ac:dyDescent="0.3">
      <c r="A140" s="14">
        <f t="shared" si="15"/>
        <v>109</v>
      </c>
      <c r="B140" s="14">
        <v>148</v>
      </c>
      <c r="C140" s="1" t="s">
        <v>88</v>
      </c>
      <c r="D140" s="29">
        <v>12642</v>
      </c>
      <c r="E140" s="30" t="s">
        <v>49</v>
      </c>
      <c r="F140" s="31">
        <v>4354</v>
      </c>
      <c r="G140" s="31">
        <v>51</v>
      </c>
      <c r="H140" s="32">
        <v>5.92</v>
      </c>
      <c r="I140" s="32">
        <v>1.39</v>
      </c>
      <c r="J140" s="32">
        <v>1.5</v>
      </c>
      <c r="K140" s="33">
        <f t="shared" si="13"/>
        <v>382850.88</v>
      </c>
      <c r="L140" s="32">
        <v>6.53</v>
      </c>
      <c r="M140" s="32">
        <v>2.04</v>
      </c>
      <c r="N140" s="32">
        <v>1.97</v>
      </c>
      <c r="O140" s="33">
        <f t="shared" si="11"/>
        <v>447765.36</v>
      </c>
      <c r="P140" s="34">
        <f t="shared" si="14"/>
        <v>0.1695555198932806</v>
      </c>
      <c r="Q140" s="3"/>
      <c r="R140" s="4"/>
    </row>
    <row r="141" spans="1:18" x14ac:dyDescent="0.3">
      <c r="A141" s="14">
        <f t="shared" si="15"/>
        <v>110</v>
      </c>
      <c r="B141" s="14">
        <v>149</v>
      </c>
      <c r="C141" s="1" t="s">
        <v>126</v>
      </c>
      <c r="D141" s="29">
        <v>4946</v>
      </c>
      <c r="E141" s="30" t="s">
        <v>49</v>
      </c>
      <c r="F141" s="31">
        <v>11018</v>
      </c>
      <c r="G141" s="31">
        <v>17</v>
      </c>
      <c r="H141" s="32">
        <v>13.54</v>
      </c>
      <c r="I141" s="32">
        <v>1.39</v>
      </c>
      <c r="J141" s="32">
        <v>0.5</v>
      </c>
      <c r="K141" s="33">
        <f t="shared" si="13"/>
        <v>1974086.88</v>
      </c>
      <c r="L141" s="32">
        <v>13.91</v>
      </c>
      <c r="M141" s="32">
        <v>2.04</v>
      </c>
      <c r="N141" s="32">
        <v>0.66</v>
      </c>
      <c r="O141" s="33">
        <f t="shared" si="11"/>
        <v>2108845.2000000002</v>
      </c>
      <c r="P141" s="34">
        <f t="shared" si="14"/>
        <v>6.8263621710509675E-2</v>
      </c>
      <c r="Q141" s="3"/>
      <c r="R141" s="4"/>
    </row>
    <row r="142" spans="1:18" x14ac:dyDescent="0.3">
      <c r="A142" s="14">
        <f t="shared" si="15"/>
        <v>111</v>
      </c>
      <c r="B142" s="14">
        <v>151</v>
      </c>
      <c r="C142" s="1" t="s">
        <v>138</v>
      </c>
      <c r="D142" s="29">
        <v>4500</v>
      </c>
      <c r="E142" s="30" t="s">
        <v>49</v>
      </c>
      <c r="F142" s="31">
        <v>23258</v>
      </c>
      <c r="G142" s="31">
        <v>17</v>
      </c>
      <c r="H142" s="32">
        <v>4.07</v>
      </c>
      <c r="I142" s="32">
        <v>1.39</v>
      </c>
      <c r="J142" s="32">
        <v>0.5</v>
      </c>
      <c r="K142" s="33">
        <f t="shared" si="13"/>
        <v>1523966.16</v>
      </c>
      <c r="L142" s="32">
        <v>4.12</v>
      </c>
      <c r="M142" s="32">
        <v>2.04</v>
      </c>
      <c r="N142" s="32">
        <v>0.66</v>
      </c>
      <c r="O142" s="33">
        <f t="shared" si="11"/>
        <v>1719231.3599999999</v>
      </c>
      <c r="P142" s="34">
        <f t="shared" si="14"/>
        <v>0.1281296167363716</v>
      </c>
      <c r="Q142" s="3"/>
      <c r="R142" s="4"/>
    </row>
    <row r="143" spans="1:18" x14ac:dyDescent="0.3">
      <c r="A143" s="14">
        <f t="shared" si="15"/>
        <v>112</v>
      </c>
      <c r="B143" s="14">
        <v>152</v>
      </c>
      <c r="C143" s="1" t="s">
        <v>139</v>
      </c>
      <c r="D143" s="29">
        <v>5100</v>
      </c>
      <c r="E143" s="30" t="s">
        <v>49</v>
      </c>
      <c r="F143" s="31">
        <v>1438</v>
      </c>
      <c r="G143" s="31">
        <v>17</v>
      </c>
      <c r="H143" s="32">
        <v>4.21</v>
      </c>
      <c r="I143" s="32">
        <v>1.39</v>
      </c>
      <c r="J143" s="32">
        <v>0.5</v>
      </c>
      <c r="K143" s="33">
        <f t="shared" si="13"/>
        <v>96735.599999999991</v>
      </c>
      <c r="L143" s="32">
        <v>4.71</v>
      </c>
      <c r="M143" s="32">
        <v>2.04</v>
      </c>
      <c r="N143" s="32">
        <v>0.66</v>
      </c>
      <c r="O143" s="33">
        <f t="shared" si="11"/>
        <v>116478</v>
      </c>
      <c r="P143" s="34">
        <f t="shared" si="14"/>
        <v>0.20408618957240157</v>
      </c>
      <c r="Q143" s="3"/>
      <c r="R143" s="4"/>
    </row>
    <row r="144" spans="1:18" x14ac:dyDescent="0.3">
      <c r="A144" s="14">
        <f t="shared" si="15"/>
        <v>113</v>
      </c>
      <c r="B144" s="14">
        <v>153</v>
      </c>
      <c r="C144" s="1" t="s">
        <v>140</v>
      </c>
      <c r="D144" s="29">
        <v>5400</v>
      </c>
      <c r="E144" s="30" t="s">
        <v>49</v>
      </c>
      <c r="F144" s="31">
        <v>1676</v>
      </c>
      <c r="G144" s="31">
        <v>17</v>
      </c>
      <c r="H144" s="32">
        <v>4.07</v>
      </c>
      <c r="I144" s="32">
        <v>1.39</v>
      </c>
      <c r="J144" s="32">
        <v>0.5</v>
      </c>
      <c r="K144" s="33">
        <f t="shared" si="13"/>
        <v>109913.51999999999</v>
      </c>
      <c r="L144" s="32">
        <v>5.86</v>
      </c>
      <c r="M144" s="32">
        <v>2.04</v>
      </c>
      <c r="N144" s="32">
        <v>0.66</v>
      </c>
      <c r="O144" s="33">
        <f t="shared" si="11"/>
        <v>158884.80000000002</v>
      </c>
      <c r="P144" s="34">
        <f t="shared" si="14"/>
        <v>0.44554373292748728</v>
      </c>
      <c r="Q144" s="3"/>
      <c r="R144" s="4"/>
    </row>
    <row r="145" spans="1:18" x14ac:dyDescent="0.3">
      <c r="A145" s="14">
        <f t="shared" si="15"/>
        <v>114</v>
      </c>
      <c r="B145" s="14">
        <v>154</v>
      </c>
      <c r="C145" s="1" t="s">
        <v>141</v>
      </c>
      <c r="D145" s="29">
        <v>5100</v>
      </c>
      <c r="E145" s="30" t="s">
        <v>49</v>
      </c>
      <c r="F145" s="31">
        <v>105</v>
      </c>
      <c r="G145" s="31">
        <v>17</v>
      </c>
      <c r="H145" s="32">
        <v>4.21</v>
      </c>
      <c r="I145" s="32">
        <v>1.39</v>
      </c>
      <c r="J145" s="32">
        <v>0.5</v>
      </c>
      <c r="K145" s="33">
        <f t="shared" si="13"/>
        <v>7158</v>
      </c>
      <c r="L145" s="32">
        <v>5.99</v>
      </c>
      <c r="M145" s="32">
        <v>2.04</v>
      </c>
      <c r="N145" s="32">
        <v>0.66</v>
      </c>
      <c r="O145" s="33">
        <f t="shared" si="11"/>
        <v>10117.800000000001</v>
      </c>
      <c r="P145" s="34">
        <f t="shared" si="14"/>
        <v>0.41349538977367994</v>
      </c>
      <c r="Q145" s="3"/>
      <c r="R145" s="4"/>
    </row>
    <row r="146" spans="1:18" x14ac:dyDescent="0.3">
      <c r="A146" s="14">
        <f t="shared" si="15"/>
        <v>115</v>
      </c>
      <c r="B146" s="14">
        <v>156</v>
      </c>
      <c r="C146" s="1" t="s">
        <v>142</v>
      </c>
      <c r="D146" s="29">
        <v>39078</v>
      </c>
      <c r="E146" s="30" t="s">
        <v>49</v>
      </c>
      <c r="F146" s="31">
        <v>1283</v>
      </c>
      <c r="G146" s="31">
        <v>147</v>
      </c>
      <c r="H146" s="32">
        <v>23.3</v>
      </c>
      <c r="I146" s="32">
        <v>1.39</v>
      </c>
      <c r="J146" s="32">
        <v>4.32</v>
      </c>
      <c r="K146" s="33">
        <f t="shared" si="13"/>
        <v>387747.72</v>
      </c>
      <c r="L146" s="32">
        <v>21.64</v>
      </c>
      <c r="M146" s="32">
        <v>2.04</v>
      </c>
      <c r="N146" s="32">
        <v>5.68</v>
      </c>
      <c r="O146" s="33">
        <f t="shared" si="11"/>
        <v>364577.27999999997</v>
      </c>
      <c r="P146" s="34">
        <f t="shared" si="14"/>
        <v>-5.9756482900789214E-2</v>
      </c>
      <c r="Q146" s="3"/>
      <c r="R146" s="4"/>
    </row>
    <row r="147" spans="1:18" x14ac:dyDescent="0.3">
      <c r="A147" s="14">
        <f t="shared" si="15"/>
        <v>116</v>
      </c>
      <c r="B147" s="14">
        <v>157</v>
      </c>
      <c r="C147" s="1" t="s">
        <v>129</v>
      </c>
      <c r="D147" s="29">
        <v>43317</v>
      </c>
      <c r="E147" s="30" t="s">
        <v>49</v>
      </c>
      <c r="F147" s="31">
        <v>953</v>
      </c>
      <c r="G147" s="31">
        <v>147</v>
      </c>
      <c r="H147" s="32">
        <v>23.3</v>
      </c>
      <c r="I147" s="32">
        <v>1.39</v>
      </c>
      <c r="J147" s="32">
        <v>4.32</v>
      </c>
      <c r="K147" s="33">
        <f t="shared" si="13"/>
        <v>289975.31999999995</v>
      </c>
      <c r="L147" s="32">
        <v>21.64</v>
      </c>
      <c r="M147" s="32">
        <v>2.04</v>
      </c>
      <c r="N147" s="32">
        <v>5.68</v>
      </c>
      <c r="O147" s="33">
        <f t="shared" si="11"/>
        <v>270804.47999999998</v>
      </c>
      <c r="P147" s="34">
        <f t="shared" si="14"/>
        <v>-6.6111971184306201E-2</v>
      </c>
      <c r="Q147" s="3"/>
      <c r="R147" s="4"/>
    </row>
    <row r="148" spans="1:18" x14ac:dyDescent="0.3">
      <c r="A148" s="14">
        <f t="shared" si="15"/>
        <v>117</v>
      </c>
      <c r="B148" s="14">
        <v>158</v>
      </c>
      <c r="C148" s="1" t="s">
        <v>130</v>
      </c>
      <c r="D148" s="29">
        <v>39078</v>
      </c>
      <c r="E148" s="30" t="s">
        <v>49</v>
      </c>
      <c r="F148" s="31">
        <v>509</v>
      </c>
      <c r="G148" s="31">
        <v>147</v>
      </c>
      <c r="H148" s="32">
        <v>23.3</v>
      </c>
      <c r="I148" s="32">
        <v>1.39</v>
      </c>
      <c r="J148" s="32">
        <v>4.32</v>
      </c>
      <c r="K148" s="33">
        <f t="shared" si="13"/>
        <v>158427.00000000003</v>
      </c>
      <c r="L148" s="32">
        <v>21.64</v>
      </c>
      <c r="M148" s="32">
        <v>2.04</v>
      </c>
      <c r="N148" s="32">
        <v>5.68</v>
      </c>
      <c r="O148" s="33">
        <f t="shared" si="11"/>
        <v>144637.44</v>
      </c>
      <c r="P148" s="34">
        <f t="shared" si="14"/>
        <v>-8.7040466587134921E-2</v>
      </c>
      <c r="Q148" s="3"/>
      <c r="R148" s="4"/>
    </row>
    <row r="149" spans="1:18" x14ac:dyDescent="0.3">
      <c r="A149" s="14">
        <f t="shared" si="15"/>
        <v>118</v>
      </c>
      <c r="B149" s="14">
        <v>159</v>
      </c>
      <c r="C149" s="1" t="s">
        <v>131</v>
      </c>
      <c r="D149" s="29">
        <v>43317</v>
      </c>
      <c r="E149" s="30" t="s">
        <v>49</v>
      </c>
      <c r="F149" s="31">
        <v>548</v>
      </c>
      <c r="G149" s="31">
        <v>147</v>
      </c>
      <c r="H149" s="32">
        <v>23.3</v>
      </c>
      <c r="I149" s="32">
        <v>1.39</v>
      </c>
      <c r="J149" s="32">
        <v>4.32</v>
      </c>
      <c r="K149" s="33">
        <f t="shared" si="13"/>
        <v>169981.92</v>
      </c>
      <c r="L149" s="32">
        <v>22.22</v>
      </c>
      <c r="M149" s="32">
        <v>2.04</v>
      </c>
      <c r="N149" s="32">
        <v>5.68</v>
      </c>
      <c r="O149" s="33">
        <f t="shared" ref="O149:O212" si="16">(SUM(L149:M149)*$F149*12)</f>
        <v>159533.76000000001</v>
      </c>
      <c r="P149" s="34">
        <f t="shared" si="14"/>
        <v>-6.1466301827865E-2</v>
      </c>
      <c r="Q149" s="3"/>
      <c r="R149" s="4"/>
    </row>
    <row r="150" spans="1:18" x14ac:dyDescent="0.3">
      <c r="A150" s="14">
        <f t="shared" si="15"/>
        <v>119</v>
      </c>
      <c r="B150" s="14">
        <v>160</v>
      </c>
      <c r="C150" s="1" t="s">
        <v>143</v>
      </c>
      <c r="D150" s="29">
        <v>4646</v>
      </c>
      <c r="E150" s="30" t="s">
        <v>49</v>
      </c>
      <c r="F150" s="31">
        <v>4947</v>
      </c>
      <c r="G150" s="31">
        <v>17</v>
      </c>
      <c r="H150" s="32">
        <v>17.489999999999998</v>
      </c>
      <c r="I150" s="32">
        <v>1.39</v>
      </c>
      <c r="J150" s="32">
        <v>0.5</v>
      </c>
      <c r="K150" s="33">
        <f t="shared" si="13"/>
        <v>1120894.32</v>
      </c>
      <c r="L150" s="32">
        <v>17.39</v>
      </c>
      <c r="M150" s="32">
        <v>2.04</v>
      </c>
      <c r="N150" s="32">
        <v>0.66</v>
      </c>
      <c r="O150" s="33">
        <f t="shared" si="16"/>
        <v>1153442.52</v>
      </c>
      <c r="P150" s="34">
        <f t="shared" si="14"/>
        <v>2.9037706248703225E-2</v>
      </c>
      <c r="Q150" s="3"/>
      <c r="R150" s="4"/>
    </row>
    <row r="151" spans="1:18" x14ac:dyDescent="0.3">
      <c r="A151" s="14">
        <f t="shared" si="15"/>
        <v>120</v>
      </c>
      <c r="B151" s="14">
        <v>161</v>
      </c>
      <c r="C151" s="1" t="s">
        <v>144</v>
      </c>
      <c r="D151" s="29">
        <v>31599</v>
      </c>
      <c r="E151" s="30" t="s">
        <v>49</v>
      </c>
      <c r="F151" s="31">
        <v>446</v>
      </c>
      <c r="G151" s="31">
        <v>99</v>
      </c>
      <c r="H151" s="32">
        <v>8.77</v>
      </c>
      <c r="I151" s="32">
        <v>1.39</v>
      </c>
      <c r="J151" s="32">
        <v>2.91</v>
      </c>
      <c r="K151" s="33">
        <f t="shared" si="13"/>
        <v>57833.399999999994</v>
      </c>
      <c r="L151" s="32">
        <v>8.3699999999999992</v>
      </c>
      <c r="M151" s="32">
        <v>2.04</v>
      </c>
      <c r="N151" s="32">
        <v>3.82</v>
      </c>
      <c r="O151" s="33">
        <f t="shared" si="16"/>
        <v>55714.319999999992</v>
      </c>
      <c r="P151" s="34">
        <f t="shared" si="14"/>
        <v>-3.6641110500160841E-2</v>
      </c>
      <c r="Q151" s="3"/>
      <c r="R151" s="4"/>
    </row>
    <row r="152" spans="1:18" x14ac:dyDescent="0.3">
      <c r="A152" s="14">
        <f t="shared" si="15"/>
        <v>121</v>
      </c>
      <c r="B152" s="14">
        <v>163</v>
      </c>
      <c r="C152" s="1" t="s">
        <v>145</v>
      </c>
      <c r="D152" s="29">
        <v>3130</v>
      </c>
      <c r="E152" s="30" t="s">
        <v>49</v>
      </c>
      <c r="F152" s="31">
        <v>11</v>
      </c>
      <c r="G152" s="31">
        <v>17</v>
      </c>
      <c r="H152" s="32">
        <v>13.66</v>
      </c>
      <c r="I152" s="32">
        <v>1.39</v>
      </c>
      <c r="J152" s="32">
        <v>0.5</v>
      </c>
      <c r="K152" s="33">
        <f t="shared" si="13"/>
        <v>2088.6000000000004</v>
      </c>
      <c r="L152" s="32">
        <v>14.04</v>
      </c>
      <c r="M152" s="32">
        <v>2.04</v>
      </c>
      <c r="N152" s="32">
        <v>0.66</v>
      </c>
      <c r="O152" s="33">
        <f t="shared" si="16"/>
        <v>2122.56</v>
      </c>
      <c r="P152" s="34">
        <f t="shared" si="14"/>
        <v>1.6259695489801579E-2</v>
      </c>
      <c r="Q152" s="3"/>
      <c r="R152" s="4"/>
    </row>
    <row r="153" spans="1:18" x14ac:dyDescent="0.3">
      <c r="A153" s="14">
        <f t="shared" si="15"/>
        <v>122</v>
      </c>
      <c r="B153" s="14">
        <v>164</v>
      </c>
      <c r="C153" s="1" t="s">
        <v>146</v>
      </c>
      <c r="D153" s="29">
        <v>3130</v>
      </c>
      <c r="E153" s="30" t="s">
        <v>49</v>
      </c>
      <c r="F153" s="31">
        <v>276</v>
      </c>
      <c r="G153" s="31">
        <v>17</v>
      </c>
      <c r="H153" s="32">
        <v>13.66</v>
      </c>
      <c r="I153" s="32">
        <v>1.39</v>
      </c>
      <c r="J153" s="32">
        <v>0.5</v>
      </c>
      <c r="K153" s="33">
        <f t="shared" si="13"/>
        <v>49947.600000000006</v>
      </c>
      <c r="L153" s="32">
        <v>14.04</v>
      </c>
      <c r="M153" s="32">
        <v>2.04</v>
      </c>
      <c r="N153" s="32">
        <v>0.66</v>
      </c>
      <c r="O153" s="33">
        <f t="shared" si="16"/>
        <v>53256.959999999999</v>
      </c>
      <c r="P153" s="34">
        <f t="shared" si="14"/>
        <v>6.6256636955529247E-2</v>
      </c>
      <c r="Q153" s="3"/>
      <c r="R153" s="4"/>
    </row>
    <row r="154" spans="1:18" x14ac:dyDescent="0.3">
      <c r="A154" s="14">
        <f t="shared" si="15"/>
        <v>123</v>
      </c>
      <c r="B154" s="14">
        <v>167</v>
      </c>
      <c r="C154" s="1" t="s">
        <v>147</v>
      </c>
      <c r="D154" s="29">
        <v>5186</v>
      </c>
      <c r="E154" s="30" t="s">
        <v>49</v>
      </c>
      <c r="F154" s="31">
        <v>2613</v>
      </c>
      <c r="G154" s="31">
        <v>19</v>
      </c>
      <c r="H154" s="32">
        <v>18.239999999999998</v>
      </c>
      <c r="I154" s="32">
        <v>1.39</v>
      </c>
      <c r="J154" s="32">
        <v>0.56000000000000005</v>
      </c>
      <c r="K154" s="33">
        <f t="shared" si="13"/>
        <v>615645.96</v>
      </c>
      <c r="L154" s="32">
        <v>18.059999999999999</v>
      </c>
      <c r="M154" s="32">
        <v>2.04</v>
      </c>
      <c r="N154" s="32">
        <v>0.73</v>
      </c>
      <c r="O154" s="33">
        <f t="shared" si="16"/>
        <v>630255.6</v>
      </c>
      <c r="P154" s="34">
        <f t="shared" si="14"/>
        <v>2.3730586975670261E-2</v>
      </c>
      <c r="Q154" s="3"/>
      <c r="R154" s="4"/>
    </row>
    <row r="155" spans="1:18" x14ac:dyDescent="0.3">
      <c r="A155" s="14">
        <f t="shared" si="15"/>
        <v>124</v>
      </c>
      <c r="B155" s="14">
        <v>168</v>
      </c>
      <c r="C155" s="1" t="s">
        <v>148</v>
      </c>
      <c r="D155" s="29">
        <v>4336</v>
      </c>
      <c r="E155" s="30" t="s">
        <v>49</v>
      </c>
      <c r="F155" s="31">
        <v>4130</v>
      </c>
      <c r="G155" s="31">
        <v>19</v>
      </c>
      <c r="H155" s="32">
        <v>18.239999999999998</v>
      </c>
      <c r="I155" s="32">
        <v>1.39</v>
      </c>
      <c r="J155" s="32">
        <v>0.56000000000000005</v>
      </c>
      <c r="K155" s="33">
        <f t="shared" si="13"/>
        <v>972990.48</v>
      </c>
      <c r="L155" s="32">
        <v>18.059999999999999</v>
      </c>
      <c r="M155" s="32">
        <v>2.04</v>
      </c>
      <c r="N155" s="32">
        <v>0.73</v>
      </c>
      <c r="O155" s="33">
        <f t="shared" si="16"/>
        <v>996155.99999999977</v>
      </c>
      <c r="P155" s="34">
        <f t="shared" si="14"/>
        <v>2.3808578270981425E-2</v>
      </c>
      <c r="Q155" s="3"/>
      <c r="R155" s="4"/>
    </row>
    <row r="156" spans="1:18" x14ac:dyDescent="0.3">
      <c r="A156" s="14">
        <f t="shared" si="15"/>
        <v>125</v>
      </c>
      <c r="B156" s="14">
        <v>169</v>
      </c>
      <c r="C156" s="1" t="s">
        <v>149</v>
      </c>
      <c r="D156" s="29">
        <v>8472</v>
      </c>
      <c r="E156" s="30" t="s">
        <v>49</v>
      </c>
      <c r="F156" s="31">
        <v>394</v>
      </c>
      <c r="G156" s="31">
        <v>52</v>
      </c>
      <c r="H156" s="32">
        <v>23.6</v>
      </c>
      <c r="I156" s="32">
        <v>1.39</v>
      </c>
      <c r="J156" s="32">
        <v>1.53</v>
      </c>
      <c r="K156" s="33">
        <f t="shared" si="13"/>
        <v>119107.44000000002</v>
      </c>
      <c r="L156" s="32">
        <v>21.01</v>
      </c>
      <c r="M156" s="32">
        <v>2.04</v>
      </c>
      <c r="N156" s="32">
        <v>2.0099999999999998</v>
      </c>
      <c r="O156" s="33">
        <f t="shared" si="16"/>
        <v>108980.40000000001</v>
      </c>
      <c r="P156" s="34">
        <f t="shared" si="14"/>
        <v>-8.5024411573282124E-2</v>
      </c>
      <c r="Q156" s="3"/>
      <c r="R156" s="4"/>
    </row>
    <row r="157" spans="1:18" x14ac:dyDescent="0.3">
      <c r="A157" s="14">
        <f t="shared" si="15"/>
        <v>126</v>
      </c>
      <c r="B157" s="14">
        <v>171</v>
      </c>
      <c r="C157" s="1" t="s">
        <v>150</v>
      </c>
      <c r="D157" s="29">
        <v>5742</v>
      </c>
      <c r="E157" s="30" t="s">
        <v>49</v>
      </c>
      <c r="F157" s="31">
        <v>100</v>
      </c>
      <c r="G157" s="31">
        <v>17</v>
      </c>
      <c r="H157" s="32">
        <v>4.45</v>
      </c>
      <c r="I157" s="32">
        <v>1.39</v>
      </c>
      <c r="J157" s="32">
        <v>0.5</v>
      </c>
      <c r="K157" s="33">
        <f t="shared" si="13"/>
        <v>7110</v>
      </c>
      <c r="L157" s="32">
        <v>7.04</v>
      </c>
      <c r="M157" s="32">
        <v>2.04</v>
      </c>
      <c r="N157" s="32">
        <v>0.66</v>
      </c>
      <c r="O157" s="33">
        <f t="shared" si="16"/>
        <v>10896</v>
      </c>
      <c r="P157" s="34">
        <f t="shared" si="14"/>
        <v>0.53248945147679327</v>
      </c>
      <c r="Q157" s="3"/>
      <c r="R157" s="4"/>
    </row>
    <row r="158" spans="1:18" x14ac:dyDescent="0.3">
      <c r="A158" s="14">
        <f t="shared" si="15"/>
        <v>127</v>
      </c>
      <c r="B158" s="14">
        <v>172</v>
      </c>
      <c r="C158" s="1" t="s">
        <v>150</v>
      </c>
      <c r="D158" s="29">
        <v>12748</v>
      </c>
      <c r="E158" s="30" t="s">
        <v>49</v>
      </c>
      <c r="F158" s="31">
        <v>1187</v>
      </c>
      <c r="G158" s="31">
        <v>38</v>
      </c>
      <c r="H158" s="32">
        <v>5.85</v>
      </c>
      <c r="I158" s="32">
        <v>1.39</v>
      </c>
      <c r="J158" s="32">
        <v>1.1200000000000001</v>
      </c>
      <c r="K158" s="33">
        <f t="shared" si="13"/>
        <v>103637.28</v>
      </c>
      <c r="L158" s="32">
        <v>6.47</v>
      </c>
      <c r="M158" s="32">
        <v>2.04</v>
      </c>
      <c r="N158" s="32">
        <v>1.47</v>
      </c>
      <c r="O158" s="33">
        <f t="shared" si="16"/>
        <v>121216.43999999999</v>
      </c>
      <c r="P158" s="34">
        <f t="shared" si="14"/>
        <v>0.16962197386886252</v>
      </c>
      <c r="Q158" s="3"/>
      <c r="R158" s="4"/>
    </row>
    <row r="159" spans="1:18" x14ac:dyDescent="0.3">
      <c r="A159" s="14">
        <f t="shared" si="15"/>
        <v>128</v>
      </c>
      <c r="B159" s="14">
        <v>173</v>
      </c>
      <c r="C159" s="1" t="s">
        <v>150</v>
      </c>
      <c r="D159" s="29">
        <v>16192</v>
      </c>
      <c r="E159" s="30" t="s">
        <v>49</v>
      </c>
      <c r="F159" s="31">
        <v>1497</v>
      </c>
      <c r="G159" s="31">
        <v>51</v>
      </c>
      <c r="H159" s="32">
        <v>5.92</v>
      </c>
      <c r="I159" s="32">
        <v>1.39</v>
      </c>
      <c r="J159" s="32">
        <v>1.5</v>
      </c>
      <c r="K159" s="33">
        <f t="shared" si="13"/>
        <v>132234.84</v>
      </c>
      <c r="L159" s="32">
        <v>6.53</v>
      </c>
      <c r="M159" s="32">
        <v>2.04</v>
      </c>
      <c r="N159" s="32">
        <v>1.97</v>
      </c>
      <c r="O159" s="33">
        <f t="shared" si="16"/>
        <v>153951.48000000001</v>
      </c>
      <c r="P159" s="34">
        <f t="shared" si="14"/>
        <v>0.16422782377170808</v>
      </c>
      <c r="Q159" s="3"/>
      <c r="R159" s="4"/>
    </row>
    <row r="160" spans="1:18" x14ac:dyDescent="0.3">
      <c r="A160" s="14">
        <f t="shared" si="15"/>
        <v>129</v>
      </c>
      <c r="B160" s="14">
        <v>178</v>
      </c>
      <c r="C160" s="1" t="s">
        <v>151</v>
      </c>
      <c r="D160" s="29">
        <v>6034</v>
      </c>
      <c r="E160" s="30" t="s">
        <v>49</v>
      </c>
      <c r="F160" s="31">
        <v>153</v>
      </c>
      <c r="G160" s="31">
        <v>19</v>
      </c>
      <c r="H160" s="32">
        <v>19.03</v>
      </c>
      <c r="I160" s="32">
        <v>1.39</v>
      </c>
      <c r="J160" s="32">
        <v>0.56000000000000005</v>
      </c>
      <c r="K160" s="33">
        <f t="shared" si="13"/>
        <v>37618.800000000003</v>
      </c>
      <c r="L160" s="32">
        <v>18.05</v>
      </c>
      <c r="M160" s="32">
        <v>2.04</v>
      </c>
      <c r="N160" s="32">
        <v>0.73</v>
      </c>
      <c r="O160" s="33">
        <f t="shared" si="16"/>
        <v>36885.24</v>
      </c>
      <c r="P160" s="34">
        <f t="shared" si="14"/>
        <v>-1.9499824555807333E-2</v>
      </c>
      <c r="Q160" s="3"/>
      <c r="R160" s="4"/>
    </row>
    <row r="161" spans="1:18" x14ac:dyDescent="0.3">
      <c r="A161" s="14">
        <f t="shared" si="15"/>
        <v>130</v>
      </c>
      <c r="B161" s="14">
        <v>179</v>
      </c>
      <c r="C161" s="1" t="s">
        <v>152</v>
      </c>
      <c r="D161" s="29">
        <v>26799</v>
      </c>
      <c r="E161" s="30" t="s">
        <v>49</v>
      </c>
      <c r="F161" s="31">
        <v>144</v>
      </c>
      <c r="G161" s="31">
        <v>76</v>
      </c>
      <c r="H161" s="32">
        <v>8.68</v>
      </c>
      <c r="I161" s="32">
        <v>1.39</v>
      </c>
      <c r="J161" s="32">
        <v>2.23</v>
      </c>
      <c r="K161" s="33">
        <f t="shared" si="13"/>
        <v>19434.719999999998</v>
      </c>
      <c r="L161" s="32">
        <v>7.13</v>
      </c>
      <c r="M161" s="32">
        <v>2.04</v>
      </c>
      <c r="N161" s="32">
        <v>2.94</v>
      </c>
      <c r="O161" s="33">
        <f t="shared" si="16"/>
        <v>15845.76</v>
      </c>
      <c r="P161" s="34">
        <f t="shared" si="14"/>
        <v>-0.18466744053940565</v>
      </c>
      <c r="Q161" s="3"/>
      <c r="R161" s="4"/>
    </row>
    <row r="162" spans="1:18" x14ac:dyDescent="0.3">
      <c r="A162" s="14">
        <f t="shared" si="15"/>
        <v>131</v>
      </c>
      <c r="B162" s="14">
        <v>180</v>
      </c>
      <c r="C162" s="1" t="s">
        <v>153</v>
      </c>
      <c r="D162" s="29">
        <v>26799</v>
      </c>
      <c r="E162" s="30" t="s">
        <v>49</v>
      </c>
      <c r="F162" s="31">
        <v>264</v>
      </c>
      <c r="G162" s="31">
        <v>76</v>
      </c>
      <c r="H162" s="32">
        <v>8.68</v>
      </c>
      <c r="I162" s="32">
        <v>1.39</v>
      </c>
      <c r="J162" s="32">
        <v>2.23</v>
      </c>
      <c r="K162" s="33">
        <f t="shared" si="13"/>
        <v>33935.520000000004</v>
      </c>
      <c r="L162" s="32">
        <v>8.31</v>
      </c>
      <c r="M162" s="32">
        <v>2.04</v>
      </c>
      <c r="N162" s="32">
        <v>2.94</v>
      </c>
      <c r="O162" s="33">
        <f t="shared" si="16"/>
        <v>32788.800000000003</v>
      </c>
      <c r="P162" s="34">
        <f t="shared" si="14"/>
        <v>-3.3791142731863281E-2</v>
      </c>
      <c r="Q162" s="3"/>
      <c r="R162" s="4"/>
    </row>
    <row r="163" spans="1:18" x14ac:dyDescent="0.3">
      <c r="A163" s="14">
        <f t="shared" si="15"/>
        <v>132</v>
      </c>
      <c r="B163" s="14">
        <v>181</v>
      </c>
      <c r="C163" s="1" t="s">
        <v>154</v>
      </c>
      <c r="D163" s="29">
        <v>10820</v>
      </c>
      <c r="E163" s="30" t="s">
        <v>49</v>
      </c>
      <c r="F163" s="31">
        <v>288</v>
      </c>
      <c r="G163" s="31">
        <v>52</v>
      </c>
      <c r="H163" s="32">
        <v>19.399999999999999</v>
      </c>
      <c r="I163" s="32">
        <v>1.39</v>
      </c>
      <c r="J163" s="32">
        <v>1.53</v>
      </c>
      <c r="K163" s="33">
        <f t="shared" si="13"/>
        <v>72804.959999999992</v>
      </c>
      <c r="L163" s="32">
        <v>20.75</v>
      </c>
      <c r="M163" s="32">
        <v>2.04</v>
      </c>
      <c r="N163" s="32">
        <v>2.0099999999999998</v>
      </c>
      <c r="O163" s="33">
        <f t="shared" si="16"/>
        <v>78762.239999999991</v>
      </c>
      <c r="P163" s="34">
        <f t="shared" si="14"/>
        <v>8.1825194327419443E-2</v>
      </c>
      <c r="Q163" s="3"/>
      <c r="R163" s="4"/>
    </row>
    <row r="164" spans="1:18" x14ac:dyDescent="0.3">
      <c r="A164" s="14">
        <f t="shared" si="15"/>
        <v>133</v>
      </c>
      <c r="B164" s="14">
        <v>182</v>
      </c>
      <c r="C164" s="1" t="s">
        <v>155</v>
      </c>
      <c r="D164" s="29">
        <v>4655</v>
      </c>
      <c r="E164" s="30" t="s">
        <v>49</v>
      </c>
      <c r="F164" s="31">
        <v>2456</v>
      </c>
      <c r="G164" s="31">
        <v>21</v>
      </c>
      <c r="H164" s="32">
        <v>15.03</v>
      </c>
      <c r="I164" s="32">
        <v>1.39</v>
      </c>
      <c r="J164" s="32">
        <v>0.62</v>
      </c>
      <c r="K164" s="33">
        <f t="shared" si="13"/>
        <v>484086.48</v>
      </c>
      <c r="L164" s="32">
        <v>16.559999999999999</v>
      </c>
      <c r="M164" s="32">
        <v>2.04</v>
      </c>
      <c r="N164" s="32">
        <v>0.81</v>
      </c>
      <c r="O164" s="33">
        <f t="shared" si="16"/>
        <v>548179.19999999995</v>
      </c>
      <c r="P164" s="34">
        <f t="shared" si="14"/>
        <v>0.13239931840277791</v>
      </c>
      <c r="Q164" s="3"/>
      <c r="R164" s="4"/>
    </row>
    <row r="165" spans="1:18" x14ac:dyDescent="0.3">
      <c r="A165" s="14">
        <f t="shared" si="15"/>
        <v>134</v>
      </c>
      <c r="B165" s="14">
        <v>183</v>
      </c>
      <c r="C165" s="1" t="s">
        <v>87</v>
      </c>
      <c r="D165" s="29">
        <v>15375</v>
      </c>
      <c r="E165" s="30" t="s">
        <v>49</v>
      </c>
      <c r="F165" s="31">
        <v>403</v>
      </c>
      <c r="G165" s="31">
        <v>52</v>
      </c>
      <c r="H165" s="32">
        <v>23.64</v>
      </c>
      <c r="I165" s="32">
        <v>1.39</v>
      </c>
      <c r="J165" s="32">
        <v>1.53</v>
      </c>
      <c r="K165" s="33">
        <f t="shared" si="13"/>
        <v>121999.8</v>
      </c>
      <c r="L165" s="32">
        <v>23.22</v>
      </c>
      <c r="M165" s="32">
        <v>2.04</v>
      </c>
      <c r="N165" s="32">
        <v>2.0099999999999998</v>
      </c>
      <c r="O165" s="33">
        <f t="shared" si="16"/>
        <v>122157.35999999999</v>
      </c>
      <c r="P165" s="34">
        <f t="shared" si="14"/>
        <v>1.2914775270122009E-3</v>
      </c>
      <c r="Q165" s="3"/>
      <c r="R165" s="4"/>
    </row>
    <row r="166" spans="1:18" x14ac:dyDescent="0.3">
      <c r="A166" s="14">
        <f t="shared" si="15"/>
        <v>135</v>
      </c>
      <c r="B166" s="14">
        <v>184</v>
      </c>
      <c r="C166" s="1" t="s">
        <v>156</v>
      </c>
      <c r="D166" s="29">
        <v>4195</v>
      </c>
      <c r="E166" s="30" t="s">
        <v>49</v>
      </c>
      <c r="F166" s="31">
        <v>21429</v>
      </c>
      <c r="G166" s="31">
        <v>14</v>
      </c>
      <c r="H166" s="32">
        <v>3.62</v>
      </c>
      <c r="I166" s="32">
        <v>1.39</v>
      </c>
      <c r="J166" s="32">
        <v>0.41</v>
      </c>
      <c r="K166" s="33">
        <f t="shared" si="13"/>
        <v>1288380.3599999999</v>
      </c>
      <c r="L166" s="32">
        <v>3.87</v>
      </c>
      <c r="M166" s="32">
        <v>2.04</v>
      </c>
      <c r="N166" s="32">
        <v>0.54</v>
      </c>
      <c r="O166" s="33">
        <f t="shared" si="16"/>
        <v>1519744.68</v>
      </c>
      <c r="P166" s="34">
        <f t="shared" si="14"/>
        <v>0.17957765205300094</v>
      </c>
      <c r="Q166" s="3"/>
      <c r="R166" s="4"/>
    </row>
    <row r="167" spans="1:18" x14ac:dyDescent="0.3">
      <c r="A167" s="14">
        <f t="shared" si="15"/>
        <v>136</v>
      </c>
      <c r="B167" s="14">
        <v>185</v>
      </c>
      <c r="C167" s="1" t="s">
        <v>157</v>
      </c>
      <c r="D167" s="29">
        <v>4195</v>
      </c>
      <c r="E167" s="30" t="s">
        <v>49</v>
      </c>
      <c r="F167" s="31">
        <v>871</v>
      </c>
      <c r="G167" s="31">
        <v>14</v>
      </c>
      <c r="H167" s="32">
        <v>3.62</v>
      </c>
      <c r="I167" s="32">
        <v>1.39</v>
      </c>
      <c r="J167" s="32">
        <v>0.41</v>
      </c>
      <c r="K167" s="33">
        <f t="shared" si="13"/>
        <v>52433.4</v>
      </c>
      <c r="L167" s="32">
        <v>5.48</v>
      </c>
      <c r="M167" s="32">
        <v>2.04</v>
      </c>
      <c r="N167" s="32">
        <v>0.54</v>
      </c>
      <c r="O167" s="33">
        <f t="shared" si="16"/>
        <v>78599.040000000008</v>
      </c>
      <c r="P167" s="34">
        <f t="shared" si="14"/>
        <v>0.49902619322798075</v>
      </c>
      <c r="Q167" s="3"/>
      <c r="R167" s="4"/>
    </row>
    <row r="168" spans="1:18" x14ac:dyDescent="0.3">
      <c r="A168" s="14">
        <f t="shared" si="15"/>
        <v>137</v>
      </c>
      <c r="B168" s="14">
        <v>186</v>
      </c>
      <c r="C168" s="1" t="s">
        <v>156</v>
      </c>
      <c r="D168" s="29">
        <v>8200</v>
      </c>
      <c r="E168" s="30" t="s">
        <v>49</v>
      </c>
      <c r="F168" s="31">
        <v>3442</v>
      </c>
      <c r="G168" s="31">
        <v>24</v>
      </c>
      <c r="H168" s="32">
        <v>4.3499999999999996</v>
      </c>
      <c r="I168" s="32">
        <v>1.39</v>
      </c>
      <c r="J168" s="32">
        <v>0.71</v>
      </c>
      <c r="K168" s="33">
        <f t="shared" si="13"/>
        <v>237289.43999999997</v>
      </c>
      <c r="L168" s="32">
        <v>4.84</v>
      </c>
      <c r="M168" s="32">
        <v>2.04</v>
      </c>
      <c r="N168" s="32">
        <v>0.93</v>
      </c>
      <c r="O168" s="33">
        <f t="shared" si="16"/>
        <v>284171.52000000002</v>
      </c>
      <c r="P168" s="34">
        <f t="shared" si="14"/>
        <v>0.19757339391082912</v>
      </c>
      <c r="Q168" s="3"/>
      <c r="R168" s="4"/>
    </row>
    <row r="169" spans="1:18" x14ac:dyDescent="0.3">
      <c r="A169" s="14">
        <f t="shared" si="15"/>
        <v>138</v>
      </c>
      <c r="B169" s="14">
        <v>187</v>
      </c>
      <c r="C169" s="1" t="s">
        <v>157</v>
      </c>
      <c r="D169" s="29">
        <v>8200</v>
      </c>
      <c r="E169" s="30" t="s">
        <v>49</v>
      </c>
      <c r="F169" s="31">
        <v>117</v>
      </c>
      <c r="G169" s="31">
        <v>24</v>
      </c>
      <c r="H169" s="32">
        <v>4.3499999999999996</v>
      </c>
      <c r="I169" s="32">
        <v>1.39</v>
      </c>
      <c r="J169" s="32">
        <v>0.71</v>
      </c>
      <c r="K169" s="33">
        <f t="shared" si="13"/>
        <v>8263.4399999999987</v>
      </c>
      <c r="L169" s="32">
        <v>6.11</v>
      </c>
      <c r="M169" s="32">
        <v>2.04</v>
      </c>
      <c r="N169" s="32">
        <v>0.93</v>
      </c>
      <c r="O169" s="33">
        <f t="shared" si="16"/>
        <v>11442.6</v>
      </c>
      <c r="P169" s="34">
        <f t="shared" si="14"/>
        <v>0.38472597368650369</v>
      </c>
      <c r="Q169" s="3"/>
      <c r="R169" s="4"/>
    </row>
    <row r="170" spans="1:18" x14ac:dyDescent="0.3">
      <c r="A170" s="14">
        <f t="shared" si="15"/>
        <v>139</v>
      </c>
      <c r="B170" s="14">
        <v>191</v>
      </c>
      <c r="C170" s="1" t="s">
        <v>158</v>
      </c>
      <c r="D170" s="29">
        <v>13729</v>
      </c>
      <c r="E170" s="30" t="s">
        <v>49</v>
      </c>
      <c r="F170" s="31">
        <v>4386</v>
      </c>
      <c r="G170" s="31">
        <v>46</v>
      </c>
      <c r="H170" s="32">
        <v>8.93</v>
      </c>
      <c r="I170" s="32">
        <v>1.39</v>
      </c>
      <c r="J170" s="32">
        <v>1.35</v>
      </c>
      <c r="K170" s="33">
        <f t="shared" si="13"/>
        <v>543907.43999999994</v>
      </c>
      <c r="L170" s="32">
        <v>7.96</v>
      </c>
      <c r="M170" s="32">
        <v>2.04</v>
      </c>
      <c r="N170" s="32">
        <v>1.78</v>
      </c>
      <c r="O170" s="33">
        <f t="shared" si="16"/>
        <v>526320</v>
      </c>
      <c r="P170" s="34">
        <f t="shared" si="14"/>
        <v>-3.2335354706675729E-2</v>
      </c>
      <c r="Q170" s="3"/>
      <c r="R170" s="4"/>
    </row>
    <row r="171" spans="1:18" x14ac:dyDescent="0.3">
      <c r="A171" s="14">
        <f t="shared" si="15"/>
        <v>140</v>
      </c>
      <c r="B171" s="14">
        <v>192</v>
      </c>
      <c r="C171" s="1" t="s">
        <v>158</v>
      </c>
      <c r="D171" s="29">
        <v>30238</v>
      </c>
      <c r="E171" s="30" t="s">
        <v>49</v>
      </c>
      <c r="F171" s="31">
        <v>2331</v>
      </c>
      <c r="G171" s="31">
        <v>91</v>
      </c>
      <c r="H171" s="32">
        <v>14.47</v>
      </c>
      <c r="I171" s="32">
        <v>1.39</v>
      </c>
      <c r="J171" s="32">
        <v>2.67</v>
      </c>
      <c r="K171" s="33">
        <f t="shared" si="13"/>
        <v>446551.56000000006</v>
      </c>
      <c r="L171" s="32">
        <v>12.57</v>
      </c>
      <c r="M171" s="32">
        <v>2.04</v>
      </c>
      <c r="N171" s="32">
        <v>3.52</v>
      </c>
      <c r="O171" s="33">
        <f t="shared" si="16"/>
        <v>408670.91999999993</v>
      </c>
      <c r="P171" s="34">
        <f t="shared" si="14"/>
        <v>-8.4829263612918801E-2</v>
      </c>
      <c r="Q171" s="3"/>
      <c r="R171" s="4"/>
    </row>
    <row r="172" spans="1:18" x14ac:dyDescent="0.3">
      <c r="A172" s="14">
        <f t="shared" si="15"/>
        <v>141</v>
      </c>
      <c r="B172" s="14">
        <v>193</v>
      </c>
      <c r="C172" s="1" t="s">
        <v>87</v>
      </c>
      <c r="D172" s="29">
        <v>7451</v>
      </c>
      <c r="E172" s="30" t="s">
        <v>49</v>
      </c>
      <c r="F172" s="31">
        <v>572</v>
      </c>
      <c r="G172" s="31">
        <v>18</v>
      </c>
      <c r="H172" s="32">
        <v>24.04</v>
      </c>
      <c r="I172" s="32">
        <v>1.39</v>
      </c>
      <c r="J172" s="32">
        <v>0.53</v>
      </c>
      <c r="K172" s="33">
        <f t="shared" si="13"/>
        <v>174666</v>
      </c>
      <c r="L172" s="32">
        <v>23.22</v>
      </c>
      <c r="M172" s="32">
        <v>2.04</v>
      </c>
      <c r="N172" s="32">
        <v>0.7</v>
      </c>
      <c r="O172" s="33">
        <f t="shared" si="16"/>
        <v>173384.63999999998</v>
      </c>
      <c r="P172" s="34">
        <f t="shared" si="14"/>
        <v>-7.3360585345746462E-3</v>
      </c>
      <c r="Q172" s="3"/>
      <c r="R172" s="4"/>
    </row>
    <row r="173" spans="1:18" x14ac:dyDescent="0.3">
      <c r="A173" s="14">
        <f t="shared" si="15"/>
        <v>142</v>
      </c>
      <c r="B173" s="14">
        <v>194</v>
      </c>
      <c r="C173" s="1" t="s">
        <v>159</v>
      </c>
      <c r="D173" s="29">
        <v>13729</v>
      </c>
      <c r="E173" s="30" t="s">
        <v>49</v>
      </c>
      <c r="F173" s="31">
        <v>248</v>
      </c>
      <c r="G173" s="31">
        <v>46</v>
      </c>
      <c r="H173" s="32">
        <v>8.93</v>
      </c>
      <c r="I173" s="32">
        <v>1.39</v>
      </c>
      <c r="J173" s="32">
        <v>1.35</v>
      </c>
      <c r="K173" s="33">
        <f t="shared" ref="K173:K236" si="17">(SUM(H173:I173)*$F173*12)+(J173*$G173*12)</f>
        <v>31457.52</v>
      </c>
      <c r="L173" s="32">
        <v>9.1300000000000008</v>
      </c>
      <c r="M173" s="32">
        <v>2.04</v>
      </c>
      <c r="N173" s="32">
        <v>1.78</v>
      </c>
      <c r="O173" s="33">
        <f t="shared" si="16"/>
        <v>33241.920000000006</v>
      </c>
      <c r="P173" s="34">
        <f t="shared" ref="P173:P236" si="18">(O173-K173)/K173</f>
        <v>5.67241155691868E-2</v>
      </c>
      <c r="Q173" s="3"/>
      <c r="R173" s="4"/>
    </row>
    <row r="174" spans="1:18" x14ac:dyDescent="0.3">
      <c r="A174" s="14">
        <f t="shared" si="15"/>
        <v>143</v>
      </c>
      <c r="B174" s="14">
        <v>195</v>
      </c>
      <c r="C174" s="1" t="s">
        <v>160</v>
      </c>
      <c r="D174" s="29">
        <v>30238</v>
      </c>
      <c r="E174" s="30" t="s">
        <v>49</v>
      </c>
      <c r="F174" s="31">
        <v>310</v>
      </c>
      <c r="G174" s="31">
        <v>91</v>
      </c>
      <c r="H174" s="32">
        <v>14.47</v>
      </c>
      <c r="I174" s="32">
        <v>1.39</v>
      </c>
      <c r="J174" s="32">
        <v>2.67</v>
      </c>
      <c r="K174" s="33">
        <f t="shared" si="17"/>
        <v>61914.840000000004</v>
      </c>
      <c r="L174" s="32">
        <v>13.74</v>
      </c>
      <c r="M174" s="32">
        <v>2.04</v>
      </c>
      <c r="N174" s="32">
        <v>3.52</v>
      </c>
      <c r="O174" s="33">
        <f t="shared" si="16"/>
        <v>58701.600000000006</v>
      </c>
      <c r="P174" s="34">
        <f t="shared" si="18"/>
        <v>-5.1897735664018479E-2</v>
      </c>
      <c r="Q174" s="3"/>
      <c r="R174" s="4"/>
    </row>
    <row r="175" spans="1:18" x14ac:dyDescent="0.3">
      <c r="A175" s="14">
        <f t="shared" ref="A175:A238" si="19">A174+1</f>
        <v>144</v>
      </c>
      <c r="B175" s="14">
        <v>196</v>
      </c>
      <c r="C175" s="1" t="s">
        <v>161</v>
      </c>
      <c r="D175" s="29">
        <v>4133</v>
      </c>
      <c r="E175" s="30" t="s">
        <v>49</v>
      </c>
      <c r="F175" s="31">
        <v>359</v>
      </c>
      <c r="G175" s="31">
        <v>24</v>
      </c>
      <c r="H175" s="32">
        <v>10.220000000000001</v>
      </c>
      <c r="I175" s="32">
        <v>1.39</v>
      </c>
      <c r="J175" s="32">
        <v>0.71</v>
      </c>
      <c r="K175" s="33">
        <f t="shared" si="17"/>
        <v>50220.360000000008</v>
      </c>
      <c r="L175" s="32">
        <v>9.84</v>
      </c>
      <c r="M175" s="32">
        <v>2.04</v>
      </c>
      <c r="N175" s="32">
        <v>0.93</v>
      </c>
      <c r="O175" s="33">
        <f t="shared" si="16"/>
        <v>51179.040000000001</v>
      </c>
      <c r="P175" s="34">
        <f t="shared" si="18"/>
        <v>1.9089468892695968E-2</v>
      </c>
      <c r="Q175" s="3"/>
      <c r="R175" s="4"/>
    </row>
    <row r="176" spans="1:18" x14ac:dyDescent="0.3">
      <c r="A176" s="14">
        <f t="shared" si="19"/>
        <v>145</v>
      </c>
      <c r="B176" s="14">
        <v>197</v>
      </c>
      <c r="C176" s="1" t="s">
        <v>162</v>
      </c>
      <c r="D176" s="29">
        <v>4133</v>
      </c>
      <c r="E176" s="30" t="s">
        <v>49</v>
      </c>
      <c r="F176" s="31">
        <v>7</v>
      </c>
      <c r="G176" s="31">
        <v>24</v>
      </c>
      <c r="H176" s="32">
        <v>10.220000000000001</v>
      </c>
      <c r="I176" s="32">
        <v>1.39</v>
      </c>
      <c r="J176" s="32">
        <v>0.71</v>
      </c>
      <c r="K176" s="33">
        <f t="shared" si="17"/>
        <v>1179.72</v>
      </c>
      <c r="L176" s="32">
        <v>11.01</v>
      </c>
      <c r="M176" s="32">
        <v>2.04</v>
      </c>
      <c r="N176" s="32">
        <v>0.93</v>
      </c>
      <c r="O176" s="33">
        <f t="shared" si="16"/>
        <v>1096.2</v>
      </c>
      <c r="P176" s="34">
        <f t="shared" si="18"/>
        <v>-7.0796460176991136E-2</v>
      </c>
      <c r="Q176" s="3"/>
      <c r="R176" s="4"/>
    </row>
    <row r="177" spans="1:18" x14ac:dyDescent="0.3">
      <c r="A177" s="14">
        <f t="shared" si="19"/>
        <v>146</v>
      </c>
      <c r="B177" s="14">
        <v>198</v>
      </c>
      <c r="C177" s="1" t="s">
        <v>161</v>
      </c>
      <c r="D177" s="29">
        <v>5408</v>
      </c>
      <c r="E177" s="30" t="s">
        <v>49</v>
      </c>
      <c r="F177" s="31">
        <v>297</v>
      </c>
      <c r="G177" s="31">
        <v>38</v>
      </c>
      <c r="H177" s="32">
        <v>12.45</v>
      </c>
      <c r="I177" s="32">
        <v>1.39</v>
      </c>
      <c r="J177" s="32">
        <v>1.1200000000000001</v>
      </c>
      <c r="K177" s="33">
        <f t="shared" si="17"/>
        <v>49836.479999999996</v>
      </c>
      <c r="L177" s="32">
        <v>11.34</v>
      </c>
      <c r="M177" s="32">
        <v>2.04</v>
      </c>
      <c r="N177" s="32">
        <v>1.47</v>
      </c>
      <c r="O177" s="33">
        <f t="shared" si="16"/>
        <v>47686.319999999992</v>
      </c>
      <c r="P177" s="34">
        <f t="shared" si="18"/>
        <v>-4.3144299115828476E-2</v>
      </c>
      <c r="Q177" s="3"/>
      <c r="R177" s="4"/>
    </row>
    <row r="178" spans="1:18" x14ac:dyDescent="0.3">
      <c r="A178" s="14">
        <f t="shared" si="19"/>
        <v>147</v>
      </c>
      <c r="B178" s="14">
        <v>199</v>
      </c>
      <c r="C178" s="1" t="s">
        <v>162</v>
      </c>
      <c r="D178" s="29">
        <v>5408</v>
      </c>
      <c r="E178" s="30" t="s">
        <v>49</v>
      </c>
      <c r="F178" s="31">
        <v>7</v>
      </c>
      <c r="G178" s="31">
        <v>38</v>
      </c>
      <c r="H178" s="32">
        <v>12.45</v>
      </c>
      <c r="I178" s="32">
        <v>1.39</v>
      </c>
      <c r="J178" s="32">
        <v>1.1200000000000001</v>
      </c>
      <c r="K178" s="33">
        <f t="shared" si="17"/>
        <v>1673.28</v>
      </c>
      <c r="L178" s="32">
        <v>12.52</v>
      </c>
      <c r="M178" s="32">
        <v>2.04</v>
      </c>
      <c r="N178" s="32">
        <v>1.47</v>
      </c>
      <c r="O178" s="33">
        <f t="shared" si="16"/>
        <v>1223.04</v>
      </c>
      <c r="P178" s="34">
        <f t="shared" si="18"/>
        <v>-0.26907630522088355</v>
      </c>
      <c r="Q178" s="3"/>
      <c r="R178" s="4"/>
    </row>
    <row r="179" spans="1:18" x14ac:dyDescent="0.3">
      <c r="A179" s="14">
        <f t="shared" si="19"/>
        <v>148</v>
      </c>
      <c r="B179" s="14">
        <v>296</v>
      </c>
      <c r="C179" s="1" t="s">
        <v>163</v>
      </c>
      <c r="D179" s="29">
        <v>15381</v>
      </c>
      <c r="E179" s="30" t="s">
        <v>49</v>
      </c>
      <c r="F179" s="31">
        <v>4822</v>
      </c>
      <c r="G179" s="31">
        <v>51</v>
      </c>
      <c r="H179" s="32">
        <v>5.92</v>
      </c>
      <c r="I179" s="32">
        <v>1.39</v>
      </c>
      <c r="J179" s="32">
        <v>1.5</v>
      </c>
      <c r="K179" s="33">
        <f t="shared" si="17"/>
        <v>423903.83999999997</v>
      </c>
      <c r="L179" s="32">
        <v>5.35</v>
      </c>
      <c r="M179" s="32">
        <v>2.04</v>
      </c>
      <c r="N179" s="32">
        <v>1.97</v>
      </c>
      <c r="O179" s="33">
        <f t="shared" si="16"/>
        <v>427614.96</v>
      </c>
      <c r="P179" s="34">
        <f t="shared" si="18"/>
        <v>8.7546269927633921E-3</v>
      </c>
      <c r="Q179" s="3"/>
      <c r="R179" s="4"/>
    </row>
    <row r="180" spans="1:18" x14ac:dyDescent="0.3">
      <c r="A180" s="14">
        <f t="shared" si="19"/>
        <v>149</v>
      </c>
      <c r="B180" s="14">
        <v>297</v>
      </c>
      <c r="C180" s="1" t="s">
        <v>164</v>
      </c>
      <c r="D180" s="29">
        <v>15381</v>
      </c>
      <c r="E180" s="30" t="s">
        <v>49</v>
      </c>
      <c r="F180" s="31">
        <v>67</v>
      </c>
      <c r="G180" s="31">
        <v>51</v>
      </c>
      <c r="H180" s="32">
        <v>5.92</v>
      </c>
      <c r="I180" s="32">
        <v>1.39</v>
      </c>
      <c r="J180" s="32">
        <v>1.5</v>
      </c>
      <c r="K180" s="33">
        <f t="shared" si="17"/>
        <v>6795.24</v>
      </c>
      <c r="L180" s="32">
        <v>6.53</v>
      </c>
      <c r="M180" s="32">
        <v>2.04</v>
      </c>
      <c r="N180" s="32">
        <v>1.97</v>
      </c>
      <c r="O180" s="33">
        <f t="shared" si="16"/>
        <v>6890.2800000000007</v>
      </c>
      <c r="P180" s="34">
        <f t="shared" si="18"/>
        <v>1.3986260970915064E-2</v>
      </c>
      <c r="Q180" s="3"/>
      <c r="R180" s="4"/>
    </row>
    <row r="181" spans="1:18" x14ac:dyDescent="0.3">
      <c r="A181" s="14">
        <f t="shared" si="19"/>
        <v>150</v>
      </c>
      <c r="B181" s="14">
        <v>361</v>
      </c>
      <c r="C181" s="1" t="s">
        <v>165</v>
      </c>
      <c r="D181" s="29">
        <v>6000</v>
      </c>
      <c r="E181" s="30" t="s">
        <v>49</v>
      </c>
      <c r="F181" s="31">
        <v>185</v>
      </c>
      <c r="G181" s="31">
        <v>33</v>
      </c>
      <c r="H181" s="32">
        <v>15.27</v>
      </c>
      <c r="I181" s="32">
        <v>1.39</v>
      </c>
      <c r="J181" s="32">
        <v>0.97</v>
      </c>
      <c r="K181" s="33">
        <f t="shared" si="17"/>
        <v>37369.32</v>
      </c>
      <c r="L181" s="32">
        <v>7.63</v>
      </c>
      <c r="M181" s="32">
        <v>2.04</v>
      </c>
      <c r="N181" s="32">
        <v>1.27</v>
      </c>
      <c r="O181" s="33">
        <f t="shared" si="16"/>
        <v>21467.4</v>
      </c>
      <c r="P181" s="34">
        <f t="shared" si="18"/>
        <v>-0.42553410123598712</v>
      </c>
      <c r="Q181" s="3"/>
      <c r="R181" s="4"/>
    </row>
    <row r="182" spans="1:18" x14ac:dyDescent="0.3">
      <c r="A182" s="14">
        <f t="shared" si="19"/>
        <v>151</v>
      </c>
      <c r="B182" s="14">
        <v>362</v>
      </c>
      <c r="C182" s="1" t="s">
        <v>165</v>
      </c>
      <c r="D182" s="29">
        <v>9600</v>
      </c>
      <c r="E182" s="30" t="s">
        <v>49</v>
      </c>
      <c r="F182" s="31">
        <v>86</v>
      </c>
      <c r="G182" s="31">
        <v>55</v>
      </c>
      <c r="H182" s="32">
        <v>18.36</v>
      </c>
      <c r="I182" s="32">
        <v>1.39</v>
      </c>
      <c r="J182" s="32">
        <v>1.62</v>
      </c>
      <c r="K182" s="33">
        <f t="shared" si="17"/>
        <v>21451.200000000001</v>
      </c>
      <c r="L182" s="32">
        <v>9.1</v>
      </c>
      <c r="M182" s="32">
        <v>2.04</v>
      </c>
      <c r="N182" s="32">
        <v>2.12</v>
      </c>
      <c r="O182" s="33">
        <f t="shared" si="16"/>
        <v>11496.480000000001</v>
      </c>
      <c r="P182" s="34">
        <f t="shared" si="18"/>
        <v>-0.46406354889236962</v>
      </c>
      <c r="Q182" s="3"/>
      <c r="R182" s="4"/>
    </row>
    <row r="183" spans="1:18" x14ac:dyDescent="0.3">
      <c r="A183" s="14">
        <f t="shared" si="19"/>
        <v>152</v>
      </c>
      <c r="B183" s="14">
        <v>363</v>
      </c>
      <c r="C183" s="1" t="s">
        <v>166</v>
      </c>
      <c r="D183" s="29">
        <v>20664</v>
      </c>
      <c r="E183" s="30" t="s">
        <v>49</v>
      </c>
      <c r="F183" s="31">
        <v>186</v>
      </c>
      <c r="G183" s="31">
        <v>108</v>
      </c>
      <c r="H183" s="32">
        <v>39.01</v>
      </c>
      <c r="I183" s="32">
        <v>1.39</v>
      </c>
      <c r="J183" s="32">
        <v>3.17</v>
      </c>
      <c r="K183" s="33">
        <f t="shared" si="17"/>
        <v>94281.12</v>
      </c>
      <c r="L183" s="32">
        <v>26.72</v>
      </c>
      <c r="M183" s="32">
        <v>2.04</v>
      </c>
      <c r="N183" s="32">
        <v>4.17</v>
      </c>
      <c r="O183" s="33">
        <f t="shared" si="16"/>
        <v>64192.319999999992</v>
      </c>
      <c r="P183" s="34">
        <f t="shared" si="18"/>
        <v>-0.31913918714584644</v>
      </c>
      <c r="Q183" s="3"/>
      <c r="R183" s="4"/>
    </row>
    <row r="184" spans="1:18" x14ac:dyDescent="0.3">
      <c r="A184" s="14">
        <f t="shared" si="19"/>
        <v>153</v>
      </c>
      <c r="B184" s="14">
        <v>364</v>
      </c>
      <c r="C184" s="1" t="s">
        <v>167</v>
      </c>
      <c r="D184" s="29">
        <v>14421</v>
      </c>
      <c r="E184" s="30" t="s">
        <v>49</v>
      </c>
      <c r="F184" s="31">
        <v>53</v>
      </c>
      <c r="G184" s="31">
        <v>72</v>
      </c>
      <c r="H184" s="32">
        <v>30.67</v>
      </c>
      <c r="I184" s="32">
        <v>1.39</v>
      </c>
      <c r="J184" s="32">
        <v>2.12</v>
      </c>
      <c r="K184" s="33">
        <f t="shared" si="17"/>
        <v>22221.84</v>
      </c>
      <c r="L184" s="32">
        <v>17.440000000000001</v>
      </c>
      <c r="M184" s="32">
        <v>2.04</v>
      </c>
      <c r="N184" s="32">
        <v>2.78</v>
      </c>
      <c r="O184" s="33">
        <f t="shared" si="16"/>
        <v>12389.28</v>
      </c>
      <c r="P184" s="34">
        <f t="shared" si="18"/>
        <v>-0.44247281053234111</v>
      </c>
      <c r="Q184" s="3"/>
      <c r="R184" s="4"/>
    </row>
    <row r="185" spans="1:18" x14ac:dyDescent="0.3">
      <c r="A185" s="14">
        <f t="shared" si="19"/>
        <v>154</v>
      </c>
      <c r="B185" s="14">
        <v>367</v>
      </c>
      <c r="C185" s="1" t="s">
        <v>168</v>
      </c>
      <c r="D185" s="29">
        <v>14421</v>
      </c>
      <c r="E185" s="30" t="s">
        <v>49</v>
      </c>
      <c r="F185" s="31">
        <v>28</v>
      </c>
      <c r="G185" s="31">
        <v>72</v>
      </c>
      <c r="H185" s="32">
        <v>29.74</v>
      </c>
      <c r="I185" s="32">
        <v>1.39</v>
      </c>
      <c r="J185" s="32">
        <v>2.12</v>
      </c>
      <c r="K185" s="33">
        <f t="shared" si="17"/>
        <v>12291.36</v>
      </c>
      <c r="L185" s="32">
        <v>17.440000000000001</v>
      </c>
      <c r="M185" s="32">
        <v>2.04</v>
      </c>
      <c r="N185" s="32">
        <v>2.78</v>
      </c>
      <c r="O185" s="33">
        <f t="shared" si="16"/>
        <v>6545.2800000000007</v>
      </c>
      <c r="P185" s="34">
        <f t="shared" si="18"/>
        <v>-0.46748935837856831</v>
      </c>
      <c r="Q185" s="3"/>
      <c r="R185" s="4"/>
    </row>
    <row r="186" spans="1:18" x14ac:dyDescent="0.3">
      <c r="A186" s="14">
        <f t="shared" si="19"/>
        <v>155</v>
      </c>
      <c r="B186" s="14">
        <v>368</v>
      </c>
      <c r="C186" s="1" t="s">
        <v>154</v>
      </c>
      <c r="D186" s="29">
        <v>8122</v>
      </c>
      <c r="E186" s="30" t="s">
        <v>49</v>
      </c>
      <c r="F186" s="31">
        <v>2210</v>
      </c>
      <c r="G186" s="31">
        <v>25</v>
      </c>
      <c r="H186" s="32">
        <v>15.69</v>
      </c>
      <c r="I186" s="32">
        <v>1.39</v>
      </c>
      <c r="J186" s="32">
        <v>0.73</v>
      </c>
      <c r="K186" s="33">
        <f t="shared" si="17"/>
        <v>453180.6</v>
      </c>
      <c r="L186" s="32">
        <v>17.46</v>
      </c>
      <c r="M186" s="32">
        <v>2.04</v>
      </c>
      <c r="N186" s="32">
        <v>0.97</v>
      </c>
      <c r="O186" s="33">
        <f t="shared" si="16"/>
        <v>517140</v>
      </c>
      <c r="P186" s="34">
        <f t="shared" si="18"/>
        <v>0.14113446162523291</v>
      </c>
      <c r="Q186" s="3"/>
      <c r="R186" s="4"/>
    </row>
    <row r="187" spans="1:18" x14ac:dyDescent="0.3">
      <c r="A187" s="14">
        <f t="shared" si="19"/>
        <v>156</v>
      </c>
      <c r="B187" s="14">
        <v>369</v>
      </c>
      <c r="C187" s="1" t="s">
        <v>169</v>
      </c>
      <c r="D187" s="29">
        <v>6500</v>
      </c>
      <c r="E187" s="30" t="s">
        <v>49</v>
      </c>
      <c r="F187" s="31">
        <v>1802</v>
      </c>
      <c r="G187" s="31">
        <v>28</v>
      </c>
      <c r="H187" s="32">
        <v>13.88</v>
      </c>
      <c r="I187" s="32">
        <v>1.39</v>
      </c>
      <c r="J187" s="32">
        <v>0.82</v>
      </c>
      <c r="K187" s="33">
        <f t="shared" si="17"/>
        <v>330474</v>
      </c>
      <c r="L187" s="32">
        <v>15.89</v>
      </c>
      <c r="M187" s="32">
        <v>2.04</v>
      </c>
      <c r="N187" s="32">
        <v>1.08</v>
      </c>
      <c r="O187" s="33">
        <f t="shared" si="16"/>
        <v>387718.32</v>
      </c>
      <c r="P187" s="34">
        <f t="shared" si="18"/>
        <v>0.17321883113346287</v>
      </c>
      <c r="Q187" s="3"/>
      <c r="R187" s="4"/>
    </row>
    <row r="188" spans="1:18" x14ac:dyDescent="0.3">
      <c r="A188" s="14">
        <f t="shared" si="19"/>
        <v>157</v>
      </c>
      <c r="B188" s="14">
        <v>103</v>
      </c>
      <c r="C188" s="1" t="s">
        <v>170</v>
      </c>
      <c r="D188" s="29">
        <v>6315</v>
      </c>
      <c r="E188" s="30" t="s">
        <v>49</v>
      </c>
      <c r="F188" s="31">
        <v>260</v>
      </c>
      <c r="G188" s="31">
        <v>21</v>
      </c>
      <c r="H188" s="32">
        <v>21</v>
      </c>
      <c r="I188" s="32">
        <v>2.04</v>
      </c>
      <c r="J188" s="32">
        <v>0.62</v>
      </c>
      <c r="K188" s="33">
        <f t="shared" si="17"/>
        <v>72041.039999999994</v>
      </c>
      <c r="L188" s="32">
        <v>20.75</v>
      </c>
      <c r="M188" s="32">
        <v>2.04</v>
      </c>
      <c r="N188" s="32">
        <v>0.81</v>
      </c>
      <c r="O188" s="33">
        <f t="shared" si="16"/>
        <v>71104.799999999988</v>
      </c>
      <c r="P188" s="34">
        <f t="shared" si="18"/>
        <v>-1.2995925655709653E-2</v>
      </c>
      <c r="Q188" s="3"/>
      <c r="R188" s="4"/>
    </row>
    <row r="189" spans="1:18" x14ac:dyDescent="0.3">
      <c r="A189" s="14">
        <f t="shared" si="19"/>
        <v>158</v>
      </c>
      <c r="B189" s="14">
        <v>105</v>
      </c>
      <c r="C189" s="1" t="s">
        <v>171</v>
      </c>
      <c r="D189" s="29">
        <v>15381</v>
      </c>
      <c r="E189" s="30" t="s">
        <v>49</v>
      </c>
      <c r="F189" s="31">
        <v>116</v>
      </c>
      <c r="G189" s="31">
        <v>51</v>
      </c>
      <c r="H189" s="32">
        <v>5.92</v>
      </c>
      <c r="I189" s="32">
        <v>2.04</v>
      </c>
      <c r="J189" s="32">
        <v>1.5</v>
      </c>
      <c r="K189" s="33">
        <f t="shared" si="17"/>
        <v>11998.32</v>
      </c>
      <c r="L189" s="32">
        <v>5.35</v>
      </c>
      <c r="M189" s="32">
        <v>2.04</v>
      </c>
      <c r="N189" s="32">
        <v>1.97</v>
      </c>
      <c r="O189" s="33">
        <f t="shared" si="16"/>
        <v>10286.880000000001</v>
      </c>
      <c r="P189" s="34">
        <f t="shared" si="18"/>
        <v>-0.14263996959574329</v>
      </c>
      <c r="Q189" s="3"/>
      <c r="R189" s="4"/>
    </row>
    <row r="190" spans="1:18" x14ac:dyDescent="0.3">
      <c r="A190" s="14">
        <f t="shared" si="19"/>
        <v>159</v>
      </c>
      <c r="B190" s="14">
        <v>112</v>
      </c>
      <c r="C190" s="1" t="s">
        <v>172</v>
      </c>
      <c r="D190" s="29">
        <v>4215</v>
      </c>
      <c r="E190" s="30" t="s">
        <v>49</v>
      </c>
      <c r="F190" s="31">
        <v>1798</v>
      </c>
      <c r="G190" s="31">
        <v>17</v>
      </c>
      <c r="H190" s="32">
        <v>7.51</v>
      </c>
      <c r="I190" s="32">
        <v>2.04</v>
      </c>
      <c r="J190" s="32">
        <v>0.5</v>
      </c>
      <c r="K190" s="33">
        <f t="shared" si="17"/>
        <v>206152.80000000002</v>
      </c>
      <c r="L190" s="32">
        <v>8.57</v>
      </c>
      <c r="M190" s="32">
        <v>2.04</v>
      </c>
      <c r="N190" s="32">
        <v>0.66</v>
      </c>
      <c r="O190" s="33">
        <f t="shared" si="16"/>
        <v>228921.36</v>
      </c>
      <c r="P190" s="34">
        <f t="shared" si="18"/>
        <v>0.1104450679301953</v>
      </c>
      <c r="Q190" s="3"/>
      <c r="R190" s="4"/>
    </row>
    <row r="191" spans="1:18" x14ac:dyDescent="0.3">
      <c r="A191" s="14">
        <f t="shared" si="19"/>
        <v>160</v>
      </c>
      <c r="B191" s="14">
        <v>114</v>
      </c>
      <c r="C191" s="1" t="s">
        <v>173</v>
      </c>
      <c r="D191" s="29">
        <v>41379</v>
      </c>
      <c r="E191" s="30" t="s">
        <v>49</v>
      </c>
      <c r="F191" s="31">
        <v>44</v>
      </c>
      <c r="G191" s="31">
        <v>147</v>
      </c>
      <c r="H191" s="32">
        <v>23.3</v>
      </c>
      <c r="I191" s="32">
        <v>2.04</v>
      </c>
      <c r="J191" s="32">
        <v>4.32</v>
      </c>
      <c r="K191" s="33">
        <f t="shared" si="17"/>
        <v>21000</v>
      </c>
      <c r="L191" s="32">
        <v>21.64</v>
      </c>
      <c r="M191" s="32">
        <v>2.04</v>
      </c>
      <c r="N191" s="32">
        <v>5.68</v>
      </c>
      <c r="O191" s="33">
        <f t="shared" si="16"/>
        <v>12503.04</v>
      </c>
      <c r="P191" s="34">
        <f t="shared" si="18"/>
        <v>-0.40461714285714284</v>
      </c>
      <c r="Q191" s="3"/>
      <c r="R191" s="4"/>
    </row>
    <row r="192" spans="1:18" x14ac:dyDescent="0.3">
      <c r="A192" s="14">
        <f t="shared" si="19"/>
        <v>161</v>
      </c>
      <c r="B192" s="14">
        <v>125</v>
      </c>
      <c r="C192" s="1" t="s">
        <v>174</v>
      </c>
      <c r="D192" s="29">
        <v>16436</v>
      </c>
      <c r="E192" s="30" t="s">
        <v>49</v>
      </c>
      <c r="F192" s="31">
        <v>1413</v>
      </c>
      <c r="G192" s="31">
        <v>46</v>
      </c>
      <c r="H192" s="32">
        <v>8.93</v>
      </c>
      <c r="I192" s="32">
        <v>2.04</v>
      </c>
      <c r="J192" s="32">
        <v>1.35</v>
      </c>
      <c r="K192" s="33">
        <f t="shared" si="17"/>
        <v>186752.52</v>
      </c>
      <c r="L192" s="32">
        <v>7.98</v>
      </c>
      <c r="M192" s="32">
        <v>2.04</v>
      </c>
      <c r="N192" s="32">
        <v>1.78</v>
      </c>
      <c r="O192" s="33">
        <f t="shared" si="16"/>
        <v>169899.12</v>
      </c>
      <c r="P192" s="34">
        <f t="shared" si="18"/>
        <v>-9.0244565374539495E-2</v>
      </c>
      <c r="Q192" s="3"/>
      <c r="R192" s="4"/>
    </row>
    <row r="193" spans="1:18" x14ac:dyDescent="0.3">
      <c r="A193" s="14">
        <f t="shared" si="19"/>
        <v>162</v>
      </c>
      <c r="B193" s="14">
        <v>128</v>
      </c>
      <c r="C193" s="1" t="s">
        <v>175</v>
      </c>
      <c r="D193" s="29">
        <v>16436</v>
      </c>
      <c r="E193" s="30" t="s">
        <v>49</v>
      </c>
      <c r="F193" s="31">
        <v>41</v>
      </c>
      <c r="G193" s="31">
        <v>46</v>
      </c>
      <c r="H193" s="32">
        <v>8.93</v>
      </c>
      <c r="I193" s="32">
        <v>2.04</v>
      </c>
      <c r="J193" s="32">
        <v>1.35</v>
      </c>
      <c r="K193" s="33">
        <f t="shared" si="17"/>
        <v>6142.44</v>
      </c>
      <c r="L193" s="32">
        <v>9.16</v>
      </c>
      <c r="M193" s="32">
        <v>2.04</v>
      </c>
      <c r="N193" s="32">
        <v>1.78</v>
      </c>
      <c r="O193" s="33">
        <f t="shared" si="16"/>
        <v>5510.4</v>
      </c>
      <c r="P193" s="34">
        <f t="shared" si="18"/>
        <v>-0.10289721999726494</v>
      </c>
      <c r="Q193" s="3"/>
      <c r="R193" s="4"/>
    </row>
    <row r="194" spans="1:18" x14ac:dyDescent="0.3">
      <c r="A194" s="14">
        <f t="shared" si="19"/>
        <v>163</v>
      </c>
      <c r="B194" s="14">
        <v>162</v>
      </c>
      <c r="C194" s="1" t="s">
        <v>176</v>
      </c>
      <c r="D194" s="29">
        <v>31599</v>
      </c>
      <c r="E194" s="30" t="s">
        <v>49</v>
      </c>
      <c r="F194" s="31">
        <v>167</v>
      </c>
      <c r="G194" s="31">
        <v>99</v>
      </c>
      <c r="H194" s="32">
        <v>8.77</v>
      </c>
      <c r="I194" s="32">
        <v>1.39</v>
      </c>
      <c r="J194" s="32">
        <v>2.91</v>
      </c>
      <c r="K194" s="33">
        <f t="shared" si="17"/>
        <v>23817.72</v>
      </c>
      <c r="L194" s="32">
        <v>8.3699999999999992</v>
      </c>
      <c r="M194" s="32">
        <v>2.04</v>
      </c>
      <c r="N194" s="32">
        <v>3.82</v>
      </c>
      <c r="O194" s="33">
        <f t="shared" si="16"/>
        <v>20861.64</v>
      </c>
      <c r="P194" s="34">
        <f t="shared" si="18"/>
        <v>-0.12411263546636712</v>
      </c>
      <c r="Q194" s="3"/>
      <c r="R194" s="4"/>
    </row>
    <row r="195" spans="1:18" x14ac:dyDescent="0.3">
      <c r="A195" s="14">
        <f t="shared" si="19"/>
        <v>164</v>
      </c>
      <c r="B195" s="14">
        <v>166</v>
      </c>
      <c r="C195" s="1" t="s">
        <v>177</v>
      </c>
      <c r="D195" s="29">
        <v>4500</v>
      </c>
      <c r="E195" s="30" t="s">
        <v>49</v>
      </c>
      <c r="F195" s="31">
        <v>187</v>
      </c>
      <c r="G195" s="31">
        <v>18</v>
      </c>
      <c r="H195" s="32">
        <v>16.53</v>
      </c>
      <c r="I195" s="32">
        <v>2.04</v>
      </c>
      <c r="J195" s="32">
        <v>0.53</v>
      </c>
      <c r="K195" s="33">
        <f t="shared" si="17"/>
        <v>41785.560000000005</v>
      </c>
      <c r="L195" s="32">
        <v>14.85</v>
      </c>
      <c r="M195" s="32">
        <v>2.04</v>
      </c>
      <c r="N195" s="32">
        <v>0.7</v>
      </c>
      <c r="O195" s="33">
        <f t="shared" si="16"/>
        <v>37901.160000000003</v>
      </c>
      <c r="P195" s="34">
        <f t="shared" si="18"/>
        <v>-9.296034323819044E-2</v>
      </c>
      <c r="Q195" s="3"/>
      <c r="R195" s="4"/>
    </row>
    <row r="196" spans="1:18" x14ac:dyDescent="0.3">
      <c r="A196" s="14">
        <f t="shared" si="19"/>
        <v>165</v>
      </c>
      <c r="B196" s="14">
        <v>174</v>
      </c>
      <c r="C196" s="1" t="s">
        <v>178</v>
      </c>
      <c r="D196" s="29">
        <v>16192</v>
      </c>
      <c r="E196" s="30" t="s">
        <v>49</v>
      </c>
      <c r="F196" s="31">
        <v>20</v>
      </c>
      <c r="G196" s="31">
        <v>51</v>
      </c>
      <c r="H196" s="32">
        <v>5.92</v>
      </c>
      <c r="I196" s="32">
        <v>1.39</v>
      </c>
      <c r="J196" s="32">
        <v>1.5</v>
      </c>
      <c r="K196" s="33">
        <f t="shared" si="17"/>
        <v>2672.3999999999996</v>
      </c>
      <c r="L196" s="32">
        <v>5.29</v>
      </c>
      <c r="M196" s="32">
        <v>2.04</v>
      </c>
      <c r="N196" s="32">
        <v>1.97</v>
      </c>
      <c r="O196" s="33">
        <f t="shared" si="16"/>
        <v>1759.1999999999998</v>
      </c>
      <c r="P196" s="34">
        <f t="shared" si="18"/>
        <v>-0.34171531207903005</v>
      </c>
      <c r="Q196" s="3"/>
      <c r="R196" s="4"/>
    </row>
    <row r="197" spans="1:18" x14ac:dyDescent="0.3">
      <c r="A197" s="14">
        <f t="shared" si="19"/>
        <v>166</v>
      </c>
      <c r="B197" s="14">
        <v>176</v>
      </c>
      <c r="C197" s="1" t="s">
        <v>179</v>
      </c>
      <c r="D197" s="29">
        <v>26799</v>
      </c>
      <c r="E197" s="30" t="s">
        <v>49</v>
      </c>
      <c r="F197" s="31">
        <v>196</v>
      </c>
      <c r="G197" s="31">
        <v>76</v>
      </c>
      <c r="H197" s="32">
        <v>8.68</v>
      </c>
      <c r="I197" s="32">
        <v>1.39</v>
      </c>
      <c r="J197" s="32">
        <v>2.23</v>
      </c>
      <c r="K197" s="33">
        <f t="shared" si="17"/>
        <v>25718.399999999998</v>
      </c>
      <c r="L197" s="32">
        <v>7.21</v>
      </c>
      <c r="M197" s="32">
        <v>2.04</v>
      </c>
      <c r="N197" s="32">
        <v>2.94</v>
      </c>
      <c r="O197" s="33">
        <f t="shared" si="16"/>
        <v>21756</v>
      </c>
      <c r="P197" s="34">
        <f t="shared" si="18"/>
        <v>-0.15406868234415819</v>
      </c>
      <c r="Q197" s="3"/>
      <c r="R197" s="4"/>
    </row>
    <row r="198" spans="1:18" x14ac:dyDescent="0.3">
      <c r="A198" s="14">
        <f t="shared" si="19"/>
        <v>167</v>
      </c>
      <c r="B198" s="14">
        <v>177</v>
      </c>
      <c r="C198" s="1" t="s">
        <v>180</v>
      </c>
      <c r="D198" s="29">
        <v>31599</v>
      </c>
      <c r="E198" s="30" t="s">
        <v>49</v>
      </c>
      <c r="F198" s="31">
        <v>55</v>
      </c>
      <c r="G198" s="31">
        <v>99</v>
      </c>
      <c r="H198" s="32">
        <v>8.77</v>
      </c>
      <c r="I198" s="32">
        <v>1.39</v>
      </c>
      <c r="J198" s="32">
        <v>2.91</v>
      </c>
      <c r="K198" s="33">
        <f t="shared" si="17"/>
        <v>10162.68</v>
      </c>
      <c r="L198" s="32">
        <v>7.26</v>
      </c>
      <c r="M198" s="32">
        <v>2.04</v>
      </c>
      <c r="N198" s="32">
        <v>3.82</v>
      </c>
      <c r="O198" s="33">
        <f t="shared" si="16"/>
        <v>6138.0000000000009</v>
      </c>
      <c r="P198" s="34">
        <f t="shared" si="18"/>
        <v>-0.39602545785166898</v>
      </c>
      <c r="Q198" s="3"/>
      <c r="R198" s="4"/>
    </row>
    <row r="199" spans="1:18" x14ac:dyDescent="0.3">
      <c r="A199" s="14">
        <f t="shared" si="19"/>
        <v>168</v>
      </c>
      <c r="B199" s="14">
        <v>188</v>
      </c>
      <c r="C199" s="1" t="s">
        <v>181</v>
      </c>
      <c r="D199" s="29">
        <v>4544</v>
      </c>
      <c r="E199" s="30" t="s">
        <v>49</v>
      </c>
      <c r="F199" s="31">
        <v>120</v>
      </c>
      <c r="G199" s="31">
        <v>14</v>
      </c>
      <c r="H199" s="32">
        <v>3.77</v>
      </c>
      <c r="I199" s="32">
        <v>1.39</v>
      </c>
      <c r="J199" s="32">
        <v>0.41</v>
      </c>
      <c r="K199" s="33">
        <f t="shared" si="17"/>
        <v>7499.2800000000007</v>
      </c>
      <c r="L199" s="32">
        <v>4.33</v>
      </c>
      <c r="M199" s="32">
        <v>2.04</v>
      </c>
      <c r="N199" s="32">
        <v>0.54</v>
      </c>
      <c r="O199" s="33">
        <f t="shared" si="16"/>
        <v>9172.7999999999993</v>
      </c>
      <c r="P199" s="34">
        <f t="shared" si="18"/>
        <v>0.2231574231126186</v>
      </c>
      <c r="Q199" s="3"/>
      <c r="R199" s="4"/>
    </row>
    <row r="200" spans="1:18" x14ac:dyDescent="0.3">
      <c r="A200" s="14">
        <f t="shared" si="19"/>
        <v>169</v>
      </c>
      <c r="B200" s="14">
        <v>189</v>
      </c>
      <c r="C200" s="1" t="s">
        <v>182</v>
      </c>
      <c r="D200" s="29">
        <v>4544</v>
      </c>
      <c r="E200" s="30" t="s">
        <v>49</v>
      </c>
      <c r="F200" s="31">
        <v>72</v>
      </c>
      <c r="G200" s="31">
        <v>14</v>
      </c>
      <c r="H200" s="32">
        <v>3.77</v>
      </c>
      <c r="I200" s="32">
        <v>1.39</v>
      </c>
      <c r="J200" s="32">
        <v>0.41</v>
      </c>
      <c r="K200" s="33">
        <f t="shared" si="17"/>
        <v>4527.12</v>
      </c>
      <c r="L200" s="32">
        <v>5.61</v>
      </c>
      <c r="M200" s="32">
        <v>2.04</v>
      </c>
      <c r="N200" s="32">
        <v>0.54</v>
      </c>
      <c r="O200" s="33">
        <f t="shared" si="16"/>
        <v>6609.6</v>
      </c>
      <c r="P200" s="34">
        <f t="shared" si="18"/>
        <v>0.46000106027673232</v>
      </c>
      <c r="Q200" s="3"/>
      <c r="R200" s="4"/>
    </row>
    <row r="201" spans="1:18" x14ac:dyDescent="0.3">
      <c r="A201" s="14">
        <f t="shared" si="19"/>
        <v>170</v>
      </c>
      <c r="B201" s="14">
        <v>190</v>
      </c>
      <c r="C201" s="1" t="s">
        <v>183</v>
      </c>
      <c r="D201" s="29">
        <v>23061</v>
      </c>
      <c r="E201" s="30" t="s">
        <v>49</v>
      </c>
      <c r="F201" s="31">
        <v>125</v>
      </c>
      <c r="G201" s="31">
        <v>75</v>
      </c>
      <c r="H201" s="32">
        <v>15.42</v>
      </c>
      <c r="I201" s="32">
        <v>2.04</v>
      </c>
      <c r="J201" s="32">
        <v>2.2000000000000002</v>
      </c>
      <c r="K201" s="33">
        <f t="shared" si="17"/>
        <v>28170</v>
      </c>
      <c r="L201" s="32">
        <v>15.35</v>
      </c>
      <c r="M201" s="32">
        <v>2.04</v>
      </c>
      <c r="N201" s="32">
        <v>2.9</v>
      </c>
      <c r="O201" s="33">
        <f t="shared" si="16"/>
        <v>26085</v>
      </c>
      <c r="P201" s="34">
        <f t="shared" si="18"/>
        <v>-7.4014909478168259E-2</v>
      </c>
      <c r="Q201" s="3"/>
      <c r="R201" s="4"/>
    </row>
    <row r="202" spans="1:18" x14ac:dyDescent="0.3">
      <c r="A202" s="14">
        <f t="shared" si="19"/>
        <v>171</v>
      </c>
      <c r="B202" s="14">
        <v>200</v>
      </c>
      <c r="C202" s="1" t="s">
        <v>184</v>
      </c>
      <c r="D202" s="29">
        <v>31599</v>
      </c>
      <c r="E202" s="30" t="s">
        <v>49</v>
      </c>
      <c r="F202" s="31">
        <v>560</v>
      </c>
      <c r="G202" s="31">
        <v>99</v>
      </c>
      <c r="H202" s="32">
        <v>8.77</v>
      </c>
      <c r="I202" s="32">
        <v>2.04</v>
      </c>
      <c r="J202" s="32">
        <v>2.91</v>
      </c>
      <c r="K202" s="33">
        <f t="shared" si="17"/>
        <v>76100.28</v>
      </c>
      <c r="L202" s="32">
        <v>7.19</v>
      </c>
      <c r="M202" s="32">
        <v>2.04</v>
      </c>
      <c r="N202" s="32">
        <v>3.82</v>
      </c>
      <c r="O202" s="33">
        <f t="shared" si="16"/>
        <v>62025.600000000006</v>
      </c>
      <c r="P202" s="34">
        <f t="shared" si="18"/>
        <v>-0.18494912239481895</v>
      </c>
      <c r="Q202" s="3"/>
      <c r="R202" s="4"/>
    </row>
    <row r="203" spans="1:18" x14ac:dyDescent="0.3">
      <c r="A203" s="14">
        <f t="shared" si="19"/>
        <v>172</v>
      </c>
      <c r="B203" s="14">
        <v>201</v>
      </c>
      <c r="C203" s="1" t="s">
        <v>185</v>
      </c>
      <c r="D203" s="29">
        <v>32963</v>
      </c>
      <c r="E203" s="30" t="s">
        <v>49</v>
      </c>
      <c r="F203" s="31">
        <v>649</v>
      </c>
      <c r="G203" s="31">
        <v>91</v>
      </c>
      <c r="H203" s="32">
        <v>16.57</v>
      </c>
      <c r="I203" s="32">
        <v>2.04</v>
      </c>
      <c r="J203" s="32">
        <v>2.67</v>
      </c>
      <c r="K203" s="33">
        <f t="shared" si="17"/>
        <v>147850.32</v>
      </c>
      <c r="L203" s="32">
        <v>12.57</v>
      </c>
      <c r="M203" s="32">
        <v>2.04</v>
      </c>
      <c r="N203" s="32">
        <v>3.52</v>
      </c>
      <c r="O203" s="33">
        <f t="shared" si="16"/>
        <v>113782.68</v>
      </c>
      <c r="P203" s="34">
        <f t="shared" si="18"/>
        <v>-0.23041979212490046</v>
      </c>
      <c r="Q203" s="3"/>
      <c r="R203" s="4"/>
    </row>
    <row r="204" spans="1:18" x14ac:dyDescent="0.3">
      <c r="A204" s="14">
        <f t="shared" si="19"/>
        <v>173</v>
      </c>
      <c r="B204" s="14">
        <v>202</v>
      </c>
      <c r="C204" s="1" t="s">
        <v>186</v>
      </c>
      <c r="D204" s="29">
        <v>32963</v>
      </c>
      <c r="E204" s="30" t="s">
        <v>49</v>
      </c>
      <c r="F204" s="31">
        <v>22</v>
      </c>
      <c r="G204" s="31">
        <v>91</v>
      </c>
      <c r="H204" s="32">
        <v>16.57</v>
      </c>
      <c r="I204" s="32">
        <v>2.04</v>
      </c>
      <c r="J204" s="32">
        <v>2.67</v>
      </c>
      <c r="K204" s="33">
        <f t="shared" si="17"/>
        <v>7828.6799999999985</v>
      </c>
      <c r="L204" s="32">
        <v>13.74</v>
      </c>
      <c r="M204" s="32">
        <v>2.04</v>
      </c>
      <c r="N204" s="32">
        <v>3.52</v>
      </c>
      <c r="O204" s="33">
        <f t="shared" si="16"/>
        <v>4165.92</v>
      </c>
      <c r="P204" s="34">
        <f t="shared" si="18"/>
        <v>-0.4678643142905316</v>
      </c>
      <c r="Q204" s="3"/>
      <c r="R204" s="4"/>
    </row>
    <row r="205" spans="1:18" x14ac:dyDescent="0.3">
      <c r="A205" s="14">
        <f t="shared" si="19"/>
        <v>174</v>
      </c>
      <c r="B205" s="14">
        <v>203</v>
      </c>
      <c r="C205" s="1" t="s">
        <v>187</v>
      </c>
      <c r="D205" s="29">
        <v>2739</v>
      </c>
      <c r="E205" s="30" t="s">
        <v>49</v>
      </c>
      <c r="F205" s="31">
        <v>10615</v>
      </c>
      <c r="G205" s="31">
        <v>10</v>
      </c>
      <c r="H205" s="32">
        <v>6.29</v>
      </c>
      <c r="I205" s="32">
        <v>2.04</v>
      </c>
      <c r="J205" s="32">
        <v>0.28999999999999998</v>
      </c>
      <c r="K205" s="33">
        <f t="shared" si="17"/>
        <v>1061110.2</v>
      </c>
      <c r="L205" s="32">
        <v>7.3</v>
      </c>
      <c r="M205" s="32">
        <v>2.04</v>
      </c>
      <c r="N205" s="32">
        <v>0.39</v>
      </c>
      <c r="O205" s="33">
        <f t="shared" si="16"/>
        <v>1189729.2</v>
      </c>
      <c r="P205" s="34">
        <f t="shared" si="18"/>
        <v>0.12121172711373428</v>
      </c>
      <c r="Q205" s="3"/>
      <c r="R205" s="4"/>
    </row>
    <row r="206" spans="1:18" x14ac:dyDescent="0.3">
      <c r="A206" s="14">
        <f t="shared" si="19"/>
        <v>175</v>
      </c>
      <c r="B206" s="14">
        <v>204</v>
      </c>
      <c r="C206" s="1" t="s">
        <v>188</v>
      </c>
      <c r="D206" s="29">
        <v>4051</v>
      </c>
      <c r="E206" s="30" t="s">
        <v>49</v>
      </c>
      <c r="F206" s="31">
        <v>2943</v>
      </c>
      <c r="G206" s="31">
        <v>10</v>
      </c>
      <c r="H206" s="32">
        <v>15.03</v>
      </c>
      <c r="I206" s="32">
        <v>2.04</v>
      </c>
      <c r="J206" s="32">
        <v>0.28999999999999998</v>
      </c>
      <c r="K206" s="33">
        <f t="shared" si="17"/>
        <v>602878.92000000004</v>
      </c>
      <c r="L206" s="32">
        <v>15.23</v>
      </c>
      <c r="M206" s="32">
        <v>2.04</v>
      </c>
      <c r="N206" s="32">
        <v>0.39</v>
      </c>
      <c r="O206" s="33">
        <f t="shared" si="16"/>
        <v>609907.32000000007</v>
      </c>
      <c r="P206" s="34">
        <f t="shared" si="18"/>
        <v>1.1658062285541552E-2</v>
      </c>
      <c r="Q206" s="3"/>
      <c r="R206" s="4"/>
    </row>
    <row r="207" spans="1:18" x14ac:dyDescent="0.3">
      <c r="A207" s="14">
        <f t="shared" si="19"/>
        <v>176</v>
      </c>
      <c r="B207" s="14">
        <v>206</v>
      </c>
      <c r="C207" s="1" t="s">
        <v>189</v>
      </c>
      <c r="D207" s="29">
        <v>4050</v>
      </c>
      <c r="E207" s="30" t="s">
        <v>49</v>
      </c>
      <c r="F207" s="31">
        <v>254</v>
      </c>
      <c r="G207" s="31">
        <v>10</v>
      </c>
      <c r="H207" s="32">
        <v>15.03</v>
      </c>
      <c r="I207" s="32">
        <v>2.04</v>
      </c>
      <c r="J207" s="32">
        <v>0.28999999999999998</v>
      </c>
      <c r="K207" s="33">
        <f t="shared" si="17"/>
        <v>52064.160000000003</v>
      </c>
      <c r="L207" s="32">
        <v>15.23</v>
      </c>
      <c r="M207" s="32">
        <v>2.04</v>
      </c>
      <c r="N207" s="32">
        <v>0.39</v>
      </c>
      <c r="O207" s="33">
        <f t="shared" si="16"/>
        <v>52638.96</v>
      </c>
      <c r="P207" s="34">
        <f t="shared" si="18"/>
        <v>1.1040224215659977E-2</v>
      </c>
      <c r="Q207" s="3"/>
      <c r="R207" s="4"/>
    </row>
    <row r="208" spans="1:18" x14ac:dyDescent="0.3">
      <c r="A208" s="14">
        <f t="shared" si="19"/>
        <v>177</v>
      </c>
      <c r="B208" s="14">
        <v>207</v>
      </c>
      <c r="C208" s="1" t="s">
        <v>190</v>
      </c>
      <c r="D208" s="29">
        <v>5785</v>
      </c>
      <c r="E208" s="30" t="s">
        <v>49</v>
      </c>
      <c r="F208" s="31">
        <v>116</v>
      </c>
      <c r="G208" s="31">
        <v>17</v>
      </c>
      <c r="H208" s="32">
        <v>7.85</v>
      </c>
      <c r="I208" s="32">
        <v>2.04</v>
      </c>
      <c r="J208" s="32">
        <v>0.5</v>
      </c>
      <c r="K208" s="33">
        <f t="shared" si="17"/>
        <v>13868.880000000001</v>
      </c>
      <c r="L208" s="32">
        <v>6.96</v>
      </c>
      <c r="M208" s="32">
        <v>2.04</v>
      </c>
      <c r="N208" s="32">
        <v>0.66</v>
      </c>
      <c r="O208" s="33">
        <f t="shared" si="16"/>
        <v>12528</v>
      </c>
      <c r="P208" s="34">
        <f t="shared" si="18"/>
        <v>-9.6682644885527955E-2</v>
      </c>
      <c r="Q208" s="3"/>
      <c r="R208" s="4"/>
    </row>
    <row r="209" spans="1:18" x14ac:dyDescent="0.3">
      <c r="A209" s="14">
        <f t="shared" si="19"/>
        <v>178</v>
      </c>
      <c r="B209" s="14">
        <v>208</v>
      </c>
      <c r="C209" s="1" t="s">
        <v>191</v>
      </c>
      <c r="D209" s="29">
        <v>5940</v>
      </c>
      <c r="E209" s="30" t="s">
        <v>49</v>
      </c>
      <c r="F209" s="31">
        <v>42</v>
      </c>
      <c r="G209" s="31">
        <v>17</v>
      </c>
      <c r="H209" s="32">
        <v>7.85</v>
      </c>
      <c r="I209" s="32">
        <v>2.04</v>
      </c>
      <c r="J209" s="32">
        <v>0.5</v>
      </c>
      <c r="K209" s="33">
        <f t="shared" si="17"/>
        <v>5086.5599999999995</v>
      </c>
      <c r="L209" s="32">
        <v>6.96</v>
      </c>
      <c r="M209" s="32">
        <v>2.04</v>
      </c>
      <c r="N209" s="32">
        <v>0.66</v>
      </c>
      <c r="O209" s="33">
        <f t="shared" si="16"/>
        <v>4536</v>
      </c>
      <c r="P209" s="34">
        <f t="shared" si="18"/>
        <v>-0.1082381806171557</v>
      </c>
      <c r="Q209" s="3"/>
      <c r="R209" s="4"/>
    </row>
    <row r="210" spans="1:18" x14ac:dyDescent="0.3">
      <c r="A210" s="14">
        <f t="shared" si="19"/>
        <v>179</v>
      </c>
      <c r="B210" s="14">
        <v>209</v>
      </c>
      <c r="C210" s="1" t="s">
        <v>192</v>
      </c>
      <c r="D210" s="29">
        <v>5217</v>
      </c>
      <c r="E210" s="30" t="s">
        <v>49</v>
      </c>
      <c r="F210" s="31">
        <v>26</v>
      </c>
      <c r="G210" s="31">
        <v>17</v>
      </c>
      <c r="H210" s="32">
        <v>9.3800000000000008</v>
      </c>
      <c r="I210" s="32">
        <v>2.04</v>
      </c>
      <c r="J210" s="32">
        <v>0.5</v>
      </c>
      <c r="K210" s="33">
        <f t="shared" si="17"/>
        <v>3665.0400000000009</v>
      </c>
      <c r="L210" s="32">
        <v>9.11</v>
      </c>
      <c r="M210" s="32">
        <v>2.04</v>
      </c>
      <c r="N210" s="32">
        <v>0.66</v>
      </c>
      <c r="O210" s="33">
        <f t="shared" si="16"/>
        <v>3478.7999999999997</v>
      </c>
      <c r="P210" s="34">
        <f t="shared" si="18"/>
        <v>-5.0815270774671246E-2</v>
      </c>
      <c r="Q210" s="3"/>
      <c r="R210" s="4"/>
    </row>
    <row r="211" spans="1:18" x14ac:dyDescent="0.3">
      <c r="A211" s="14">
        <f t="shared" si="19"/>
        <v>180</v>
      </c>
      <c r="B211" s="14">
        <v>211</v>
      </c>
      <c r="C211" s="1" t="s">
        <v>193</v>
      </c>
      <c r="D211" s="29">
        <v>4933</v>
      </c>
      <c r="E211" s="30" t="s">
        <v>49</v>
      </c>
      <c r="F211" s="31">
        <v>290</v>
      </c>
      <c r="G211" s="31">
        <v>17</v>
      </c>
      <c r="H211" s="32">
        <v>9.3800000000000008</v>
      </c>
      <c r="I211" s="32">
        <v>2.04</v>
      </c>
      <c r="J211" s="32">
        <v>0.5</v>
      </c>
      <c r="K211" s="33">
        <f t="shared" si="17"/>
        <v>39843.600000000006</v>
      </c>
      <c r="L211" s="32">
        <v>9.11</v>
      </c>
      <c r="M211" s="32">
        <v>2.04</v>
      </c>
      <c r="N211" s="32">
        <v>0.66</v>
      </c>
      <c r="O211" s="33">
        <f t="shared" si="16"/>
        <v>38801.999999999993</v>
      </c>
      <c r="P211" s="34">
        <f t="shared" si="18"/>
        <v>-2.6142216064813744E-2</v>
      </c>
      <c r="Q211" s="3"/>
      <c r="R211" s="4"/>
    </row>
    <row r="212" spans="1:18" x14ac:dyDescent="0.3">
      <c r="A212" s="14">
        <f t="shared" si="19"/>
        <v>181</v>
      </c>
      <c r="B212" s="14">
        <v>212</v>
      </c>
      <c r="C212" s="1" t="s">
        <v>194</v>
      </c>
      <c r="D212" s="29">
        <v>5217</v>
      </c>
      <c r="E212" s="30" t="s">
        <v>49</v>
      </c>
      <c r="F212" s="31">
        <v>6</v>
      </c>
      <c r="G212" s="31">
        <v>17</v>
      </c>
      <c r="H212" s="32">
        <v>9.3800000000000008</v>
      </c>
      <c r="I212" s="32">
        <v>2.04</v>
      </c>
      <c r="J212" s="32">
        <v>0.5</v>
      </c>
      <c r="K212" s="33">
        <f t="shared" si="17"/>
        <v>924.24000000000012</v>
      </c>
      <c r="L212" s="32">
        <v>9.11</v>
      </c>
      <c r="M212" s="32">
        <v>2.04</v>
      </c>
      <c r="N212" s="32">
        <v>0.66</v>
      </c>
      <c r="O212" s="33">
        <f t="shared" si="16"/>
        <v>802.8</v>
      </c>
      <c r="P212" s="34">
        <f t="shared" si="18"/>
        <v>-0.13139444300181788</v>
      </c>
      <c r="Q212" s="3"/>
      <c r="R212" s="4"/>
    </row>
    <row r="213" spans="1:18" x14ac:dyDescent="0.3">
      <c r="A213" s="14">
        <f t="shared" si="19"/>
        <v>182</v>
      </c>
      <c r="B213" s="14">
        <v>213</v>
      </c>
      <c r="C213" s="1" t="s">
        <v>195</v>
      </c>
      <c r="D213" s="29">
        <v>4933</v>
      </c>
      <c r="E213" s="30" t="s">
        <v>49</v>
      </c>
      <c r="F213" s="31">
        <v>2</v>
      </c>
      <c r="G213" s="31">
        <v>17</v>
      </c>
      <c r="H213" s="32">
        <v>9.3800000000000008</v>
      </c>
      <c r="I213" s="32">
        <v>2.04</v>
      </c>
      <c r="J213" s="32">
        <v>0.5</v>
      </c>
      <c r="K213" s="33">
        <f t="shared" si="17"/>
        <v>376.08000000000004</v>
      </c>
      <c r="L213" s="32">
        <v>9.11</v>
      </c>
      <c r="M213" s="32">
        <v>2.04</v>
      </c>
      <c r="N213" s="32">
        <v>0.66</v>
      </c>
      <c r="O213" s="33">
        <f t="shared" ref="O213:O276" si="20">(SUM(L213:M213)*$F213*12)</f>
        <v>267.59999999999997</v>
      </c>
      <c r="P213" s="34">
        <f t="shared" si="18"/>
        <v>-0.28844926611359301</v>
      </c>
      <c r="Q213" s="3"/>
      <c r="R213" s="4"/>
    </row>
    <row r="214" spans="1:18" x14ac:dyDescent="0.3">
      <c r="A214" s="14">
        <f t="shared" si="19"/>
        <v>183</v>
      </c>
      <c r="B214" s="14">
        <v>214</v>
      </c>
      <c r="C214" s="1" t="s">
        <v>196</v>
      </c>
      <c r="D214" s="29">
        <v>5785</v>
      </c>
      <c r="E214" s="30" t="s">
        <v>49</v>
      </c>
      <c r="F214" s="31">
        <v>7</v>
      </c>
      <c r="G214" s="31">
        <v>17</v>
      </c>
      <c r="H214" s="32">
        <v>7.85</v>
      </c>
      <c r="I214" s="32">
        <v>2.04</v>
      </c>
      <c r="J214" s="32">
        <v>0.5</v>
      </c>
      <c r="K214" s="33">
        <f t="shared" si="17"/>
        <v>932.76</v>
      </c>
      <c r="L214" s="32">
        <v>8.14</v>
      </c>
      <c r="M214" s="32">
        <v>2.04</v>
      </c>
      <c r="N214" s="32">
        <v>0.66</v>
      </c>
      <c r="O214" s="33">
        <f t="shared" si="20"/>
        <v>855.11999999999989</v>
      </c>
      <c r="P214" s="34">
        <f t="shared" si="18"/>
        <v>-8.3236845490801598E-2</v>
      </c>
      <c r="Q214" s="3"/>
      <c r="R214" s="4"/>
    </row>
    <row r="215" spans="1:18" x14ac:dyDescent="0.3">
      <c r="A215" s="14">
        <f t="shared" si="19"/>
        <v>184</v>
      </c>
      <c r="B215" s="14">
        <v>216</v>
      </c>
      <c r="C215" s="1" t="s">
        <v>196</v>
      </c>
      <c r="D215" s="29">
        <v>5940</v>
      </c>
      <c r="E215" s="30" t="s">
        <v>49</v>
      </c>
      <c r="F215" s="31">
        <v>6</v>
      </c>
      <c r="G215" s="31">
        <v>17</v>
      </c>
      <c r="H215" s="32">
        <v>7.85</v>
      </c>
      <c r="I215" s="32">
        <v>2.04</v>
      </c>
      <c r="J215" s="32">
        <v>0.5</v>
      </c>
      <c r="K215" s="33">
        <f t="shared" si="17"/>
        <v>814.08</v>
      </c>
      <c r="L215" s="32">
        <v>8.14</v>
      </c>
      <c r="M215" s="32">
        <v>2.04</v>
      </c>
      <c r="N215" s="32">
        <v>0.66</v>
      </c>
      <c r="O215" s="33">
        <f t="shared" si="20"/>
        <v>732.96</v>
      </c>
      <c r="P215" s="34">
        <f t="shared" si="18"/>
        <v>-9.9646226415094338E-2</v>
      </c>
      <c r="Q215" s="3"/>
      <c r="R215" s="4"/>
    </row>
    <row r="216" spans="1:18" x14ac:dyDescent="0.3">
      <c r="A216" s="14">
        <f t="shared" si="19"/>
        <v>185</v>
      </c>
      <c r="B216" s="14">
        <v>217</v>
      </c>
      <c r="C216" s="1" t="s">
        <v>197</v>
      </c>
      <c r="D216" s="29">
        <v>31358</v>
      </c>
      <c r="E216" s="30" t="s">
        <v>49</v>
      </c>
      <c r="F216" s="31">
        <v>32</v>
      </c>
      <c r="G216" s="31">
        <v>99</v>
      </c>
      <c r="H216" s="32">
        <v>8.77</v>
      </c>
      <c r="I216" s="32">
        <v>2.04</v>
      </c>
      <c r="J216" s="32">
        <v>2.91</v>
      </c>
      <c r="K216" s="33">
        <f t="shared" si="17"/>
        <v>7608.119999999999</v>
      </c>
      <c r="L216" s="32">
        <v>7.19</v>
      </c>
      <c r="M216" s="32">
        <v>2.04</v>
      </c>
      <c r="N216" s="32">
        <v>3.82</v>
      </c>
      <c r="O216" s="33">
        <f t="shared" si="20"/>
        <v>3544.32</v>
      </c>
      <c r="P216" s="34">
        <f t="shared" si="18"/>
        <v>-0.53413984006561399</v>
      </c>
      <c r="Q216" s="3"/>
      <c r="R216" s="4"/>
    </row>
    <row r="217" spans="1:18" x14ac:dyDescent="0.3">
      <c r="A217" s="14">
        <f t="shared" si="19"/>
        <v>186</v>
      </c>
      <c r="B217" s="14">
        <v>218</v>
      </c>
      <c r="C217" s="1" t="s">
        <v>197</v>
      </c>
      <c r="D217" s="29">
        <v>31358</v>
      </c>
      <c r="E217" s="30" t="s">
        <v>49</v>
      </c>
      <c r="F217" s="31">
        <v>22</v>
      </c>
      <c r="G217" s="31">
        <v>99</v>
      </c>
      <c r="H217" s="32">
        <v>8.77</v>
      </c>
      <c r="I217" s="32">
        <v>2.04</v>
      </c>
      <c r="J217" s="32">
        <v>2.91</v>
      </c>
      <c r="K217" s="33">
        <f t="shared" si="17"/>
        <v>6310.92</v>
      </c>
      <c r="L217" s="32">
        <v>7.19</v>
      </c>
      <c r="M217" s="32">
        <v>2.04</v>
      </c>
      <c r="N217" s="32">
        <v>3.82</v>
      </c>
      <c r="O217" s="33">
        <f t="shared" si="20"/>
        <v>2436.7200000000003</v>
      </c>
      <c r="P217" s="34">
        <f t="shared" si="18"/>
        <v>-0.61388830788537962</v>
      </c>
      <c r="Q217" s="3"/>
      <c r="R217" s="4"/>
    </row>
    <row r="218" spans="1:18" x14ac:dyDescent="0.3">
      <c r="A218" s="14">
        <f t="shared" si="19"/>
        <v>187</v>
      </c>
      <c r="B218" s="14">
        <v>219</v>
      </c>
      <c r="C218" s="1" t="s">
        <v>198</v>
      </c>
      <c r="D218" s="29">
        <v>31358</v>
      </c>
      <c r="E218" s="30" t="s">
        <v>49</v>
      </c>
      <c r="F218" s="31">
        <v>1</v>
      </c>
      <c r="G218" s="31">
        <v>99</v>
      </c>
      <c r="H218" s="32">
        <v>8.77</v>
      </c>
      <c r="I218" s="32">
        <v>2.04</v>
      </c>
      <c r="J218" s="32">
        <v>2.91</v>
      </c>
      <c r="K218" s="33">
        <f t="shared" si="17"/>
        <v>3586.8</v>
      </c>
      <c r="L218" s="32">
        <v>7.19</v>
      </c>
      <c r="M218" s="32">
        <v>2.04</v>
      </c>
      <c r="N218" s="32">
        <v>3.82</v>
      </c>
      <c r="O218" s="33">
        <f t="shared" si="20"/>
        <v>110.76</v>
      </c>
      <c r="P218" s="34">
        <f t="shared" si="18"/>
        <v>-0.96912010705921703</v>
      </c>
      <c r="Q218" s="3"/>
      <c r="R218" s="4"/>
    </row>
    <row r="219" spans="1:18" x14ac:dyDescent="0.3">
      <c r="A219" s="14">
        <f t="shared" si="19"/>
        <v>188</v>
      </c>
      <c r="B219" s="14">
        <v>221</v>
      </c>
      <c r="C219" s="1" t="s">
        <v>198</v>
      </c>
      <c r="D219" s="29">
        <v>31358</v>
      </c>
      <c r="E219" s="30" t="s">
        <v>49</v>
      </c>
      <c r="F219" s="31">
        <v>6</v>
      </c>
      <c r="G219" s="31">
        <v>99</v>
      </c>
      <c r="H219" s="32">
        <v>8.77</v>
      </c>
      <c r="I219" s="32">
        <v>2.04</v>
      </c>
      <c r="J219" s="32">
        <v>2.91</v>
      </c>
      <c r="K219" s="33">
        <f t="shared" si="17"/>
        <v>4235.4000000000005</v>
      </c>
      <c r="L219" s="32">
        <v>7.19</v>
      </c>
      <c r="M219" s="32">
        <v>2.04</v>
      </c>
      <c r="N219" s="32">
        <v>3.82</v>
      </c>
      <c r="O219" s="33">
        <f t="shared" si="20"/>
        <v>664.56000000000006</v>
      </c>
      <c r="P219" s="34">
        <f t="shared" si="18"/>
        <v>-0.84309392265193372</v>
      </c>
      <c r="Q219" s="3"/>
      <c r="R219" s="4"/>
    </row>
    <row r="220" spans="1:18" x14ac:dyDescent="0.3">
      <c r="A220" s="14">
        <f t="shared" si="19"/>
        <v>189</v>
      </c>
      <c r="B220" s="14">
        <v>222</v>
      </c>
      <c r="C220" s="1" t="s">
        <v>199</v>
      </c>
      <c r="D220" s="29">
        <v>16461</v>
      </c>
      <c r="E220" s="30" t="s">
        <v>49</v>
      </c>
      <c r="F220" s="31">
        <v>45</v>
      </c>
      <c r="G220" s="31">
        <v>51</v>
      </c>
      <c r="H220" s="32">
        <v>5.92</v>
      </c>
      <c r="I220" s="32">
        <v>2.04</v>
      </c>
      <c r="J220" s="32">
        <v>1.5</v>
      </c>
      <c r="K220" s="33">
        <f t="shared" si="17"/>
        <v>5216.3999999999996</v>
      </c>
      <c r="L220" s="32">
        <v>5.35</v>
      </c>
      <c r="M220" s="32">
        <v>2.04</v>
      </c>
      <c r="N220" s="32">
        <v>1.97</v>
      </c>
      <c r="O220" s="33">
        <f t="shared" si="20"/>
        <v>3990.6000000000004</v>
      </c>
      <c r="P220" s="34">
        <f t="shared" si="18"/>
        <v>-0.23498964803312616</v>
      </c>
      <c r="Q220" s="3"/>
      <c r="R220" s="4"/>
    </row>
    <row r="221" spans="1:18" x14ac:dyDescent="0.3">
      <c r="A221" s="14">
        <f t="shared" si="19"/>
        <v>190</v>
      </c>
      <c r="B221" s="14">
        <v>223</v>
      </c>
      <c r="C221" s="1" t="s">
        <v>199</v>
      </c>
      <c r="D221" s="29">
        <v>16461</v>
      </c>
      <c r="E221" s="30" t="s">
        <v>49</v>
      </c>
      <c r="F221" s="31">
        <v>8</v>
      </c>
      <c r="G221" s="31">
        <v>51</v>
      </c>
      <c r="H221" s="32">
        <v>5.92</v>
      </c>
      <c r="I221" s="32">
        <v>2.04</v>
      </c>
      <c r="J221" s="32">
        <v>1.5</v>
      </c>
      <c r="K221" s="33">
        <f t="shared" si="17"/>
        <v>1682.1599999999999</v>
      </c>
      <c r="L221" s="32">
        <v>5.35</v>
      </c>
      <c r="M221" s="32">
        <v>2.04</v>
      </c>
      <c r="N221" s="32">
        <v>1.97</v>
      </c>
      <c r="O221" s="33">
        <f t="shared" si="20"/>
        <v>709.43999999999994</v>
      </c>
      <c r="P221" s="34">
        <f t="shared" si="18"/>
        <v>-0.5782565273220146</v>
      </c>
      <c r="Q221" s="3"/>
      <c r="R221" s="4"/>
    </row>
    <row r="222" spans="1:18" x14ac:dyDescent="0.3">
      <c r="A222" s="14">
        <f t="shared" si="19"/>
        <v>191</v>
      </c>
      <c r="B222" s="14">
        <v>224</v>
      </c>
      <c r="C222" s="1" t="s">
        <v>200</v>
      </c>
      <c r="D222" s="29">
        <v>7075</v>
      </c>
      <c r="E222" s="30" t="s">
        <v>49</v>
      </c>
      <c r="F222" s="31">
        <v>1048</v>
      </c>
      <c r="G222" s="31">
        <v>21</v>
      </c>
      <c r="H222" s="32">
        <v>15.03</v>
      </c>
      <c r="I222" s="32">
        <v>2.04</v>
      </c>
      <c r="J222" s="32">
        <v>0.62</v>
      </c>
      <c r="K222" s="33">
        <f t="shared" si="17"/>
        <v>214828.56</v>
      </c>
      <c r="L222" s="32">
        <v>16.559999999999999</v>
      </c>
      <c r="M222" s="32">
        <v>2.04</v>
      </c>
      <c r="N222" s="32">
        <v>0.81</v>
      </c>
      <c r="O222" s="33">
        <f t="shared" si="20"/>
        <v>233913.59999999998</v>
      </c>
      <c r="P222" s="34">
        <f t="shared" si="18"/>
        <v>8.8838467287589595E-2</v>
      </c>
      <c r="Q222" s="3"/>
      <c r="R222" s="4"/>
    </row>
    <row r="223" spans="1:18" x14ac:dyDescent="0.3">
      <c r="A223" s="14">
        <f t="shared" si="19"/>
        <v>192</v>
      </c>
      <c r="B223" s="14">
        <v>226</v>
      </c>
      <c r="C223" s="1" t="s">
        <v>201</v>
      </c>
      <c r="D223" s="29">
        <v>5325</v>
      </c>
      <c r="E223" s="30" t="s">
        <v>49</v>
      </c>
      <c r="F223" s="31">
        <v>15</v>
      </c>
      <c r="G223" s="31">
        <v>38</v>
      </c>
      <c r="H223" s="32">
        <v>12.8</v>
      </c>
      <c r="I223" s="32">
        <v>2.04</v>
      </c>
      <c r="J223" s="32">
        <v>1.1200000000000001</v>
      </c>
      <c r="K223" s="33">
        <f t="shared" si="17"/>
        <v>3181.92</v>
      </c>
      <c r="L223" s="32">
        <v>12.08</v>
      </c>
      <c r="M223" s="32">
        <v>2.04</v>
      </c>
      <c r="N223" s="32">
        <v>1.47</v>
      </c>
      <c r="O223" s="33">
        <f t="shared" si="20"/>
        <v>2541.6000000000004</v>
      </c>
      <c r="P223" s="34">
        <f t="shared" si="18"/>
        <v>-0.20123698898778086</v>
      </c>
      <c r="Q223" s="3"/>
      <c r="R223" s="4"/>
    </row>
    <row r="224" spans="1:18" x14ac:dyDescent="0.3">
      <c r="A224" s="14">
        <f t="shared" si="19"/>
        <v>193</v>
      </c>
      <c r="B224" s="14">
        <v>227</v>
      </c>
      <c r="C224" s="1" t="s">
        <v>202</v>
      </c>
      <c r="D224" s="29">
        <v>5325</v>
      </c>
      <c r="E224" s="30" t="s">
        <v>49</v>
      </c>
      <c r="F224" s="31">
        <v>6</v>
      </c>
      <c r="G224" s="31">
        <v>38</v>
      </c>
      <c r="H224" s="32">
        <v>12.8</v>
      </c>
      <c r="I224" s="32">
        <v>2.04</v>
      </c>
      <c r="J224" s="32">
        <v>1.1200000000000001</v>
      </c>
      <c r="K224" s="33">
        <f t="shared" si="17"/>
        <v>1579.2</v>
      </c>
      <c r="L224" s="32">
        <v>13.26</v>
      </c>
      <c r="M224" s="32">
        <v>2.04</v>
      </c>
      <c r="N224" s="32">
        <v>1.47</v>
      </c>
      <c r="O224" s="33">
        <f t="shared" si="20"/>
        <v>1101.6000000000001</v>
      </c>
      <c r="P224" s="34">
        <f t="shared" si="18"/>
        <v>-0.30243161094224918</v>
      </c>
      <c r="Q224" s="3"/>
      <c r="R224" s="4"/>
    </row>
    <row r="225" spans="1:18" x14ac:dyDescent="0.3">
      <c r="A225" s="14">
        <f t="shared" si="19"/>
        <v>194</v>
      </c>
      <c r="B225" s="14">
        <v>228</v>
      </c>
      <c r="C225" s="1" t="s">
        <v>203</v>
      </c>
      <c r="D225" s="29">
        <v>6582</v>
      </c>
      <c r="E225" s="30" t="s">
        <v>49</v>
      </c>
      <c r="F225" s="31">
        <v>1159</v>
      </c>
      <c r="G225" s="31">
        <v>17</v>
      </c>
      <c r="H225" s="32">
        <v>8.2799999999999994</v>
      </c>
      <c r="I225" s="32">
        <v>2.04</v>
      </c>
      <c r="J225" s="32">
        <v>0.5</v>
      </c>
      <c r="K225" s="33">
        <f t="shared" si="17"/>
        <v>143632.56</v>
      </c>
      <c r="L225" s="32">
        <v>9.2899999999999991</v>
      </c>
      <c r="M225" s="32">
        <v>2.04</v>
      </c>
      <c r="N225" s="32">
        <v>0.66</v>
      </c>
      <c r="O225" s="33">
        <f t="shared" si="20"/>
        <v>157577.63999999996</v>
      </c>
      <c r="P225" s="34">
        <f t="shared" si="18"/>
        <v>9.7088571003677432E-2</v>
      </c>
      <c r="Q225" s="3"/>
      <c r="R225" s="4"/>
    </row>
    <row r="226" spans="1:18" x14ac:dyDescent="0.3">
      <c r="A226" s="14">
        <f t="shared" si="19"/>
        <v>195</v>
      </c>
      <c r="B226" s="14">
        <v>229</v>
      </c>
      <c r="C226" s="1" t="s">
        <v>204</v>
      </c>
      <c r="D226" s="29">
        <v>3972</v>
      </c>
      <c r="E226" s="30" t="s">
        <v>49</v>
      </c>
      <c r="F226" s="31">
        <v>492</v>
      </c>
      <c r="G226" s="31">
        <v>17</v>
      </c>
      <c r="H226" s="32">
        <v>17.420000000000002</v>
      </c>
      <c r="I226" s="32">
        <v>2.04</v>
      </c>
      <c r="J226" s="32">
        <v>0.5</v>
      </c>
      <c r="K226" s="33">
        <f t="shared" si="17"/>
        <v>114993.84</v>
      </c>
      <c r="L226" s="32">
        <v>17.329999999999998</v>
      </c>
      <c r="M226" s="32">
        <v>2.04</v>
      </c>
      <c r="N226" s="32">
        <v>0.66</v>
      </c>
      <c r="O226" s="33">
        <f t="shared" si="20"/>
        <v>114360.47999999998</v>
      </c>
      <c r="P226" s="34">
        <f t="shared" si="18"/>
        <v>-5.5077732859431005E-3</v>
      </c>
      <c r="Q226" s="3"/>
      <c r="R226" s="4"/>
    </row>
    <row r="227" spans="1:18" x14ac:dyDescent="0.3">
      <c r="A227" s="14">
        <f t="shared" si="19"/>
        <v>196</v>
      </c>
      <c r="B227" s="14">
        <v>231</v>
      </c>
      <c r="C227" s="1" t="s">
        <v>205</v>
      </c>
      <c r="D227" s="29">
        <v>6207</v>
      </c>
      <c r="E227" s="30" t="s">
        <v>49</v>
      </c>
      <c r="F227" s="31">
        <v>7</v>
      </c>
      <c r="G227" s="31">
        <v>25</v>
      </c>
      <c r="H227" s="32">
        <v>17.420000000000002</v>
      </c>
      <c r="I227" s="32">
        <v>2.04</v>
      </c>
      <c r="J227" s="32">
        <v>0.73</v>
      </c>
      <c r="K227" s="33">
        <f t="shared" si="17"/>
        <v>1853.6399999999999</v>
      </c>
      <c r="L227" s="32">
        <v>17.329999999999998</v>
      </c>
      <c r="M227" s="32">
        <v>2.04</v>
      </c>
      <c r="N227" s="32">
        <v>0.97</v>
      </c>
      <c r="O227" s="33">
        <f t="shared" si="20"/>
        <v>1627.0799999999997</v>
      </c>
      <c r="P227" s="34">
        <f t="shared" si="18"/>
        <v>-0.12222438013853833</v>
      </c>
      <c r="Q227" s="3"/>
      <c r="R227" s="4"/>
    </row>
    <row r="228" spans="1:18" x14ac:dyDescent="0.3">
      <c r="A228" s="14">
        <f t="shared" si="19"/>
        <v>197</v>
      </c>
      <c r="B228" s="14">
        <v>232</v>
      </c>
      <c r="C228" s="1" t="s">
        <v>206</v>
      </c>
      <c r="D228" s="29">
        <v>1568</v>
      </c>
      <c r="E228" s="30" t="s">
        <v>49</v>
      </c>
      <c r="F228" s="31">
        <v>66</v>
      </c>
      <c r="G228" s="31">
        <v>17</v>
      </c>
      <c r="H228" s="32">
        <v>18.920000000000002</v>
      </c>
      <c r="I228" s="32">
        <v>2.04</v>
      </c>
      <c r="J228" s="32">
        <v>0.5</v>
      </c>
      <c r="K228" s="33">
        <f t="shared" si="17"/>
        <v>16702.32</v>
      </c>
      <c r="L228" s="32">
        <v>18.66</v>
      </c>
      <c r="M228" s="32">
        <v>2.04</v>
      </c>
      <c r="N228" s="32">
        <v>0.66</v>
      </c>
      <c r="O228" s="33">
        <f t="shared" si="20"/>
        <v>16394.400000000001</v>
      </c>
      <c r="P228" s="34">
        <f t="shared" si="18"/>
        <v>-1.8435762217464294E-2</v>
      </c>
      <c r="Q228" s="3"/>
      <c r="R228" s="4"/>
    </row>
    <row r="229" spans="1:18" x14ac:dyDescent="0.3">
      <c r="A229" s="14">
        <f t="shared" si="19"/>
        <v>198</v>
      </c>
      <c r="B229" s="14">
        <v>233</v>
      </c>
      <c r="C229" s="1" t="s">
        <v>207</v>
      </c>
      <c r="D229" s="29">
        <v>1361</v>
      </c>
      <c r="E229" s="30" t="s">
        <v>49</v>
      </c>
      <c r="F229" s="31">
        <v>124</v>
      </c>
      <c r="G229" s="31">
        <v>17</v>
      </c>
      <c r="H229" s="32">
        <v>10.18</v>
      </c>
      <c r="I229" s="32">
        <v>2.04</v>
      </c>
      <c r="J229" s="32">
        <v>0.5</v>
      </c>
      <c r="K229" s="33">
        <f t="shared" si="17"/>
        <v>18285.359999999997</v>
      </c>
      <c r="L229" s="32">
        <v>10.88</v>
      </c>
      <c r="M229" s="32">
        <v>2.04</v>
      </c>
      <c r="N229" s="32">
        <v>0.66</v>
      </c>
      <c r="O229" s="33">
        <f t="shared" si="20"/>
        <v>19224.960000000003</v>
      </c>
      <c r="P229" s="34">
        <f t="shared" si="18"/>
        <v>5.138537059155554E-2</v>
      </c>
      <c r="Q229" s="3"/>
      <c r="R229" s="4"/>
    </row>
    <row r="230" spans="1:18" x14ac:dyDescent="0.3">
      <c r="A230" s="14">
        <f t="shared" si="19"/>
        <v>199</v>
      </c>
      <c r="B230" s="14">
        <v>234</v>
      </c>
      <c r="C230" s="1" t="s">
        <v>208</v>
      </c>
      <c r="D230" s="29">
        <v>5810</v>
      </c>
      <c r="E230" s="30" t="s">
        <v>49</v>
      </c>
      <c r="F230" s="31">
        <v>228</v>
      </c>
      <c r="G230" s="31">
        <v>17</v>
      </c>
      <c r="H230" s="32">
        <v>17.55</v>
      </c>
      <c r="I230" s="32">
        <v>2.04</v>
      </c>
      <c r="J230" s="32">
        <v>0.5</v>
      </c>
      <c r="K230" s="33">
        <f t="shared" si="17"/>
        <v>53700.239999999991</v>
      </c>
      <c r="L230" s="32">
        <v>18.97</v>
      </c>
      <c r="M230" s="32">
        <v>2.04</v>
      </c>
      <c r="N230" s="32">
        <v>0.66</v>
      </c>
      <c r="O230" s="33">
        <f t="shared" si="20"/>
        <v>57483.360000000001</v>
      </c>
      <c r="P230" s="34">
        <f t="shared" si="18"/>
        <v>7.0448847155990563E-2</v>
      </c>
      <c r="Q230" s="3"/>
      <c r="R230" s="4"/>
    </row>
    <row r="231" spans="1:18" x14ac:dyDescent="0.3">
      <c r="A231" s="14">
        <f t="shared" si="19"/>
        <v>200</v>
      </c>
      <c r="B231" s="14">
        <v>236</v>
      </c>
      <c r="C231" s="1" t="s">
        <v>209</v>
      </c>
      <c r="D231" s="29">
        <v>6226</v>
      </c>
      <c r="E231" s="30" t="s">
        <v>49</v>
      </c>
      <c r="F231" s="31">
        <v>5</v>
      </c>
      <c r="G231" s="31">
        <v>17</v>
      </c>
      <c r="H231" s="32">
        <v>17.55</v>
      </c>
      <c r="I231" s="32">
        <v>2.04</v>
      </c>
      <c r="J231" s="32">
        <v>0.5</v>
      </c>
      <c r="K231" s="33">
        <f t="shared" si="17"/>
        <v>1277.4000000000001</v>
      </c>
      <c r="L231" s="32">
        <v>18.97</v>
      </c>
      <c r="M231" s="32">
        <v>2.04</v>
      </c>
      <c r="N231" s="32">
        <v>0.66</v>
      </c>
      <c r="O231" s="33">
        <f t="shared" si="20"/>
        <v>1260.5999999999999</v>
      </c>
      <c r="P231" s="34">
        <f t="shared" si="18"/>
        <v>-1.3151714419915595E-2</v>
      </c>
      <c r="Q231" s="3"/>
      <c r="R231" s="4"/>
    </row>
    <row r="232" spans="1:18" x14ac:dyDescent="0.3">
      <c r="A232" s="14">
        <f t="shared" si="19"/>
        <v>201</v>
      </c>
      <c r="B232" s="14">
        <v>237</v>
      </c>
      <c r="C232" s="1" t="s">
        <v>210</v>
      </c>
      <c r="D232" s="29">
        <v>4540</v>
      </c>
      <c r="E232" s="30" t="s">
        <v>49</v>
      </c>
      <c r="F232" s="31">
        <v>396</v>
      </c>
      <c r="G232" s="31">
        <v>17</v>
      </c>
      <c r="H232" s="32">
        <v>14.18</v>
      </c>
      <c r="I232" s="32">
        <v>2.04</v>
      </c>
      <c r="J232" s="32">
        <v>0.5</v>
      </c>
      <c r="K232" s="33">
        <f t="shared" si="17"/>
        <v>77179.44</v>
      </c>
      <c r="L232" s="32">
        <v>14.85</v>
      </c>
      <c r="M232" s="32">
        <v>2.04</v>
      </c>
      <c r="N232" s="32">
        <v>0.66</v>
      </c>
      <c r="O232" s="33">
        <f t="shared" si="20"/>
        <v>80261.279999999999</v>
      </c>
      <c r="P232" s="34">
        <f t="shared" si="18"/>
        <v>3.9930841685298528E-2</v>
      </c>
      <c r="Q232" s="3"/>
      <c r="R232" s="4"/>
    </row>
    <row r="233" spans="1:18" x14ac:dyDescent="0.3">
      <c r="A233" s="14">
        <f t="shared" si="19"/>
        <v>202</v>
      </c>
      <c r="B233" s="14">
        <v>238</v>
      </c>
      <c r="C233" s="1" t="s">
        <v>211</v>
      </c>
      <c r="D233" s="29">
        <v>26799</v>
      </c>
      <c r="E233" s="30" t="s">
        <v>49</v>
      </c>
      <c r="F233" s="31">
        <v>166</v>
      </c>
      <c r="G233" s="31">
        <v>76</v>
      </c>
      <c r="H233" s="32">
        <v>8.68</v>
      </c>
      <c r="I233" s="32">
        <v>2.04</v>
      </c>
      <c r="J233" s="32">
        <v>2.23</v>
      </c>
      <c r="K233" s="33">
        <f t="shared" si="17"/>
        <v>23387.999999999996</v>
      </c>
      <c r="L233" s="32">
        <v>7.13</v>
      </c>
      <c r="M233" s="32">
        <v>2.04</v>
      </c>
      <c r="N233" s="32">
        <v>2.94</v>
      </c>
      <c r="O233" s="33">
        <f t="shared" si="20"/>
        <v>18266.64</v>
      </c>
      <c r="P233" s="34">
        <f t="shared" si="18"/>
        <v>-0.21897383273473567</v>
      </c>
      <c r="Q233" s="3"/>
      <c r="R233" s="4"/>
    </row>
    <row r="234" spans="1:18" x14ac:dyDescent="0.3">
      <c r="A234" s="14">
        <f t="shared" si="19"/>
        <v>203</v>
      </c>
      <c r="B234" s="14">
        <v>239</v>
      </c>
      <c r="C234" s="1" t="s">
        <v>212</v>
      </c>
      <c r="D234" s="29">
        <v>1953</v>
      </c>
      <c r="E234" s="30" t="s">
        <v>49</v>
      </c>
      <c r="F234" s="31">
        <v>100</v>
      </c>
      <c r="G234" s="31">
        <v>21</v>
      </c>
      <c r="H234" s="32">
        <v>20.47</v>
      </c>
      <c r="I234" s="32">
        <v>2.04</v>
      </c>
      <c r="J234" s="32">
        <v>0.62</v>
      </c>
      <c r="K234" s="33">
        <f t="shared" si="17"/>
        <v>27168.240000000002</v>
      </c>
      <c r="L234" s="32">
        <v>19.25</v>
      </c>
      <c r="M234" s="32">
        <v>2.04</v>
      </c>
      <c r="N234" s="32">
        <v>0.81</v>
      </c>
      <c r="O234" s="33">
        <f t="shared" si="20"/>
        <v>25548</v>
      </c>
      <c r="P234" s="34">
        <f t="shared" si="18"/>
        <v>-5.9637282356162988E-2</v>
      </c>
      <c r="Q234" s="3"/>
      <c r="R234" s="4"/>
    </row>
    <row r="235" spans="1:18" x14ac:dyDescent="0.3">
      <c r="A235" s="14">
        <f t="shared" si="19"/>
        <v>204</v>
      </c>
      <c r="B235" s="14">
        <v>241</v>
      </c>
      <c r="C235" s="1" t="s">
        <v>213</v>
      </c>
      <c r="D235" s="29">
        <v>6273</v>
      </c>
      <c r="E235" s="30" t="s">
        <v>49</v>
      </c>
      <c r="F235" s="31">
        <v>798</v>
      </c>
      <c r="G235" s="31">
        <v>18</v>
      </c>
      <c r="H235" s="32">
        <v>24.04</v>
      </c>
      <c r="I235" s="32">
        <v>2.04</v>
      </c>
      <c r="J235" s="32">
        <v>0.53</v>
      </c>
      <c r="K235" s="33">
        <f t="shared" si="17"/>
        <v>249856.56000000003</v>
      </c>
      <c r="L235" s="32">
        <v>23.16</v>
      </c>
      <c r="M235" s="32">
        <v>2.04</v>
      </c>
      <c r="N235" s="32">
        <v>0.7</v>
      </c>
      <c r="O235" s="33">
        <f t="shared" si="20"/>
        <v>241315.19999999998</v>
      </c>
      <c r="P235" s="34">
        <f t="shared" si="18"/>
        <v>-3.4185054016592734E-2</v>
      </c>
      <c r="Q235" s="3"/>
      <c r="R235" s="4"/>
    </row>
    <row r="236" spans="1:18" x14ac:dyDescent="0.3">
      <c r="A236" s="14">
        <f t="shared" si="19"/>
        <v>205</v>
      </c>
      <c r="B236" s="14">
        <v>242</v>
      </c>
      <c r="C236" s="1" t="s">
        <v>214</v>
      </c>
      <c r="D236" s="29">
        <v>14215</v>
      </c>
      <c r="E236" s="30" t="s">
        <v>49</v>
      </c>
      <c r="F236" s="31">
        <v>270</v>
      </c>
      <c r="G236" s="31">
        <v>52</v>
      </c>
      <c r="H236" s="32">
        <v>24.04</v>
      </c>
      <c r="I236" s="32">
        <v>2.04</v>
      </c>
      <c r="J236" s="32">
        <v>1.53</v>
      </c>
      <c r="K236" s="33">
        <f t="shared" si="17"/>
        <v>85453.92</v>
      </c>
      <c r="L236" s="32">
        <v>23.16</v>
      </c>
      <c r="M236" s="32">
        <v>2.04</v>
      </c>
      <c r="N236" s="32">
        <v>2.0099999999999998</v>
      </c>
      <c r="O236" s="33">
        <f t="shared" si="20"/>
        <v>81648</v>
      </c>
      <c r="P236" s="34">
        <f t="shared" si="18"/>
        <v>-4.4537687680097041E-2</v>
      </c>
      <c r="Q236" s="3"/>
      <c r="R236" s="4"/>
    </row>
    <row r="237" spans="1:18" x14ac:dyDescent="0.3">
      <c r="A237" s="14">
        <f t="shared" si="19"/>
        <v>206</v>
      </c>
      <c r="B237" s="14">
        <v>244</v>
      </c>
      <c r="C237" s="1" t="s">
        <v>215</v>
      </c>
      <c r="D237" s="29">
        <v>6226</v>
      </c>
      <c r="E237" s="30" t="s">
        <v>49</v>
      </c>
      <c r="F237" s="31">
        <v>502</v>
      </c>
      <c r="G237" s="31">
        <v>17</v>
      </c>
      <c r="H237" s="32">
        <v>17.55</v>
      </c>
      <c r="I237" s="32">
        <v>2.04</v>
      </c>
      <c r="J237" s="32">
        <v>0.5</v>
      </c>
      <c r="K237" s="33">
        <f t="shared" ref="K237:K300" si="21">(SUM(H237:I237)*$F237*12)+(J237*$G237*12)</f>
        <v>118112.16</v>
      </c>
      <c r="L237" s="32">
        <v>17.45</v>
      </c>
      <c r="M237" s="32">
        <v>2.04</v>
      </c>
      <c r="N237" s="32">
        <v>0.66</v>
      </c>
      <c r="O237" s="33">
        <f t="shared" si="20"/>
        <v>117407.76</v>
      </c>
      <c r="P237" s="34">
        <f t="shared" ref="P237:P300" si="22">(O237-K237)/K237</f>
        <v>-5.9638228612533097E-3</v>
      </c>
      <c r="Q237" s="3"/>
      <c r="R237" s="4"/>
    </row>
    <row r="238" spans="1:18" x14ac:dyDescent="0.3">
      <c r="A238" s="14">
        <f t="shared" si="19"/>
        <v>207</v>
      </c>
      <c r="B238" s="14">
        <v>246</v>
      </c>
      <c r="C238" s="1" t="s">
        <v>216</v>
      </c>
      <c r="D238" s="29">
        <v>5810</v>
      </c>
      <c r="E238" s="30" t="s">
        <v>49</v>
      </c>
      <c r="F238" s="31">
        <v>3736</v>
      </c>
      <c r="G238" s="31">
        <v>17</v>
      </c>
      <c r="H238" s="32">
        <v>17.55</v>
      </c>
      <c r="I238" s="32">
        <v>2.04</v>
      </c>
      <c r="J238" s="32">
        <v>0.5</v>
      </c>
      <c r="K238" s="33">
        <f t="shared" si="21"/>
        <v>878360.88000000012</v>
      </c>
      <c r="L238" s="32">
        <v>17.45</v>
      </c>
      <c r="M238" s="32">
        <v>2.04</v>
      </c>
      <c r="N238" s="32">
        <v>0.66</v>
      </c>
      <c r="O238" s="33">
        <f t="shared" si="20"/>
        <v>873775.67999999993</v>
      </c>
      <c r="P238" s="34">
        <f t="shared" si="22"/>
        <v>-5.2201778385214349E-3</v>
      </c>
      <c r="Q238" s="3"/>
      <c r="R238" s="4"/>
    </row>
    <row r="239" spans="1:18" x14ac:dyDescent="0.3">
      <c r="A239" s="14">
        <f t="shared" ref="A239:A302" si="23">A238+1</f>
        <v>208</v>
      </c>
      <c r="B239" s="14">
        <v>247</v>
      </c>
      <c r="C239" s="1" t="s">
        <v>217</v>
      </c>
      <c r="D239" s="29">
        <v>6226</v>
      </c>
      <c r="E239" s="30" t="s">
        <v>49</v>
      </c>
      <c r="F239" s="31">
        <v>21</v>
      </c>
      <c r="G239" s="31">
        <v>17</v>
      </c>
      <c r="H239" s="32">
        <v>17.55</v>
      </c>
      <c r="I239" s="32">
        <v>2.04</v>
      </c>
      <c r="J239" s="32">
        <v>0.5</v>
      </c>
      <c r="K239" s="33">
        <f t="shared" si="21"/>
        <v>5038.68</v>
      </c>
      <c r="L239" s="32">
        <v>17.45</v>
      </c>
      <c r="M239" s="32">
        <v>2.04</v>
      </c>
      <c r="N239" s="32">
        <v>0.66</v>
      </c>
      <c r="O239" s="33">
        <f t="shared" si="20"/>
        <v>4911.4799999999996</v>
      </c>
      <c r="P239" s="34">
        <f t="shared" si="22"/>
        <v>-2.5244706947057705E-2</v>
      </c>
      <c r="Q239" s="3"/>
      <c r="R239" s="4"/>
    </row>
    <row r="240" spans="1:18" x14ac:dyDescent="0.3">
      <c r="A240" s="14">
        <f t="shared" si="23"/>
        <v>209</v>
      </c>
      <c r="B240" s="14">
        <v>248</v>
      </c>
      <c r="C240" s="1" t="s">
        <v>218</v>
      </c>
      <c r="D240" s="29">
        <v>5810</v>
      </c>
      <c r="E240" s="30" t="s">
        <v>49</v>
      </c>
      <c r="F240" s="31">
        <v>32</v>
      </c>
      <c r="G240" s="31">
        <v>17</v>
      </c>
      <c r="H240" s="32">
        <v>17.55</v>
      </c>
      <c r="I240" s="32">
        <v>2.04</v>
      </c>
      <c r="J240" s="32">
        <v>0.5</v>
      </c>
      <c r="K240" s="33">
        <f t="shared" si="21"/>
        <v>7624.5599999999995</v>
      </c>
      <c r="L240" s="32">
        <v>17.45</v>
      </c>
      <c r="M240" s="32">
        <v>2.04</v>
      </c>
      <c r="N240" s="32">
        <v>0.66</v>
      </c>
      <c r="O240" s="33">
        <f t="shared" si="20"/>
        <v>7484.16</v>
      </c>
      <c r="P240" s="34">
        <f t="shared" si="22"/>
        <v>-1.8414177342692517E-2</v>
      </c>
      <c r="Q240" s="3"/>
      <c r="R240" s="4"/>
    </row>
    <row r="241" spans="1:18" x14ac:dyDescent="0.3">
      <c r="A241" s="14">
        <f t="shared" si="23"/>
        <v>210</v>
      </c>
      <c r="B241" s="14">
        <v>249</v>
      </c>
      <c r="C241" s="1" t="s">
        <v>219</v>
      </c>
      <c r="D241" s="29">
        <v>4933</v>
      </c>
      <c r="E241" s="30" t="s">
        <v>49</v>
      </c>
      <c r="F241" s="31">
        <v>83</v>
      </c>
      <c r="G241" s="31">
        <v>17</v>
      </c>
      <c r="H241" s="32">
        <v>10.45</v>
      </c>
      <c r="I241" s="32">
        <v>2.04</v>
      </c>
      <c r="J241" s="32">
        <v>0.5</v>
      </c>
      <c r="K241" s="33">
        <f t="shared" si="21"/>
        <v>12542.039999999997</v>
      </c>
      <c r="L241" s="32">
        <v>11.38</v>
      </c>
      <c r="M241" s="32">
        <v>2.04</v>
      </c>
      <c r="N241" s="32">
        <v>0.66</v>
      </c>
      <c r="O241" s="33">
        <f t="shared" si="20"/>
        <v>13366.320000000002</v>
      </c>
      <c r="P241" s="34">
        <f t="shared" si="22"/>
        <v>6.5721365902198084E-2</v>
      </c>
      <c r="Q241" s="3"/>
      <c r="R241" s="4"/>
    </row>
    <row r="242" spans="1:18" x14ac:dyDescent="0.3">
      <c r="A242" s="14">
        <f t="shared" si="23"/>
        <v>211</v>
      </c>
      <c r="B242" s="14">
        <v>251</v>
      </c>
      <c r="C242" s="1" t="s">
        <v>220</v>
      </c>
      <c r="D242" s="29">
        <v>5283</v>
      </c>
      <c r="E242" s="30" t="s">
        <v>49</v>
      </c>
      <c r="F242" s="31">
        <v>2759</v>
      </c>
      <c r="G242" s="31">
        <v>17</v>
      </c>
      <c r="H242" s="32">
        <v>3.69</v>
      </c>
      <c r="I242" s="32">
        <v>2.04</v>
      </c>
      <c r="J242" s="32">
        <v>0.5</v>
      </c>
      <c r="K242" s="33">
        <f t="shared" si="21"/>
        <v>189810.84000000003</v>
      </c>
      <c r="L242" s="32">
        <v>4.01</v>
      </c>
      <c r="M242" s="32">
        <v>2.04</v>
      </c>
      <c r="N242" s="32">
        <v>0.66</v>
      </c>
      <c r="O242" s="33">
        <f t="shared" si="20"/>
        <v>200303.40000000002</v>
      </c>
      <c r="P242" s="34">
        <f t="shared" si="22"/>
        <v>5.5279034643121519E-2</v>
      </c>
      <c r="Q242" s="3"/>
      <c r="R242" s="4"/>
    </row>
    <row r="243" spans="1:18" x14ac:dyDescent="0.3">
      <c r="A243" s="14">
        <f t="shared" si="23"/>
        <v>212</v>
      </c>
      <c r="B243" s="14">
        <v>252</v>
      </c>
      <c r="C243" s="1" t="s">
        <v>221</v>
      </c>
      <c r="D243" s="29">
        <v>5283</v>
      </c>
      <c r="E243" s="30" t="s">
        <v>49</v>
      </c>
      <c r="F243" s="31">
        <v>2547</v>
      </c>
      <c r="G243" s="31">
        <v>17</v>
      </c>
      <c r="H243" s="32">
        <v>3.69</v>
      </c>
      <c r="I243" s="32">
        <v>2.04</v>
      </c>
      <c r="J243" s="32">
        <v>0.5</v>
      </c>
      <c r="K243" s="33">
        <f t="shared" si="21"/>
        <v>175233.72000000003</v>
      </c>
      <c r="L243" s="32">
        <v>5.19</v>
      </c>
      <c r="M243" s="32">
        <v>2.04</v>
      </c>
      <c r="N243" s="32">
        <v>0.66</v>
      </c>
      <c r="O243" s="33">
        <f t="shared" si="20"/>
        <v>220977.72000000003</v>
      </c>
      <c r="P243" s="34">
        <f t="shared" si="22"/>
        <v>0.26104564806362607</v>
      </c>
      <c r="Q243" s="3"/>
      <c r="R243" s="4"/>
    </row>
    <row r="244" spans="1:18" x14ac:dyDescent="0.3">
      <c r="A244" s="14">
        <f t="shared" si="23"/>
        <v>213</v>
      </c>
      <c r="B244" s="14">
        <v>253</v>
      </c>
      <c r="C244" s="1" t="s">
        <v>222</v>
      </c>
      <c r="D244" s="29">
        <v>5232</v>
      </c>
      <c r="E244" s="30" t="s">
        <v>49</v>
      </c>
      <c r="F244" s="31">
        <v>30488</v>
      </c>
      <c r="G244" s="31">
        <v>17</v>
      </c>
      <c r="H244" s="32">
        <v>3.69</v>
      </c>
      <c r="I244" s="32">
        <v>2.04</v>
      </c>
      <c r="J244" s="32">
        <v>0.5</v>
      </c>
      <c r="K244" s="33">
        <f t="shared" si="21"/>
        <v>2096456.8800000004</v>
      </c>
      <c r="L244" s="32">
        <v>4.01</v>
      </c>
      <c r="M244" s="32">
        <v>2.04</v>
      </c>
      <c r="N244" s="32">
        <v>0.66</v>
      </c>
      <c r="O244" s="33">
        <f t="shared" si="20"/>
        <v>2213428.7999999998</v>
      </c>
      <c r="P244" s="34">
        <f t="shared" si="22"/>
        <v>5.579505169693709E-2</v>
      </c>
      <c r="Q244" s="3"/>
      <c r="R244" s="4"/>
    </row>
    <row r="245" spans="1:18" x14ac:dyDescent="0.3">
      <c r="A245" s="14">
        <f t="shared" si="23"/>
        <v>214</v>
      </c>
      <c r="B245" s="14">
        <v>254</v>
      </c>
      <c r="C245" s="1" t="s">
        <v>223</v>
      </c>
      <c r="D245" s="29">
        <v>5232</v>
      </c>
      <c r="E245" s="30" t="s">
        <v>49</v>
      </c>
      <c r="F245" s="31">
        <v>7665</v>
      </c>
      <c r="G245" s="31">
        <v>17</v>
      </c>
      <c r="H245" s="32">
        <v>3.69</v>
      </c>
      <c r="I245" s="32">
        <v>2.04</v>
      </c>
      <c r="J245" s="32">
        <v>0.5</v>
      </c>
      <c r="K245" s="33">
        <f t="shared" si="21"/>
        <v>527147.4</v>
      </c>
      <c r="L245" s="32">
        <v>5.19</v>
      </c>
      <c r="M245" s="32">
        <v>2.04</v>
      </c>
      <c r="N245" s="32">
        <v>0.66</v>
      </c>
      <c r="O245" s="33">
        <f t="shared" si="20"/>
        <v>665015.4</v>
      </c>
      <c r="P245" s="34">
        <f t="shared" si="22"/>
        <v>0.26153595749500042</v>
      </c>
      <c r="Q245" s="3"/>
      <c r="R245" s="4"/>
    </row>
    <row r="246" spans="1:18" x14ac:dyDescent="0.3">
      <c r="A246" s="14">
        <f t="shared" si="23"/>
        <v>215</v>
      </c>
      <c r="B246" s="14">
        <v>255</v>
      </c>
      <c r="C246" s="1" t="s">
        <v>224</v>
      </c>
      <c r="D246" s="29">
        <v>5494</v>
      </c>
      <c r="E246" s="30" t="s">
        <v>49</v>
      </c>
      <c r="F246" s="31">
        <v>118</v>
      </c>
      <c r="G246" s="31">
        <v>17</v>
      </c>
      <c r="H246" s="32">
        <v>3.69</v>
      </c>
      <c r="I246" s="32">
        <v>2.04</v>
      </c>
      <c r="J246" s="32">
        <v>0.5</v>
      </c>
      <c r="K246" s="33">
        <f t="shared" si="21"/>
        <v>8215.68</v>
      </c>
      <c r="L246" s="32">
        <v>4.01</v>
      </c>
      <c r="M246" s="32">
        <v>2.04</v>
      </c>
      <c r="N246" s="32">
        <v>0.66</v>
      </c>
      <c r="O246" s="33">
        <f t="shared" si="20"/>
        <v>8566.7999999999993</v>
      </c>
      <c r="P246" s="34">
        <f t="shared" si="22"/>
        <v>4.2737789203084707E-2</v>
      </c>
      <c r="Q246" s="3"/>
      <c r="R246" s="4"/>
    </row>
    <row r="247" spans="1:18" x14ac:dyDescent="0.3">
      <c r="A247" s="14">
        <f t="shared" si="23"/>
        <v>216</v>
      </c>
      <c r="B247" s="14">
        <v>256</v>
      </c>
      <c r="C247" s="1" t="s">
        <v>225</v>
      </c>
      <c r="D247" s="29">
        <v>5494</v>
      </c>
      <c r="E247" s="30" t="s">
        <v>49</v>
      </c>
      <c r="F247" s="31">
        <v>91</v>
      </c>
      <c r="G247" s="31">
        <v>17</v>
      </c>
      <c r="H247" s="32">
        <v>3.69</v>
      </c>
      <c r="I247" s="32">
        <v>2.04</v>
      </c>
      <c r="J247" s="32">
        <v>0.5</v>
      </c>
      <c r="K247" s="33">
        <f t="shared" si="21"/>
        <v>6359.1600000000008</v>
      </c>
      <c r="L247" s="32">
        <v>5.19</v>
      </c>
      <c r="M247" s="32">
        <v>2.04</v>
      </c>
      <c r="N247" s="32">
        <v>0.66</v>
      </c>
      <c r="O247" s="33">
        <f t="shared" si="20"/>
        <v>7895.1600000000008</v>
      </c>
      <c r="P247" s="34">
        <f t="shared" si="22"/>
        <v>0.24154133564810443</v>
      </c>
      <c r="Q247" s="3"/>
      <c r="R247" s="4"/>
    </row>
    <row r="248" spans="1:18" x14ac:dyDescent="0.3">
      <c r="A248" s="14">
        <f t="shared" si="23"/>
        <v>217</v>
      </c>
      <c r="B248" s="14">
        <v>257</v>
      </c>
      <c r="C248" s="1" t="s">
        <v>223</v>
      </c>
      <c r="D248" s="29">
        <v>5232</v>
      </c>
      <c r="E248" s="30" t="s">
        <v>49</v>
      </c>
      <c r="F248" s="31">
        <v>870</v>
      </c>
      <c r="G248" s="31">
        <v>17</v>
      </c>
      <c r="H248" s="32">
        <v>3.69</v>
      </c>
      <c r="I248" s="32">
        <v>2.04</v>
      </c>
      <c r="J248" s="32">
        <v>0.5</v>
      </c>
      <c r="K248" s="33">
        <f t="shared" si="21"/>
        <v>59923.200000000004</v>
      </c>
      <c r="L248" s="32">
        <v>5.19</v>
      </c>
      <c r="M248" s="32">
        <v>2.04</v>
      </c>
      <c r="N248" s="32">
        <v>0.66</v>
      </c>
      <c r="O248" s="33">
        <f t="shared" si="20"/>
        <v>75481.200000000012</v>
      </c>
      <c r="P248" s="34">
        <f t="shared" si="22"/>
        <v>0.25963232938160857</v>
      </c>
      <c r="Q248" s="3"/>
      <c r="R248" s="4"/>
    </row>
    <row r="249" spans="1:18" x14ac:dyDescent="0.3">
      <c r="A249" s="14">
        <f t="shared" si="23"/>
        <v>218</v>
      </c>
      <c r="B249" s="14">
        <v>259</v>
      </c>
      <c r="C249" s="1" t="s">
        <v>226</v>
      </c>
      <c r="D249" s="29">
        <v>5811</v>
      </c>
      <c r="E249" s="30" t="s">
        <v>49</v>
      </c>
      <c r="F249" s="31">
        <v>212</v>
      </c>
      <c r="G249" s="31">
        <v>19</v>
      </c>
      <c r="H249" s="32">
        <v>18.239999999999998</v>
      </c>
      <c r="I249" s="32">
        <v>2.04</v>
      </c>
      <c r="J249" s="32">
        <v>0.56000000000000005</v>
      </c>
      <c r="K249" s="33">
        <f t="shared" si="21"/>
        <v>51719.999999999993</v>
      </c>
      <c r="L249" s="32">
        <v>18.059999999999999</v>
      </c>
      <c r="M249" s="32">
        <v>2.04</v>
      </c>
      <c r="N249" s="32">
        <v>0.73</v>
      </c>
      <c r="O249" s="33">
        <f t="shared" si="20"/>
        <v>51134.399999999994</v>
      </c>
      <c r="P249" s="34">
        <f t="shared" si="22"/>
        <v>-1.1322505800464011E-2</v>
      </c>
      <c r="Q249" s="3"/>
      <c r="R249" s="4"/>
    </row>
    <row r="250" spans="1:18" x14ac:dyDescent="0.3">
      <c r="A250" s="14">
        <f t="shared" si="23"/>
        <v>219</v>
      </c>
      <c r="B250" s="14">
        <v>261</v>
      </c>
      <c r="C250" s="1" t="s">
        <v>227</v>
      </c>
      <c r="D250" s="29">
        <v>5464</v>
      </c>
      <c r="E250" s="30" t="s">
        <v>49</v>
      </c>
      <c r="F250" s="31">
        <v>384</v>
      </c>
      <c r="G250" s="31">
        <v>19</v>
      </c>
      <c r="H250" s="32">
        <v>18.239999999999998</v>
      </c>
      <c r="I250" s="32">
        <v>2.04</v>
      </c>
      <c r="J250" s="32">
        <v>0.56000000000000005</v>
      </c>
      <c r="K250" s="33">
        <f t="shared" si="21"/>
        <v>93577.919999999984</v>
      </c>
      <c r="L250" s="32">
        <v>18.059999999999999</v>
      </c>
      <c r="M250" s="32">
        <v>2.04</v>
      </c>
      <c r="N250" s="32">
        <v>0.73</v>
      </c>
      <c r="O250" s="33">
        <f t="shared" si="20"/>
        <v>92620.799999999988</v>
      </c>
      <c r="P250" s="34">
        <f t="shared" si="22"/>
        <v>-1.0228053797305982E-2</v>
      </c>
      <c r="Q250" s="3"/>
      <c r="R250" s="4"/>
    </row>
    <row r="251" spans="1:18" x14ac:dyDescent="0.3">
      <c r="A251" s="14">
        <f t="shared" si="23"/>
        <v>220</v>
      </c>
      <c r="B251" s="14">
        <v>263</v>
      </c>
      <c r="C251" s="1" t="s">
        <v>228</v>
      </c>
      <c r="D251" s="29">
        <v>6525</v>
      </c>
      <c r="E251" s="30" t="s">
        <v>49</v>
      </c>
      <c r="F251" s="31">
        <v>88</v>
      </c>
      <c r="G251" s="31">
        <v>19</v>
      </c>
      <c r="H251" s="32">
        <v>18.239999999999998</v>
      </c>
      <c r="I251" s="32">
        <v>2.04</v>
      </c>
      <c r="J251" s="32">
        <v>0.56000000000000005</v>
      </c>
      <c r="K251" s="33">
        <f t="shared" si="21"/>
        <v>21543.360000000001</v>
      </c>
      <c r="L251" s="32">
        <v>18.059999999999999</v>
      </c>
      <c r="M251" s="32">
        <v>2.04</v>
      </c>
      <c r="N251" s="32">
        <v>0.73</v>
      </c>
      <c r="O251" s="33">
        <f t="shared" si="20"/>
        <v>21225.599999999999</v>
      </c>
      <c r="P251" s="34">
        <f t="shared" si="22"/>
        <v>-1.4749788333853309E-2</v>
      </c>
      <c r="Q251" s="3"/>
      <c r="R251" s="4"/>
    </row>
    <row r="252" spans="1:18" x14ac:dyDescent="0.3">
      <c r="A252" s="14">
        <f t="shared" si="23"/>
        <v>221</v>
      </c>
      <c r="B252" s="14">
        <v>265</v>
      </c>
      <c r="C252" s="1" t="s">
        <v>229</v>
      </c>
      <c r="D252" s="29">
        <v>5449</v>
      </c>
      <c r="E252" s="30" t="s">
        <v>49</v>
      </c>
      <c r="F252" s="31">
        <v>6</v>
      </c>
      <c r="G252" s="31">
        <v>19</v>
      </c>
      <c r="H252" s="32">
        <v>18.239999999999998</v>
      </c>
      <c r="I252" s="32">
        <v>2.04</v>
      </c>
      <c r="J252" s="32">
        <v>0.56000000000000005</v>
      </c>
      <c r="K252" s="33">
        <f t="shared" si="21"/>
        <v>1587.84</v>
      </c>
      <c r="L252" s="32">
        <v>18.059999999999999</v>
      </c>
      <c r="M252" s="32">
        <v>2.04</v>
      </c>
      <c r="N252" s="32">
        <v>0.73</v>
      </c>
      <c r="O252" s="33">
        <f t="shared" si="20"/>
        <v>1447.1999999999998</v>
      </c>
      <c r="P252" s="34">
        <f t="shared" si="22"/>
        <v>-8.8573155985489788E-2</v>
      </c>
      <c r="Q252" s="3"/>
      <c r="R252" s="4"/>
    </row>
    <row r="253" spans="1:18" x14ac:dyDescent="0.3">
      <c r="A253" s="14">
        <f t="shared" si="23"/>
        <v>222</v>
      </c>
      <c r="B253" s="14">
        <v>266</v>
      </c>
      <c r="C253" s="1" t="s">
        <v>230</v>
      </c>
      <c r="D253" s="29">
        <v>12748</v>
      </c>
      <c r="E253" s="30" t="s">
        <v>49</v>
      </c>
      <c r="F253" s="31">
        <v>55</v>
      </c>
      <c r="G253" s="31">
        <v>38</v>
      </c>
      <c r="H253" s="32">
        <v>5.85</v>
      </c>
      <c r="I253" s="32">
        <v>2.04</v>
      </c>
      <c r="J253" s="32">
        <v>1.1200000000000001</v>
      </c>
      <c r="K253" s="33">
        <f t="shared" si="21"/>
        <v>5718.12</v>
      </c>
      <c r="L253" s="32">
        <v>5.29</v>
      </c>
      <c r="M253" s="32">
        <v>2.04</v>
      </c>
      <c r="N253" s="32">
        <v>1.47</v>
      </c>
      <c r="O253" s="33">
        <f t="shared" si="20"/>
        <v>4837.7999999999993</v>
      </c>
      <c r="P253" s="34">
        <f t="shared" si="22"/>
        <v>-0.15395269773981671</v>
      </c>
      <c r="Q253" s="3"/>
      <c r="R253" s="4"/>
    </row>
    <row r="254" spans="1:18" x14ac:dyDescent="0.3">
      <c r="A254" s="14">
        <f t="shared" si="23"/>
        <v>223</v>
      </c>
      <c r="B254" s="14">
        <v>267</v>
      </c>
      <c r="C254" s="1" t="s">
        <v>231</v>
      </c>
      <c r="D254" s="29">
        <v>45868</v>
      </c>
      <c r="E254" s="30" t="s">
        <v>49</v>
      </c>
      <c r="F254" s="31">
        <v>3</v>
      </c>
      <c r="G254" s="31">
        <v>147</v>
      </c>
      <c r="H254" s="32">
        <v>23.3</v>
      </c>
      <c r="I254" s="32">
        <v>2.04</v>
      </c>
      <c r="J254" s="32">
        <v>4.32</v>
      </c>
      <c r="K254" s="33">
        <f t="shared" si="21"/>
        <v>8532.7200000000012</v>
      </c>
      <c r="L254" s="32">
        <v>21.64</v>
      </c>
      <c r="M254" s="32">
        <v>2.04</v>
      </c>
      <c r="N254" s="32">
        <v>5.68</v>
      </c>
      <c r="O254" s="33">
        <f t="shared" si="20"/>
        <v>852.4799999999999</v>
      </c>
      <c r="P254" s="34">
        <f t="shared" si="22"/>
        <v>-0.90009281917137796</v>
      </c>
      <c r="Q254" s="3"/>
      <c r="R254" s="4"/>
    </row>
    <row r="255" spans="1:18" x14ac:dyDescent="0.3">
      <c r="A255" s="14">
        <f t="shared" si="23"/>
        <v>224</v>
      </c>
      <c r="B255" s="14">
        <v>268</v>
      </c>
      <c r="C255" s="1" t="s">
        <v>232</v>
      </c>
      <c r="D255" s="29">
        <v>14952</v>
      </c>
      <c r="E255" s="30" t="s">
        <v>49</v>
      </c>
      <c r="F255" s="31">
        <v>166</v>
      </c>
      <c r="G255" s="31">
        <v>51</v>
      </c>
      <c r="H255" s="32">
        <v>5.92</v>
      </c>
      <c r="I255" s="32">
        <v>2.04</v>
      </c>
      <c r="J255" s="32">
        <v>1.5</v>
      </c>
      <c r="K255" s="33">
        <f t="shared" si="21"/>
        <v>16774.32</v>
      </c>
      <c r="L255" s="32">
        <v>6.53</v>
      </c>
      <c r="M255" s="32">
        <v>2.04</v>
      </c>
      <c r="N255" s="32">
        <v>1.97</v>
      </c>
      <c r="O255" s="33">
        <f t="shared" si="20"/>
        <v>17071.440000000002</v>
      </c>
      <c r="P255" s="34">
        <f t="shared" si="22"/>
        <v>1.7712789549740475E-2</v>
      </c>
      <c r="Q255" s="3"/>
      <c r="R255" s="4"/>
    </row>
    <row r="256" spans="1:18" x14ac:dyDescent="0.3">
      <c r="A256" s="14">
        <f t="shared" si="23"/>
        <v>225</v>
      </c>
      <c r="B256" s="14">
        <v>269</v>
      </c>
      <c r="C256" s="1" t="s">
        <v>233</v>
      </c>
      <c r="D256" s="29">
        <v>19007</v>
      </c>
      <c r="E256" s="30" t="s">
        <v>49</v>
      </c>
      <c r="F256" s="31">
        <v>39</v>
      </c>
      <c r="G256" s="31">
        <v>52</v>
      </c>
      <c r="H256" s="32">
        <v>14.12</v>
      </c>
      <c r="I256" s="32">
        <v>2.04</v>
      </c>
      <c r="J256" s="32">
        <v>1.53</v>
      </c>
      <c r="K256" s="33">
        <f t="shared" si="21"/>
        <v>8517.6</v>
      </c>
      <c r="L256" s="32">
        <v>14.31</v>
      </c>
      <c r="M256" s="32">
        <v>2.04</v>
      </c>
      <c r="N256" s="32">
        <v>2.0099999999999998</v>
      </c>
      <c r="O256" s="33">
        <f t="shared" si="20"/>
        <v>7651.8000000000011</v>
      </c>
      <c r="P256" s="34">
        <f t="shared" si="22"/>
        <v>-0.10164835164835156</v>
      </c>
      <c r="Q256" s="3"/>
      <c r="R256" s="4"/>
    </row>
    <row r="257" spans="1:18" x14ac:dyDescent="0.3">
      <c r="A257" s="14">
        <f t="shared" si="23"/>
        <v>226</v>
      </c>
      <c r="B257" s="14">
        <v>270</v>
      </c>
      <c r="C257" s="1" t="s">
        <v>234</v>
      </c>
      <c r="D257" s="29">
        <v>18460</v>
      </c>
      <c r="E257" s="30" t="s">
        <v>49</v>
      </c>
      <c r="F257" s="31">
        <v>130</v>
      </c>
      <c r="G257" s="31">
        <v>52</v>
      </c>
      <c r="H257" s="32">
        <v>14.12</v>
      </c>
      <c r="I257" s="32">
        <v>2.04</v>
      </c>
      <c r="J257" s="32">
        <v>1.53</v>
      </c>
      <c r="K257" s="33">
        <f t="shared" si="21"/>
        <v>26164.320000000003</v>
      </c>
      <c r="L257" s="32">
        <v>14.31</v>
      </c>
      <c r="M257" s="32">
        <v>2.04</v>
      </c>
      <c r="N257" s="32">
        <v>2.0099999999999998</v>
      </c>
      <c r="O257" s="33">
        <f t="shared" si="20"/>
        <v>25506</v>
      </c>
      <c r="P257" s="34">
        <f t="shared" si="22"/>
        <v>-2.516098259003113E-2</v>
      </c>
      <c r="Q257" s="3"/>
      <c r="R257" s="4"/>
    </row>
    <row r="258" spans="1:18" x14ac:dyDescent="0.3">
      <c r="A258" s="14">
        <f t="shared" si="23"/>
        <v>227</v>
      </c>
      <c r="B258" s="14">
        <v>271</v>
      </c>
      <c r="C258" s="1" t="s">
        <v>235</v>
      </c>
      <c r="D258" s="29">
        <v>18580</v>
      </c>
      <c r="E258" s="30" t="s">
        <v>49</v>
      </c>
      <c r="F258" s="31">
        <v>64</v>
      </c>
      <c r="G258" s="31">
        <v>52</v>
      </c>
      <c r="H258" s="32">
        <v>14.12</v>
      </c>
      <c r="I258" s="32">
        <v>2.04</v>
      </c>
      <c r="J258" s="32">
        <v>1.53</v>
      </c>
      <c r="K258" s="33">
        <f t="shared" si="21"/>
        <v>13365.6</v>
      </c>
      <c r="L258" s="32">
        <v>14.31</v>
      </c>
      <c r="M258" s="32">
        <v>2.04</v>
      </c>
      <c r="N258" s="32">
        <v>2.0099999999999998</v>
      </c>
      <c r="O258" s="33">
        <f t="shared" si="20"/>
        <v>12556.800000000001</v>
      </c>
      <c r="P258" s="34">
        <f t="shared" si="22"/>
        <v>-6.0513557191596283E-2</v>
      </c>
      <c r="Q258" s="3"/>
      <c r="R258" s="4"/>
    </row>
    <row r="259" spans="1:18" x14ac:dyDescent="0.3">
      <c r="A259" s="14">
        <f t="shared" si="23"/>
        <v>228</v>
      </c>
      <c r="B259" s="14">
        <v>272</v>
      </c>
      <c r="C259" s="1" t="s">
        <v>236</v>
      </c>
      <c r="D259" s="29">
        <v>1007</v>
      </c>
      <c r="E259" s="30" t="s">
        <v>49</v>
      </c>
      <c r="F259" s="31">
        <v>33</v>
      </c>
      <c r="G259" s="31">
        <v>14</v>
      </c>
      <c r="H259" s="32">
        <v>19.32</v>
      </c>
      <c r="I259" s="32">
        <v>2.04</v>
      </c>
      <c r="J259" s="32">
        <v>0.41</v>
      </c>
      <c r="K259" s="33">
        <f t="shared" si="21"/>
        <v>8527.4399999999987</v>
      </c>
      <c r="L259" s="32">
        <v>16.420000000000002</v>
      </c>
      <c r="M259" s="32">
        <v>2.04</v>
      </c>
      <c r="N259" s="32">
        <v>0.54</v>
      </c>
      <c r="O259" s="33">
        <f t="shared" si="20"/>
        <v>7310.1600000000008</v>
      </c>
      <c r="P259" s="34">
        <f t="shared" si="22"/>
        <v>-0.14274858574202787</v>
      </c>
      <c r="Q259" s="3"/>
      <c r="R259" s="4"/>
    </row>
    <row r="260" spans="1:18" x14ac:dyDescent="0.3">
      <c r="A260" s="14">
        <f t="shared" si="23"/>
        <v>229</v>
      </c>
      <c r="B260" s="14">
        <v>273</v>
      </c>
      <c r="C260" s="1" t="s">
        <v>237</v>
      </c>
      <c r="D260" s="29">
        <v>1007</v>
      </c>
      <c r="E260" s="30" t="s">
        <v>49</v>
      </c>
      <c r="F260" s="31">
        <v>19</v>
      </c>
      <c r="G260" s="31">
        <v>14</v>
      </c>
      <c r="H260" s="32">
        <v>17.77</v>
      </c>
      <c r="I260" s="32">
        <v>2.04</v>
      </c>
      <c r="J260" s="32">
        <v>0.41</v>
      </c>
      <c r="K260" s="33">
        <f t="shared" si="21"/>
        <v>4585.5600000000004</v>
      </c>
      <c r="L260" s="32">
        <v>21.01</v>
      </c>
      <c r="M260" s="32">
        <v>2.04</v>
      </c>
      <c r="N260" s="32">
        <v>0.54</v>
      </c>
      <c r="O260" s="33">
        <f t="shared" si="20"/>
        <v>5255.4</v>
      </c>
      <c r="P260" s="34">
        <f t="shared" si="22"/>
        <v>0.14607594274199862</v>
      </c>
      <c r="Q260" s="3"/>
      <c r="R260" s="4"/>
    </row>
    <row r="261" spans="1:18" x14ac:dyDescent="0.3">
      <c r="A261" s="14">
        <f t="shared" si="23"/>
        <v>230</v>
      </c>
      <c r="B261" s="14">
        <v>274</v>
      </c>
      <c r="C261" s="1" t="s">
        <v>238</v>
      </c>
      <c r="D261" s="29">
        <v>16500</v>
      </c>
      <c r="E261" s="30" t="s">
        <v>49</v>
      </c>
      <c r="F261" s="31">
        <v>66</v>
      </c>
      <c r="G261" s="31">
        <v>51</v>
      </c>
      <c r="H261" s="32">
        <v>14.73</v>
      </c>
      <c r="I261" s="32">
        <v>2.04</v>
      </c>
      <c r="J261" s="32">
        <v>1.5</v>
      </c>
      <c r="K261" s="33">
        <f t="shared" si="21"/>
        <v>14199.84</v>
      </c>
      <c r="L261" s="32">
        <v>15.35</v>
      </c>
      <c r="M261" s="32">
        <v>2.04</v>
      </c>
      <c r="N261" s="32">
        <v>1.97</v>
      </c>
      <c r="O261" s="33">
        <f t="shared" si="20"/>
        <v>13772.880000000001</v>
      </c>
      <c r="P261" s="34">
        <f t="shared" si="22"/>
        <v>-3.0067944427542785E-2</v>
      </c>
      <c r="Q261" s="3"/>
      <c r="R261" s="4"/>
    </row>
    <row r="262" spans="1:18" x14ac:dyDescent="0.3">
      <c r="A262" s="14">
        <f t="shared" si="23"/>
        <v>231</v>
      </c>
      <c r="B262" s="14">
        <v>275</v>
      </c>
      <c r="C262" s="1" t="s">
        <v>239</v>
      </c>
      <c r="D262" s="29">
        <v>15595</v>
      </c>
      <c r="E262" s="30" t="s">
        <v>49</v>
      </c>
      <c r="F262" s="31">
        <v>91</v>
      </c>
      <c r="G262" s="31">
        <v>51</v>
      </c>
      <c r="H262" s="32">
        <v>14.73</v>
      </c>
      <c r="I262" s="32">
        <v>2.04</v>
      </c>
      <c r="J262" s="32">
        <v>1.5</v>
      </c>
      <c r="K262" s="33">
        <f t="shared" si="21"/>
        <v>19230.84</v>
      </c>
      <c r="L262" s="32">
        <v>15.35</v>
      </c>
      <c r="M262" s="32">
        <v>2.04</v>
      </c>
      <c r="N262" s="32">
        <v>1.97</v>
      </c>
      <c r="O262" s="33">
        <f t="shared" si="20"/>
        <v>18989.88</v>
      </c>
      <c r="P262" s="34">
        <f t="shared" si="22"/>
        <v>-1.2529873890064038E-2</v>
      </c>
      <c r="Q262" s="3"/>
      <c r="R262" s="4"/>
    </row>
    <row r="263" spans="1:18" x14ac:dyDescent="0.3">
      <c r="A263" s="14">
        <f t="shared" si="23"/>
        <v>232</v>
      </c>
      <c r="B263" s="14">
        <v>276</v>
      </c>
      <c r="C263" s="1" t="s">
        <v>240</v>
      </c>
      <c r="D263" s="29">
        <v>15091</v>
      </c>
      <c r="E263" s="30" t="s">
        <v>49</v>
      </c>
      <c r="F263" s="31">
        <v>111</v>
      </c>
      <c r="G263" s="31">
        <v>51</v>
      </c>
      <c r="H263" s="32">
        <v>14.73</v>
      </c>
      <c r="I263" s="32">
        <v>2.04</v>
      </c>
      <c r="J263" s="32">
        <v>1.5</v>
      </c>
      <c r="K263" s="33">
        <f t="shared" si="21"/>
        <v>23255.64</v>
      </c>
      <c r="L263" s="32">
        <v>15.35</v>
      </c>
      <c r="M263" s="32">
        <v>2.04</v>
      </c>
      <c r="N263" s="32">
        <v>1.97</v>
      </c>
      <c r="O263" s="33">
        <f t="shared" si="20"/>
        <v>23163.48</v>
      </c>
      <c r="P263" s="34">
        <f t="shared" si="22"/>
        <v>-3.9629096425641205E-3</v>
      </c>
      <c r="Q263" s="3"/>
      <c r="R263" s="4"/>
    </row>
    <row r="264" spans="1:18" x14ac:dyDescent="0.3">
      <c r="A264" s="14">
        <f t="shared" si="23"/>
        <v>233</v>
      </c>
      <c r="B264" s="14">
        <v>277</v>
      </c>
      <c r="C264" s="1" t="s">
        <v>241</v>
      </c>
      <c r="D264" s="29">
        <v>23507</v>
      </c>
      <c r="E264" s="30" t="s">
        <v>49</v>
      </c>
      <c r="F264" s="31">
        <v>66</v>
      </c>
      <c r="G264" s="31">
        <v>76</v>
      </c>
      <c r="H264" s="32">
        <v>15.83</v>
      </c>
      <c r="I264" s="32">
        <v>2.04</v>
      </c>
      <c r="J264" s="32">
        <v>2.23</v>
      </c>
      <c r="K264" s="33">
        <f t="shared" si="21"/>
        <v>16186.800000000001</v>
      </c>
      <c r="L264" s="32">
        <v>16.34</v>
      </c>
      <c r="M264" s="32">
        <v>2.04</v>
      </c>
      <c r="N264" s="32">
        <v>2.94</v>
      </c>
      <c r="O264" s="33">
        <f t="shared" si="20"/>
        <v>14556.96</v>
      </c>
      <c r="P264" s="34">
        <f t="shared" si="22"/>
        <v>-0.10068945066350371</v>
      </c>
      <c r="Q264" s="3"/>
      <c r="R264" s="4"/>
    </row>
    <row r="265" spans="1:18" x14ac:dyDescent="0.3">
      <c r="A265" s="14">
        <f t="shared" si="23"/>
        <v>234</v>
      </c>
      <c r="B265" s="14">
        <v>278</v>
      </c>
      <c r="C265" s="1" t="s">
        <v>242</v>
      </c>
      <c r="D265" s="29">
        <v>22219</v>
      </c>
      <c r="E265" s="30" t="s">
        <v>49</v>
      </c>
      <c r="F265" s="31">
        <v>57</v>
      </c>
      <c r="G265" s="31">
        <v>76</v>
      </c>
      <c r="H265" s="32">
        <v>15.83</v>
      </c>
      <c r="I265" s="32">
        <v>2.04</v>
      </c>
      <c r="J265" s="32">
        <v>2.23</v>
      </c>
      <c r="K265" s="33">
        <f t="shared" si="21"/>
        <v>14256.84</v>
      </c>
      <c r="L265" s="32">
        <v>16.34</v>
      </c>
      <c r="M265" s="32">
        <v>2.04</v>
      </c>
      <c r="N265" s="32">
        <v>2.94</v>
      </c>
      <c r="O265" s="33">
        <f t="shared" si="20"/>
        <v>12571.919999999998</v>
      </c>
      <c r="P265" s="34">
        <f t="shared" si="22"/>
        <v>-0.11818327202942601</v>
      </c>
      <c r="Q265" s="3"/>
      <c r="R265" s="4"/>
    </row>
    <row r="266" spans="1:18" x14ac:dyDescent="0.3">
      <c r="A266" s="14">
        <f t="shared" si="23"/>
        <v>235</v>
      </c>
      <c r="B266" s="14">
        <v>279</v>
      </c>
      <c r="C266" s="1" t="s">
        <v>243</v>
      </c>
      <c r="D266" s="29">
        <v>21502</v>
      </c>
      <c r="E266" s="30" t="s">
        <v>49</v>
      </c>
      <c r="F266" s="31">
        <v>61</v>
      </c>
      <c r="G266" s="31">
        <v>76</v>
      </c>
      <c r="H266" s="32">
        <v>15.83</v>
      </c>
      <c r="I266" s="32">
        <v>2.04</v>
      </c>
      <c r="J266" s="32">
        <v>2.23</v>
      </c>
      <c r="K266" s="33">
        <f t="shared" si="21"/>
        <v>15114.600000000002</v>
      </c>
      <c r="L266" s="32">
        <v>16.34</v>
      </c>
      <c r="M266" s="32">
        <v>2.04</v>
      </c>
      <c r="N266" s="32">
        <v>2.94</v>
      </c>
      <c r="O266" s="33">
        <f t="shared" si="20"/>
        <v>13454.159999999998</v>
      </c>
      <c r="P266" s="34">
        <f t="shared" si="22"/>
        <v>-0.10985669485133605</v>
      </c>
      <c r="Q266" s="3"/>
      <c r="R266" s="4"/>
    </row>
    <row r="267" spans="1:18" x14ac:dyDescent="0.3">
      <c r="A267" s="14">
        <f t="shared" si="23"/>
        <v>236</v>
      </c>
      <c r="B267" s="14">
        <v>280</v>
      </c>
      <c r="C267" s="1" t="s">
        <v>244</v>
      </c>
      <c r="D267" s="29">
        <v>26799</v>
      </c>
      <c r="E267" s="30" t="s">
        <v>49</v>
      </c>
      <c r="F267" s="31">
        <v>23</v>
      </c>
      <c r="G267" s="31">
        <v>76</v>
      </c>
      <c r="H267" s="32">
        <v>8.68</v>
      </c>
      <c r="I267" s="32">
        <v>2.04</v>
      </c>
      <c r="J267" s="32">
        <v>2.23</v>
      </c>
      <c r="K267" s="33">
        <f t="shared" si="21"/>
        <v>4992.4799999999996</v>
      </c>
      <c r="L267" s="32">
        <v>7.13</v>
      </c>
      <c r="M267" s="32">
        <v>2.04</v>
      </c>
      <c r="N267" s="32">
        <v>2.94</v>
      </c>
      <c r="O267" s="33">
        <f t="shared" si="20"/>
        <v>2530.92</v>
      </c>
      <c r="P267" s="34">
        <f t="shared" si="22"/>
        <v>-0.49305355254302463</v>
      </c>
      <c r="Q267" s="3"/>
      <c r="R267" s="4"/>
    </row>
    <row r="268" spans="1:18" x14ac:dyDescent="0.3">
      <c r="A268" s="14">
        <f t="shared" si="23"/>
        <v>237</v>
      </c>
      <c r="B268" s="14">
        <v>281</v>
      </c>
      <c r="C268" s="1" t="s">
        <v>245</v>
      </c>
      <c r="D268" s="29">
        <v>16160</v>
      </c>
      <c r="E268" s="30" t="s">
        <v>49</v>
      </c>
      <c r="F268" s="31">
        <v>51</v>
      </c>
      <c r="G268" s="31">
        <v>52</v>
      </c>
      <c r="H268" s="32">
        <v>17.55</v>
      </c>
      <c r="I268" s="32">
        <v>2.04</v>
      </c>
      <c r="J268" s="32">
        <v>1.53</v>
      </c>
      <c r="K268" s="33">
        <f t="shared" si="21"/>
        <v>12943.8</v>
      </c>
      <c r="L268" s="32">
        <v>17.45</v>
      </c>
      <c r="M268" s="32">
        <v>2.04</v>
      </c>
      <c r="N268" s="32">
        <v>2.0099999999999998</v>
      </c>
      <c r="O268" s="33">
        <f t="shared" si="20"/>
        <v>11927.88</v>
      </c>
      <c r="P268" s="34">
        <f t="shared" si="22"/>
        <v>-7.8486997635933822E-2</v>
      </c>
      <c r="Q268" s="3"/>
      <c r="R268" s="4"/>
    </row>
    <row r="269" spans="1:18" x14ac:dyDescent="0.3">
      <c r="A269" s="14">
        <f t="shared" si="23"/>
        <v>238</v>
      </c>
      <c r="B269" s="14">
        <v>282</v>
      </c>
      <c r="C269" s="1" t="s">
        <v>246</v>
      </c>
      <c r="D269" s="29">
        <v>6491</v>
      </c>
      <c r="E269" s="30" t="s">
        <v>49</v>
      </c>
      <c r="F269" s="31">
        <v>545</v>
      </c>
      <c r="G269" s="31">
        <v>46</v>
      </c>
      <c r="H269" s="32">
        <v>20.72</v>
      </c>
      <c r="I269" s="32">
        <v>2.04</v>
      </c>
      <c r="J269" s="32">
        <v>1.35</v>
      </c>
      <c r="K269" s="33">
        <f t="shared" si="21"/>
        <v>149595.6</v>
      </c>
      <c r="L269" s="32">
        <v>19.54</v>
      </c>
      <c r="M269" s="32">
        <v>2.04</v>
      </c>
      <c r="N269" s="32">
        <v>1.78</v>
      </c>
      <c r="O269" s="33">
        <f t="shared" si="20"/>
        <v>141133.19999999998</v>
      </c>
      <c r="P269" s="34">
        <f t="shared" si="22"/>
        <v>-5.656850869945388E-2</v>
      </c>
      <c r="Q269" s="3"/>
      <c r="R269" s="4"/>
    </row>
    <row r="270" spans="1:18" x14ac:dyDescent="0.3">
      <c r="A270" s="14">
        <f t="shared" si="23"/>
        <v>239</v>
      </c>
      <c r="B270" s="14">
        <v>283</v>
      </c>
      <c r="C270" s="1" t="s">
        <v>247</v>
      </c>
      <c r="D270" s="29">
        <v>6491</v>
      </c>
      <c r="E270" s="30" t="s">
        <v>49</v>
      </c>
      <c r="F270" s="31">
        <v>75</v>
      </c>
      <c r="G270" s="31">
        <v>46</v>
      </c>
      <c r="H270" s="32">
        <v>20.72</v>
      </c>
      <c r="I270" s="32">
        <v>2.04</v>
      </c>
      <c r="J270" s="32">
        <v>1.35</v>
      </c>
      <c r="K270" s="33">
        <f t="shared" si="21"/>
        <v>21229.199999999997</v>
      </c>
      <c r="L270" s="32">
        <v>18.36</v>
      </c>
      <c r="M270" s="32">
        <v>2.04</v>
      </c>
      <c r="N270" s="32">
        <v>1.78</v>
      </c>
      <c r="O270" s="33">
        <f t="shared" si="20"/>
        <v>18360</v>
      </c>
      <c r="P270" s="34">
        <f t="shared" si="22"/>
        <v>-0.135153467865016</v>
      </c>
      <c r="Q270" s="3"/>
      <c r="R270" s="4"/>
    </row>
    <row r="271" spans="1:18" x14ac:dyDescent="0.3">
      <c r="A271" s="14">
        <f t="shared" si="23"/>
        <v>240</v>
      </c>
      <c r="B271" s="14">
        <v>284</v>
      </c>
      <c r="C271" s="1" t="s">
        <v>248</v>
      </c>
      <c r="D271" s="29">
        <v>5325</v>
      </c>
      <c r="E271" s="30" t="s">
        <v>49</v>
      </c>
      <c r="F271" s="31">
        <v>1</v>
      </c>
      <c r="G271" s="31">
        <v>46</v>
      </c>
      <c r="H271" s="32">
        <v>20.72</v>
      </c>
      <c r="I271" s="32">
        <v>2.04</v>
      </c>
      <c r="J271" s="32">
        <v>1.35</v>
      </c>
      <c r="K271" s="33">
        <f t="shared" si="21"/>
        <v>1018.32</v>
      </c>
      <c r="L271" s="32">
        <v>18.36</v>
      </c>
      <c r="M271" s="32">
        <v>2.04</v>
      </c>
      <c r="N271" s="32">
        <v>1.78</v>
      </c>
      <c r="O271" s="33">
        <f t="shared" si="20"/>
        <v>244.79999999999998</v>
      </c>
      <c r="P271" s="34">
        <f t="shared" si="22"/>
        <v>-0.7596040537355645</v>
      </c>
      <c r="Q271" s="3"/>
      <c r="R271" s="4"/>
    </row>
    <row r="272" spans="1:18" x14ac:dyDescent="0.3">
      <c r="A272" s="14">
        <f t="shared" si="23"/>
        <v>241</v>
      </c>
      <c r="B272" s="14">
        <v>285</v>
      </c>
      <c r="C272" s="1" t="s">
        <v>249</v>
      </c>
      <c r="D272" s="29">
        <v>5325</v>
      </c>
      <c r="E272" s="30" t="s">
        <v>49</v>
      </c>
      <c r="F272" s="31">
        <v>1</v>
      </c>
      <c r="G272" s="31">
        <v>46</v>
      </c>
      <c r="H272" s="32">
        <v>20.72</v>
      </c>
      <c r="I272" s="32">
        <v>2.04</v>
      </c>
      <c r="J272" s="32">
        <v>1.35</v>
      </c>
      <c r="K272" s="33">
        <f t="shared" si="21"/>
        <v>1018.32</v>
      </c>
      <c r="L272" s="32">
        <v>19.54</v>
      </c>
      <c r="M272" s="32">
        <v>2.04</v>
      </c>
      <c r="N272" s="32">
        <v>1.78</v>
      </c>
      <c r="O272" s="33">
        <f t="shared" si="20"/>
        <v>258.95999999999998</v>
      </c>
      <c r="P272" s="34">
        <f t="shared" si="22"/>
        <v>-0.74569879802026873</v>
      </c>
      <c r="Q272" s="3"/>
      <c r="R272" s="4"/>
    </row>
    <row r="273" spans="1:18" x14ac:dyDescent="0.3">
      <c r="A273" s="14">
        <f t="shared" si="23"/>
        <v>242</v>
      </c>
      <c r="B273" s="14">
        <v>286</v>
      </c>
      <c r="C273" s="1" t="s">
        <v>250</v>
      </c>
      <c r="D273" s="29">
        <v>3918</v>
      </c>
      <c r="E273" s="30" t="s">
        <v>49</v>
      </c>
      <c r="F273" s="31">
        <v>313</v>
      </c>
      <c r="G273" s="31">
        <v>17</v>
      </c>
      <c r="H273" s="32">
        <v>13.54</v>
      </c>
      <c r="I273" s="32">
        <v>2.04</v>
      </c>
      <c r="J273" s="32">
        <v>0.5</v>
      </c>
      <c r="K273" s="33">
        <f t="shared" si="21"/>
        <v>58620.479999999989</v>
      </c>
      <c r="L273" s="32">
        <v>14.82</v>
      </c>
      <c r="M273" s="32">
        <v>2.04</v>
      </c>
      <c r="N273" s="32">
        <v>0.66</v>
      </c>
      <c r="O273" s="33">
        <f t="shared" si="20"/>
        <v>63326.159999999989</v>
      </c>
      <c r="P273" s="34">
        <f t="shared" si="22"/>
        <v>8.0273651802237056E-2</v>
      </c>
      <c r="Q273" s="3"/>
      <c r="R273" s="4"/>
    </row>
    <row r="274" spans="1:18" x14ac:dyDescent="0.3">
      <c r="A274" s="14">
        <f t="shared" si="23"/>
        <v>243</v>
      </c>
      <c r="B274" s="14">
        <v>287</v>
      </c>
      <c r="C274" s="1" t="s">
        <v>251</v>
      </c>
      <c r="D274" s="29">
        <v>4364</v>
      </c>
      <c r="E274" s="30" t="s">
        <v>49</v>
      </c>
      <c r="F274" s="31">
        <v>60</v>
      </c>
      <c r="G274" s="31">
        <v>17</v>
      </c>
      <c r="H274" s="32">
        <v>13.54</v>
      </c>
      <c r="I274" s="32">
        <v>2.04</v>
      </c>
      <c r="J274" s="32">
        <v>0.5</v>
      </c>
      <c r="K274" s="33">
        <f t="shared" si="21"/>
        <v>11319.599999999999</v>
      </c>
      <c r="L274" s="32">
        <v>14.82</v>
      </c>
      <c r="M274" s="32">
        <v>2.04</v>
      </c>
      <c r="N274" s="32">
        <v>0.66</v>
      </c>
      <c r="O274" s="33">
        <f t="shared" si="20"/>
        <v>12139.199999999999</v>
      </c>
      <c r="P274" s="34">
        <f t="shared" si="22"/>
        <v>7.240538534930567E-2</v>
      </c>
      <c r="Q274" s="3"/>
      <c r="R274" s="4"/>
    </row>
    <row r="275" spans="1:18" x14ac:dyDescent="0.3">
      <c r="A275" s="14">
        <f t="shared" si="23"/>
        <v>244</v>
      </c>
      <c r="B275" s="14">
        <v>288</v>
      </c>
      <c r="C275" s="1" t="s">
        <v>252</v>
      </c>
      <c r="D275" s="29">
        <v>4694</v>
      </c>
      <c r="E275" s="30" t="s">
        <v>49</v>
      </c>
      <c r="F275" s="31">
        <v>19</v>
      </c>
      <c r="G275" s="31">
        <v>17</v>
      </c>
      <c r="H275" s="32">
        <v>13.54</v>
      </c>
      <c r="I275" s="32">
        <v>2.04</v>
      </c>
      <c r="J275" s="32">
        <v>0.5</v>
      </c>
      <c r="K275" s="33">
        <f t="shared" si="21"/>
        <v>3654.24</v>
      </c>
      <c r="L275" s="32">
        <v>8.69</v>
      </c>
      <c r="M275" s="32">
        <v>2.04</v>
      </c>
      <c r="N275" s="32">
        <v>0.66</v>
      </c>
      <c r="O275" s="33">
        <f t="shared" si="20"/>
        <v>2446.44</v>
      </c>
      <c r="P275" s="34">
        <f t="shared" si="22"/>
        <v>-0.33052016287928537</v>
      </c>
      <c r="Q275" s="3"/>
      <c r="R275" s="4"/>
    </row>
    <row r="276" spans="1:18" x14ac:dyDescent="0.3">
      <c r="A276" s="14">
        <f t="shared" si="23"/>
        <v>245</v>
      </c>
      <c r="B276" s="14">
        <v>289</v>
      </c>
      <c r="C276" s="1" t="s">
        <v>253</v>
      </c>
      <c r="D276" s="29">
        <v>5377</v>
      </c>
      <c r="E276" s="30" t="s">
        <v>49</v>
      </c>
      <c r="F276" s="31">
        <v>126</v>
      </c>
      <c r="G276" s="31">
        <v>17</v>
      </c>
      <c r="H276" s="32">
        <v>3.69</v>
      </c>
      <c r="I276" s="32">
        <v>2.04</v>
      </c>
      <c r="J276" s="32">
        <v>0.5</v>
      </c>
      <c r="K276" s="33">
        <f t="shared" si="21"/>
        <v>8765.76</v>
      </c>
      <c r="L276" s="32">
        <v>5.19</v>
      </c>
      <c r="M276" s="32">
        <v>2.04</v>
      </c>
      <c r="N276" s="32">
        <v>0.66</v>
      </c>
      <c r="O276" s="33">
        <f t="shared" si="20"/>
        <v>10931.76</v>
      </c>
      <c r="P276" s="34">
        <f t="shared" si="22"/>
        <v>0.24709779870769905</v>
      </c>
      <c r="Q276" s="3"/>
      <c r="R276" s="4"/>
    </row>
    <row r="277" spans="1:18" x14ac:dyDescent="0.3">
      <c r="A277" s="14">
        <f t="shared" si="23"/>
        <v>246</v>
      </c>
      <c r="B277" s="14">
        <v>290</v>
      </c>
      <c r="C277" s="1" t="s">
        <v>254</v>
      </c>
      <c r="D277" s="29">
        <v>5377</v>
      </c>
      <c r="E277" s="30" t="s">
        <v>49</v>
      </c>
      <c r="F277" s="31">
        <v>116</v>
      </c>
      <c r="G277" s="31">
        <v>17</v>
      </c>
      <c r="H277" s="32">
        <v>3.69</v>
      </c>
      <c r="I277" s="32">
        <v>2.04</v>
      </c>
      <c r="J277" s="32">
        <v>0.5</v>
      </c>
      <c r="K277" s="33">
        <f t="shared" si="21"/>
        <v>8078.1600000000008</v>
      </c>
      <c r="L277" s="32">
        <v>4.01</v>
      </c>
      <c r="M277" s="32">
        <v>2.04</v>
      </c>
      <c r="N277" s="32">
        <v>0.66</v>
      </c>
      <c r="O277" s="33">
        <f t="shared" ref="O277:O337" si="24">(SUM(L277:M277)*$F277*12)</f>
        <v>8421.5999999999985</v>
      </c>
      <c r="P277" s="34">
        <f t="shared" si="22"/>
        <v>4.2514632044920841E-2</v>
      </c>
      <c r="Q277" s="3"/>
      <c r="R277" s="4"/>
    </row>
    <row r="278" spans="1:18" x14ac:dyDescent="0.3">
      <c r="A278" s="14">
        <f t="shared" si="23"/>
        <v>247</v>
      </c>
      <c r="B278" s="14">
        <v>291</v>
      </c>
      <c r="C278" s="1" t="s">
        <v>255</v>
      </c>
      <c r="D278" s="29">
        <v>20050</v>
      </c>
      <c r="E278" s="30" t="s">
        <v>49</v>
      </c>
      <c r="F278" s="31">
        <v>5</v>
      </c>
      <c r="G278" s="31">
        <v>51</v>
      </c>
      <c r="H278" s="32">
        <v>5.92</v>
      </c>
      <c r="I278" s="32">
        <v>2.04</v>
      </c>
      <c r="J278" s="32">
        <v>1.5</v>
      </c>
      <c r="K278" s="33">
        <f t="shared" si="21"/>
        <v>1395.6</v>
      </c>
      <c r="L278" s="32">
        <v>5.35</v>
      </c>
      <c r="M278" s="32">
        <v>2.04</v>
      </c>
      <c r="N278" s="32">
        <v>1.97</v>
      </c>
      <c r="O278" s="33">
        <f t="shared" si="24"/>
        <v>443.4</v>
      </c>
      <c r="P278" s="34">
        <f t="shared" si="22"/>
        <v>-0.68228718830610491</v>
      </c>
      <c r="Q278" s="3"/>
      <c r="R278" s="4"/>
    </row>
    <row r="279" spans="1:18" x14ac:dyDescent="0.3">
      <c r="A279" s="14">
        <f t="shared" si="23"/>
        <v>248</v>
      </c>
      <c r="B279" s="14">
        <v>292</v>
      </c>
      <c r="C279" s="1" t="s">
        <v>256</v>
      </c>
      <c r="D279" s="29">
        <v>4711</v>
      </c>
      <c r="E279" s="30" t="s">
        <v>49</v>
      </c>
      <c r="F279" s="31">
        <v>18292</v>
      </c>
      <c r="G279" s="31">
        <v>11</v>
      </c>
      <c r="H279" s="32">
        <v>3.62</v>
      </c>
      <c r="I279" s="32">
        <v>2.04</v>
      </c>
      <c r="J279" s="32">
        <v>0.32</v>
      </c>
      <c r="K279" s="33">
        <f t="shared" si="21"/>
        <v>1242434.8800000001</v>
      </c>
      <c r="L279" s="32">
        <v>4.38</v>
      </c>
      <c r="M279" s="32">
        <v>2.04</v>
      </c>
      <c r="N279" s="32">
        <v>0.42</v>
      </c>
      <c r="O279" s="33">
        <f t="shared" si="24"/>
        <v>1409215.68</v>
      </c>
      <c r="P279" s="34">
        <f t="shared" si="22"/>
        <v>0.13423705554692716</v>
      </c>
      <c r="Q279" s="3"/>
      <c r="R279" s="4"/>
    </row>
    <row r="280" spans="1:18" x14ac:dyDescent="0.3">
      <c r="A280" s="14">
        <f t="shared" si="23"/>
        <v>249</v>
      </c>
      <c r="B280" s="14">
        <v>293</v>
      </c>
      <c r="C280" s="1" t="s">
        <v>257</v>
      </c>
      <c r="D280" s="29">
        <v>4711</v>
      </c>
      <c r="E280" s="30" t="s">
        <v>49</v>
      </c>
      <c r="F280" s="31">
        <v>254</v>
      </c>
      <c r="G280" s="31">
        <v>11</v>
      </c>
      <c r="H280" s="32">
        <v>3.62</v>
      </c>
      <c r="I280" s="32">
        <v>2.04</v>
      </c>
      <c r="J280" s="32">
        <v>0.32</v>
      </c>
      <c r="K280" s="33">
        <f t="shared" si="21"/>
        <v>17293.920000000002</v>
      </c>
      <c r="L280" s="32">
        <v>5.65</v>
      </c>
      <c r="M280" s="32">
        <v>2.04</v>
      </c>
      <c r="N280" s="32">
        <v>0.42</v>
      </c>
      <c r="O280" s="33">
        <f t="shared" si="24"/>
        <v>23439.119999999999</v>
      </c>
      <c r="P280" s="34">
        <f t="shared" si="22"/>
        <v>0.35533875489189243</v>
      </c>
      <c r="Q280" s="3"/>
      <c r="R280" s="4"/>
    </row>
    <row r="281" spans="1:18" x14ac:dyDescent="0.3">
      <c r="A281" s="14">
        <f t="shared" si="23"/>
        <v>250</v>
      </c>
      <c r="B281" s="14">
        <v>294</v>
      </c>
      <c r="C281" s="1" t="s">
        <v>258</v>
      </c>
      <c r="D281" s="29">
        <v>7565</v>
      </c>
      <c r="E281" s="30" t="s">
        <v>49</v>
      </c>
      <c r="F281" s="31">
        <v>5700</v>
      </c>
      <c r="G281" s="31">
        <v>24</v>
      </c>
      <c r="H281" s="32">
        <v>4.3499999999999996</v>
      </c>
      <c r="I281" s="32">
        <v>2.04</v>
      </c>
      <c r="J281" s="32">
        <v>0.71</v>
      </c>
      <c r="K281" s="33">
        <f t="shared" si="21"/>
        <v>437280.48</v>
      </c>
      <c r="L281" s="32">
        <v>5.08</v>
      </c>
      <c r="M281" s="32">
        <v>2.04</v>
      </c>
      <c r="N281" s="32">
        <v>0.93</v>
      </c>
      <c r="O281" s="33">
        <f t="shared" si="24"/>
        <v>487008</v>
      </c>
      <c r="P281" s="34">
        <f t="shared" si="22"/>
        <v>0.11371996298577064</v>
      </c>
      <c r="Q281" s="3"/>
      <c r="R281" s="4"/>
    </row>
    <row r="282" spans="1:18" x14ac:dyDescent="0.3">
      <c r="A282" s="14">
        <f t="shared" si="23"/>
        <v>251</v>
      </c>
      <c r="B282" s="14">
        <v>295</v>
      </c>
      <c r="C282" s="1" t="s">
        <v>259</v>
      </c>
      <c r="D282" s="29">
        <v>7565</v>
      </c>
      <c r="E282" s="30" t="s">
        <v>49</v>
      </c>
      <c r="F282" s="31">
        <v>35</v>
      </c>
      <c r="G282" s="31">
        <v>24</v>
      </c>
      <c r="H282" s="32">
        <v>4.3499999999999996</v>
      </c>
      <c r="I282" s="32">
        <v>2.04</v>
      </c>
      <c r="J282" s="32">
        <v>0.71</v>
      </c>
      <c r="K282" s="33">
        <f t="shared" si="21"/>
        <v>2888.2799999999997</v>
      </c>
      <c r="L282" s="32">
        <v>6.35</v>
      </c>
      <c r="M282" s="32">
        <v>2.04</v>
      </c>
      <c r="N282" s="32">
        <v>0.93</v>
      </c>
      <c r="O282" s="33">
        <f t="shared" si="24"/>
        <v>3523.8</v>
      </c>
      <c r="P282" s="34">
        <f t="shared" si="22"/>
        <v>0.22003406871909942</v>
      </c>
      <c r="Q282" s="3"/>
      <c r="R282" s="4"/>
    </row>
    <row r="283" spans="1:18" x14ac:dyDescent="0.3">
      <c r="A283" s="14">
        <f t="shared" si="23"/>
        <v>252</v>
      </c>
      <c r="B283" s="14">
        <v>299</v>
      </c>
      <c r="C283" s="1" t="s">
        <v>260</v>
      </c>
      <c r="D283" s="29">
        <v>31358</v>
      </c>
      <c r="E283" s="30" t="s">
        <v>49</v>
      </c>
      <c r="F283" s="31">
        <v>6</v>
      </c>
      <c r="G283" s="31">
        <v>99</v>
      </c>
      <c r="H283" s="32">
        <v>8.77</v>
      </c>
      <c r="I283" s="32">
        <v>2.04</v>
      </c>
      <c r="J283" s="32">
        <v>2.91</v>
      </c>
      <c r="K283" s="33">
        <f t="shared" si="21"/>
        <v>4235.4000000000005</v>
      </c>
      <c r="L283" s="32">
        <v>9.23</v>
      </c>
      <c r="M283" s="32">
        <v>2.04</v>
      </c>
      <c r="N283" s="32">
        <v>3.82</v>
      </c>
      <c r="O283" s="33">
        <f t="shared" si="24"/>
        <v>811.44</v>
      </c>
      <c r="P283" s="34">
        <f t="shared" si="22"/>
        <v>-0.80841478963025926</v>
      </c>
      <c r="Q283" s="3"/>
      <c r="R283" s="4"/>
    </row>
    <row r="284" spans="1:18" x14ac:dyDescent="0.3">
      <c r="A284" s="14">
        <f t="shared" si="23"/>
        <v>253</v>
      </c>
      <c r="B284" s="14">
        <v>334</v>
      </c>
      <c r="C284" s="1" t="s">
        <v>261</v>
      </c>
      <c r="D284" s="29">
        <v>20050</v>
      </c>
      <c r="E284" s="30" t="s">
        <v>49</v>
      </c>
      <c r="F284" s="31">
        <v>5</v>
      </c>
      <c r="G284" s="31">
        <v>51</v>
      </c>
      <c r="H284" s="32">
        <v>5.92</v>
      </c>
      <c r="I284" s="32">
        <v>2.04</v>
      </c>
      <c r="J284" s="32">
        <v>1.5</v>
      </c>
      <c r="K284" s="33">
        <f t="shared" si="21"/>
        <v>1395.6</v>
      </c>
      <c r="L284" s="32">
        <v>6.53</v>
      </c>
      <c r="M284" s="32">
        <v>2.04</v>
      </c>
      <c r="N284" s="32">
        <v>1.97</v>
      </c>
      <c r="O284" s="33">
        <f t="shared" si="24"/>
        <v>514.20000000000005</v>
      </c>
      <c r="P284" s="34">
        <f t="shared" si="22"/>
        <v>-0.63155631986242466</v>
      </c>
      <c r="Q284" s="3"/>
      <c r="R284" s="4"/>
    </row>
    <row r="285" spans="1:18" x14ac:dyDescent="0.3">
      <c r="A285" s="14">
        <f t="shared" si="23"/>
        <v>254</v>
      </c>
      <c r="B285" s="14">
        <v>374</v>
      </c>
      <c r="C285" s="1" t="s">
        <v>262</v>
      </c>
      <c r="D285" s="29">
        <v>20070</v>
      </c>
      <c r="E285" s="30" t="s">
        <v>49</v>
      </c>
      <c r="F285" s="31">
        <v>358</v>
      </c>
      <c r="G285" s="31">
        <v>51</v>
      </c>
      <c r="H285" s="32">
        <v>5.92</v>
      </c>
      <c r="I285" s="32">
        <v>2.04</v>
      </c>
      <c r="J285" s="32">
        <v>1.5</v>
      </c>
      <c r="K285" s="33">
        <f t="shared" si="21"/>
        <v>35114.159999999996</v>
      </c>
      <c r="L285" s="32">
        <v>5.35</v>
      </c>
      <c r="M285" s="32">
        <v>2.04</v>
      </c>
      <c r="N285" s="32">
        <v>1.97</v>
      </c>
      <c r="O285" s="33">
        <f t="shared" si="24"/>
        <v>31747.439999999999</v>
      </c>
      <c r="P285" s="34">
        <f t="shared" si="22"/>
        <v>-9.5879269217888113E-2</v>
      </c>
      <c r="Q285" s="3"/>
      <c r="R285" s="4"/>
    </row>
    <row r="286" spans="1:18" x14ac:dyDescent="0.3">
      <c r="A286" s="14">
        <f t="shared" si="23"/>
        <v>255</v>
      </c>
      <c r="B286" s="14">
        <v>376</v>
      </c>
      <c r="C286" s="1" t="s">
        <v>263</v>
      </c>
      <c r="D286" s="29">
        <v>20050</v>
      </c>
      <c r="E286" s="30" t="s">
        <v>49</v>
      </c>
      <c r="F286" s="31">
        <v>15</v>
      </c>
      <c r="G286" s="31">
        <v>51</v>
      </c>
      <c r="H286" s="32">
        <v>5.92</v>
      </c>
      <c r="I286" s="32">
        <v>2.04</v>
      </c>
      <c r="J286" s="32">
        <v>1.5</v>
      </c>
      <c r="K286" s="33">
        <f t="shared" si="21"/>
        <v>2350.8000000000002</v>
      </c>
      <c r="L286" s="32">
        <v>5.35</v>
      </c>
      <c r="M286" s="32">
        <v>2.04</v>
      </c>
      <c r="N286" s="32">
        <v>1.97</v>
      </c>
      <c r="O286" s="33">
        <f t="shared" si="24"/>
        <v>1330.1999999999998</v>
      </c>
      <c r="P286" s="34">
        <f t="shared" si="22"/>
        <v>-0.43415007656967852</v>
      </c>
      <c r="Q286" s="3"/>
      <c r="R286" s="4"/>
    </row>
    <row r="287" spans="1:18" x14ac:dyDescent="0.3">
      <c r="A287" s="14">
        <f t="shared" si="23"/>
        <v>256</v>
      </c>
      <c r="B287" s="14">
        <v>377</v>
      </c>
      <c r="C287" s="1" t="s">
        <v>264</v>
      </c>
      <c r="D287" s="29">
        <v>31493</v>
      </c>
      <c r="E287" s="30" t="s">
        <v>49</v>
      </c>
      <c r="F287" s="31">
        <v>109</v>
      </c>
      <c r="G287" s="31">
        <v>76</v>
      </c>
      <c r="H287" s="32">
        <v>8.68</v>
      </c>
      <c r="I287" s="32">
        <v>2.04</v>
      </c>
      <c r="J287" s="32">
        <v>2.23</v>
      </c>
      <c r="K287" s="33">
        <f t="shared" si="21"/>
        <v>16055.519999999999</v>
      </c>
      <c r="L287" s="32">
        <v>7.13</v>
      </c>
      <c r="M287" s="32">
        <v>2.04</v>
      </c>
      <c r="N287" s="32">
        <v>2.94</v>
      </c>
      <c r="O287" s="33">
        <f t="shared" si="24"/>
        <v>11994.36</v>
      </c>
      <c r="P287" s="34">
        <f t="shared" si="22"/>
        <v>-0.25294478160782075</v>
      </c>
      <c r="Q287" s="3"/>
      <c r="R287" s="4"/>
    </row>
    <row r="288" spans="1:18" x14ac:dyDescent="0.3">
      <c r="A288" s="14">
        <f t="shared" si="23"/>
        <v>257</v>
      </c>
      <c r="B288" s="14">
        <v>378</v>
      </c>
      <c r="C288" s="1" t="s">
        <v>265</v>
      </c>
      <c r="D288" s="29">
        <v>31493</v>
      </c>
      <c r="E288" s="30" t="s">
        <v>49</v>
      </c>
      <c r="F288" s="31">
        <v>89</v>
      </c>
      <c r="G288" s="31">
        <v>76</v>
      </c>
      <c r="H288" s="32">
        <v>8.68</v>
      </c>
      <c r="I288" s="32">
        <v>2.04</v>
      </c>
      <c r="J288" s="32">
        <v>2.23</v>
      </c>
      <c r="K288" s="33">
        <f t="shared" si="21"/>
        <v>13482.72</v>
      </c>
      <c r="L288" s="32">
        <v>8.31</v>
      </c>
      <c r="M288" s="32">
        <v>2.04</v>
      </c>
      <c r="N288" s="32">
        <v>2.94</v>
      </c>
      <c r="O288" s="33">
        <f t="shared" si="24"/>
        <v>11053.800000000001</v>
      </c>
      <c r="P288" s="34">
        <f t="shared" si="22"/>
        <v>-0.18015059275873105</v>
      </c>
      <c r="Q288" s="3"/>
      <c r="R288" s="4"/>
    </row>
    <row r="289" spans="1:18" x14ac:dyDescent="0.3">
      <c r="A289" s="14">
        <f t="shared" si="23"/>
        <v>258</v>
      </c>
      <c r="B289" s="14">
        <v>379</v>
      </c>
      <c r="C289" s="1" t="s">
        <v>266</v>
      </c>
      <c r="D289" s="29">
        <v>28647</v>
      </c>
      <c r="E289" s="30" t="s">
        <v>49</v>
      </c>
      <c r="F289" s="31">
        <v>20</v>
      </c>
      <c r="G289" s="31">
        <v>76</v>
      </c>
      <c r="H289" s="32">
        <v>8.68</v>
      </c>
      <c r="I289" s="32">
        <v>2.04</v>
      </c>
      <c r="J289" s="32">
        <v>2.23</v>
      </c>
      <c r="K289" s="33">
        <f t="shared" si="21"/>
        <v>4606.5599999999995</v>
      </c>
      <c r="L289" s="32">
        <v>7.13</v>
      </c>
      <c r="M289" s="32">
        <v>2.04</v>
      </c>
      <c r="N289" s="32">
        <v>2.94</v>
      </c>
      <c r="O289" s="33">
        <f t="shared" si="24"/>
        <v>2200.8000000000002</v>
      </c>
      <c r="P289" s="34">
        <f t="shared" si="22"/>
        <v>-0.52224653537563814</v>
      </c>
      <c r="Q289" s="3"/>
      <c r="R289" s="4"/>
    </row>
    <row r="290" spans="1:18" x14ac:dyDescent="0.3">
      <c r="A290" s="14">
        <f t="shared" si="23"/>
        <v>259</v>
      </c>
      <c r="B290" s="14">
        <v>382</v>
      </c>
      <c r="C290" s="1" t="s">
        <v>267</v>
      </c>
      <c r="D290" s="29">
        <v>28647</v>
      </c>
      <c r="E290" s="30" t="s">
        <v>49</v>
      </c>
      <c r="F290" s="31">
        <v>4</v>
      </c>
      <c r="G290" s="31">
        <v>76</v>
      </c>
      <c r="H290" s="32">
        <v>8.68</v>
      </c>
      <c r="I290" s="32">
        <v>2.04</v>
      </c>
      <c r="J290" s="32">
        <v>2.23</v>
      </c>
      <c r="K290" s="33">
        <f t="shared" si="21"/>
        <v>2548.3199999999997</v>
      </c>
      <c r="L290" s="32">
        <v>8.31</v>
      </c>
      <c r="M290" s="32">
        <v>2.04</v>
      </c>
      <c r="N290" s="32">
        <v>2.94</v>
      </c>
      <c r="O290" s="33">
        <f t="shared" si="24"/>
        <v>496.80000000000007</v>
      </c>
      <c r="P290" s="34">
        <f t="shared" si="22"/>
        <v>-0.80504803164437733</v>
      </c>
      <c r="Q290" s="3"/>
      <c r="R290" s="4"/>
    </row>
    <row r="291" spans="1:18" x14ac:dyDescent="0.3">
      <c r="A291" s="14">
        <f t="shared" si="23"/>
        <v>260</v>
      </c>
      <c r="B291" s="14">
        <v>384</v>
      </c>
      <c r="C291" s="1" t="s">
        <v>268</v>
      </c>
      <c r="D291" s="29">
        <v>31493</v>
      </c>
      <c r="E291" s="30" t="s">
        <v>49</v>
      </c>
      <c r="F291" s="31">
        <v>151</v>
      </c>
      <c r="G291" s="31">
        <v>76</v>
      </c>
      <c r="H291" s="32">
        <v>8.68</v>
      </c>
      <c r="I291" s="32">
        <v>2.04</v>
      </c>
      <c r="J291" s="32">
        <v>2.23</v>
      </c>
      <c r="K291" s="33">
        <f t="shared" si="21"/>
        <v>21458.399999999998</v>
      </c>
      <c r="L291" s="32">
        <v>8.31</v>
      </c>
      <c r="M291" s="32">
        <v>2.04</v>
      </c>
      <c r="N291" s="32">
        <v>2.94</v>
      </c>
      <c r="O291" s="33">
        <f t="shared" si="24"/>
        <v>18754.2</v>
      </c>
      <c r="P291" s="34">
        <f t="shared" si="22"/>
        <v>-0.12602057935353975</v>
      </c>
      <c r="Q291" s="3"/>
      <c r="R291" s="4"/>
    </row>
    <row r="292" spans="1:18" x14ac:dyDescent="0.3">
      <c r="A292" s="14">
        <f t="shared" si="23"/>
        <v>261</v>
      </c>
      <c r="B292" s="14">
        <v>388</v>
      </c>
      <c r="C292" s="1" t="s">
        <v>269</v>
      </c>
      <c r="D292" s="29">
        <v>28647</v>
      </c>
      <c r="E292" s="30" t="s">
        <v>49</v>
      </c>
      <c r="F292" s="31">
        <v>14</v>
      </c>
      <c r="G292" s="31">
        <v>76</v>
      </c>
      <c r="H292" s="32">
        <v>8.68</v>
      </c>
      <c r="I292" s="32">
        <v>2.04</v>
      </c>
      <c r="J292" s="32">
        <v>2.23</v>
      </c>
      <c r="K292" s="33">
        <f t="shared" si="21"/>
        <v>3834.7199999999993</v>
      </c>
      <c r="L292" s="32">
        <v>7.13</v>
      </c>
      <c r="M292" s="32">
        <v>2.04</v>
      </c>
      <c r="N292" s="32">
        <v>2.94</v>
      </c>
      <c r="O292" s="33">
        <f t="shared" si="24"/>
        <v>1540.56</v>
      </c>
      <c r="P292" s="34">
        <f t="shared" si="22"/>
        <v>-0.59826010764801596</v>
      </c>
      <c r="Q292" s="3"/>
      <c r="R292" s="4"/>
    </row>
    <row r="293" spans="1:18" x14ac:dyDescent="0.3">
      <c r="A293" s="14">
        <f t="shared" si="23"/>
        <v>262</v>
      </c>
      <c r="B293" s="14">
        <v>600</v>
      </c>
      <c r="C293" s="1" t="s">
        <v>270</v>
      </c>
      <c r="D293" s="29">
        <v>28647</v>
      </c>
      <c r="E293" s="30" t="s">
        <v>49</v>
      </c>
      <c r="F293" s="31">
        <v>14</v>
      </c>
      <c r="G293" s="31">
        <v>76</v>
      </c>
      <c r="H293" s="32">
        <v>8.68</v>
      </c>
      <c r="I293" s="32">
        <v>2.04</v>
      </c>
      <c r="J293" s="32">
        <v>2.23</v>
      </c>
      <c r="K293" s="33">
        <f t="shared" si="21"/>
        <v>3834.7199999999993</v>
      </c>
      <c r="L293" s="32">
        <v>8.31</v>
      </c>
      <c r="M293" s="32">
        <v>2.04</v>
      </c>
      <c r="N293" s="32">
        <v>2.94</v>
      </c>
      <c r="O293" s="33">
        <f t="shared" si="24"/>
        <v>1738.8000000000004</v>
      </c>
      <c r="P293" s="34">
        <f t="shared" si="22"/>
        <v>-0.54656402553511063</v>
      </c>
      <c r="Q293" s="3"/>
      <c r="R293" s="4"/>
    </row>
    <row r="294" spans="1:18" x14ac:dyDescent="0.3">
      <c r="A294" s="14">
        <f t="shared" si="23"/>
        <v>263</v>
      </c>
      <c r="B294" s="14">
        <v>601</v>
      </c>
      <c r="C294" s="1" t="s">
        <v>271</v>
      </c>
      <c r="D294" s="29">
        <v>31493</v>
      </c>
      <c r="E294" s="30" t="s">
        <v>49</v>
      </c>
      <c r="F294" s="31">
        <v>7</v>
      </c>
      <c r="G294" s="31">
        <v>76</v>
      </c>
      <c r="H294" s="32">
        <v>8.68</v>
      </c>
      <c r="I294" s="32">
        <v>2.04</v>
      </c>
      <c r="J294" s="32">
        <v>2.23</v>
      </c>
      <c r="K294" s="33">
        <f t="shared" si="21"/>
        <v>2934.24</v>
      </c>
      <c r="L294" s="32">
        <v>8.31</v>
      </c>
      <c r="M294" s="32">
        <v>2.04</v>
      </c>
      <c r="N294" s="32">
        <v>2.94</v>
      </c>
      <c r="O294" s="33">
        <f t="shared" si="24"/>
        <v>869.4000000000002</v>
      </c>
      <c r="P294" s="34">
        <f t="shared" si="22"/>
        <v>-0.70370521838704392</v>
      </c>
      <c r="Q294" s="3"/>
      <c r="R294" s="4"/>
    </row>
    <row r="295" spans="1:18" x14ac:dyDescent="0.3">
      <c r="A295" s="14">
        <f t="shared" si="23"/>
        <v>264</v>
      </c>
      <c r="B295" s="14">
        <v>602</v>
      </c>
      <c r="C295" s="1" t="s">
        <v>272</v>
      </c>
      <c r="D295" s="29">
        <v>37226</v>
      </c>
      <c r="E295" s="30" t="s">
        <v>49</v>
      </c>
      <c r="F295" s="31">
        <v>53</v>
      </c>
      <c r="G295" s="31">
        <v>99</v>
      </c>
      <c r="H295" s="32">
        <v>8.77</v>
      </c>
      <c r="I295" s="32">
        <v>2.04</v>
      </c>
      <c r="J295" s="32">
        <v>2.91</v>
      </c>
      <c r="K295" s="33">
        <f t="shared" si="21"/>
        <v>10332.24</v>
      </c>
      <c r="L295" s="32">
        <v>7.19</v>
      </c>
      <c r="M295" s="32">
        <v>2.04</v>
      </c>
      <c r="N295" s="32">
        <v>3.82</v>
      </c>
      <c r="O295" s="33">
        <f t="shared" si="24"/>
        <v>5870.28</v>
      </c>
      <c r="P295" s="34">
        <f t="shared" si="22"/>
        <v>-0.43184827297856032</v>
      </c>
      <c r="Q295" s="3"/>
      <c r="R295" s="4"/>
    </row>
    <row r="296" spans="1:18" x14ac:dyDescent="0.3">
      <c r="A296" s="14">
        <f t="shared" si="23"/>
        <v>265</v>
      </c>
      <c r="B296" s="14">
        <v>603</v>
      </c>
      <c r="C296" s="1" t="s">
        <v>273</v>
      </c>
      <c r="D296" s="29">
        <v>37226</v>
      </c>
      <c r="E296" s="30" t="s">
        <v>49</v>
      </c>
      <c r="F296" s="31">
        <v>105</v>
      </c>
      <c r="G296" s="31">
        <v>99</v>
      </c>
      <c r="H296" s="32">
        <v>8.77</v>
      </c>
      <c r="I296" s="32">
        <v>2.04</v>
      </c>
      <c r="J296" s="32">
        <v>2.91</v>
      </c>
      <c r="K296" s="33">
        <f t="shared" si="21"/>
        <v>17077.68</v>
      </c>
      <c r="L296" s="32">
        <v>8.3699999999999992</v>
      </c>
      <c r="M296" s="32">
        <v>2.04</v>
      </c>
      <c r="N296" s="32">
        <v>3.82</v>
      </c>
      <c r="O296" s="33">
        <f t="shared" si="24"/>
        <v>13116.599999999999</v>
      </c>
      <c r="P296" s="34">
        <f t="shared" si="22"/>
        <v>-0.23194485433618628</v>
      </c>
      <c r="Q296" s="3"/>
      <c r="R296" s="4"/>
    </row>
    <row r="297" spans="1:18" x14ac:dyDescent="0.3">
      <c r="A297" s="14">
        <f t="shared" si="23"/>
        <v>266</v>
      </c>
      <c r="B297" s="14">
        <v>604</v>
      </c>
      <c r="C297" s="1" t="s">
        <v>274</v>
      </c>
      <c r="D297" s="29">
        <v>34106</v>
      </c>
      <c r="E297" s="30" t="s">
        <v>49</v>
      </c>
      <c r="F297" s="31">
        <v>98</v>
      </c>
      <c r="G297" s="31">
        <v>99</v>
      </c>
      <c r="H297" s="32">
        <v>8.77</v>
      </c>
      <c r="I297" s="32">
        <v>2.04</v>
      </c>
      <c r="J297" s="32">
        <v>2.91</v>
      </c>
      <c r="K297" s="33">
        <f t="shared" si="21"/>
        <v>16169.639999999998</v>
      </c>
      <c r="L297" s="32">
        <v>7.19</v>
      </c>
      <c r="M297" s="32">
        <v>2.04</v>
      </c>
      <c r="N297" s="32">
        <v>3.82</v>
      </c>
      <c r="O297" s="33">
        <f t="shared" si="24"/>
        <v>10854.480000000001</v>
      </c>
      <c r="P297" s="34">
        <f t="shared" si="22"/>
        <v>-0.32871232754718083</v>
      </c>
      <c r="Q297" s="3"/>
      <c r="R297" s="4"/>
    </row>
    <row r="298" spans="1:18" x14ac:dyDescent="0.3">
      <c r="A298" s="14">
        <f t="shared" si="23"/>
        <v>267</v>
      </c>
      <c r="B298" s="14">
        <v>605</v>
      </c>
      <c r="C298" s="1" t="s">
        <v>275</v>
      </c>
      <c r="D298" s="29">
        <v>34106</v>
      </c>
      <c r="E298" s="30" t="s">
        <v>49</v>
      </c>
      <c r="F298" s="31">
        <v>138</v>
      </c>
      <c r="G298" s="31">
        <v>99</v>
      </c>
      <c r="H298" s="32">
        <v>8.77</v>
      </c>
      <c r="I298" s="32">
        <v>2.04</v>
      </c>
      <c r="J298" s="32">
        <v>2.91</v>
      </c>
      <c r="K298" s="33">
        <f t="shared" si="21"/>
        <v>21358.44</v>
      </c>
      <c r="L298" s="32">
        <v>8.3699999999999992</v>
      </c>
      <c r="M298" s="32">
        <v>2.04</v>
      </c>
      <c r="N298" s="32">
        <v>3.82</v>
      </c>
      <c r="O298" s="33">
        <f t="shared" si="24"/>
        <v>17238.96</v>
      </c>
      <c r="P298" s="34">
        <f t="shared" si="22"/>
        <v>-0.1928736368386455</v>
      </c>
      <c r="Q298" s="3"/>
      <c r="R298" s="4"/>
    </row>
    <row r="299" spans="1:18" x14ac:dyDescent="0.3">
      <c r="A299" s="14">
        <f t="shared" si="23"/>
        <v>268</v>
      </c>
      <c r="B299" s="14">
        <v>606</v>
      </c>
      <c r="C299" s="1" t="s">
        <v>276</v>
      </c>
      <c r="D299" s="29">
        <v>37226</v>
      </c>
      <c r="E299" s="30" t="s">
        <v>49</v>
      </c>
      <c r="F299" s="31">
        <v>215</v>
      </c>
      <c r="G299" s="31">
        <v>99</v>
      </c>
      <c r="H299" s="32">
        <v>8.77</v>
      </c>
      <c r="I299" s="32">
        <v>2.04</v>
      </c>
      <c r="J299" s="32">
        <v>2.91</v>
      </c>
      <c r="K299" s="33">
        <f t="shared" si="21"/>
        <v>31346.879999999997</v>
      </c>
      <c r="L299" s="32">
        <v>7.19</v>
      </c>
      <c r="M299" s="32">
        <v>2.04</v>
      </c>
      <c r="N299" s="32">
        <v>3.82</v>
      </c>
      <c r="O299" s="33">
        <f t="shared" si="24"/>
        <v>23813.4</v>
      </c>
      <c r="P299" s="34">
        <f t="shared" si="22"/>
        <v>-0.2403263099868311</v>
      </c>
      <c r="Q299" s="3"/>
      <c r="R299" s="4"/>
    </row>
    <row r="300" spans="1:18" x14ac:dyDescent="0.3">
      <c r="A300" s="14">
        <f t="shared" si="23"/>
        <v>269</v>
      </c>
      <c r="B300" s="14">
        <v>607</v>
      </c>
      <c r="C300" s="1" t="s">
        <v>277</v>
      </c>
      <c r="D300" s="29">
        <v>34106</v>
      </c>
      <c r="E300" s="30" t="s">
        <v>49</v>
      </c>
      <c r="F300" s="31">
        <v>210</v>
      </c>
      <c r="G300" s="31">
        <v>99</v>
      </c>
      <c r="H300" s="32">
        <v>8.77</v>
      </c>
      <c r="I300" s="32">
        <v>2.04</v>
      </c>
      <c r="J300" s="32">
        <v>2.91</v>
      </c>
      <c r="K300" s="33">
        <f t="shared" si="21"/>
        <v>30698.28</v>
      </c>
      <c r="L300" s="32">
        <v>7.19</v>
      </c>
      <c r="M300" s="32">
        <v>2.04</v>
      </c>
      <c r="N300" s="32">
        <v>3.82</v>
      </c>
      <c r="O300" s="33">
        <f t="shared" si="24"/>
        <v>23259.600000000002</v>
      </c>
      <c r="P300" s="34">
        <f t="shared" si="22"/>
        <v>-0.24231585613265619</v>
      </c>
      <c r="Q300" s="3"/>
      <c r="R300" s="4"/>
    </row>
    <row r="301" spans="1:18" x14ac:dyDescent="0.3">
      <c r="A301" s="14">
        <f t="shared" si="23"/>
        <v>270</v>
      </c>
      <c r="B301" s="14">
        <v>608</v>
      </c>
      <c r="C301" s="1" t="s">
        <v>278</v>
      </c>
      <c r="D301" s="29">
        <v>34106</v>
      </c>
      <c r="E301" s="30" t="s">
        <v>49</v>
      </c>
      <c r="F301" s="31">
        <v>210</v>
      </c>
      <c r="G301" s="31">
        <v>99</v>
      </c>
      <c r="H301" s="32">
        <v>8.77</v>
      </c>
      <c r="I301" s="32">
        <v>2.04</v>
      </c>
      <c r="J301" s="32">
        <v>2.91</v>
      </c>
      <c r="K301" s="33">
        <f t="shared" ref="K301:K337" si="25">(SUM(H301:I301)*$F301*12)+(J301*$G301*12)</f>
        <v>30698.28</v>
      </c>
      <c r="L301" s="32">
        <v>8.3699999999999992</v>
      </c>
      <c r="M301" s="32">
        <v>2.04</v>
      </c>
      <c r="N301" s="32">
        <v>3.82</v>
      </c>
      <c r="O301" s="33">
        <f t="shared" si="24"/>
        <v>26233.199999999997</v>
      </c>
      <c r="P301" s="34">
        <f t="shared" ref="P301:P337" si="26">(O301-K301)/K301</f>
        <v>-0.14545049429479442</v>
      </c>
      <c r="Q301" s="3"/>
      <c r="R301" s="4"/>
    </row>
    <row r="302" spans="1:18" x14ac:dyDescent="0.3">
      <c r="A302" s="14">
        <f t="shared" si="23"/>
        <v>271</v>
      </c>
      <c r="B302" s="14">
        <v>609</v>
      </c>
      <c r="C302" s="1" t="s">
        <v>279</v>
      </c>
      <c r="D302" s="29">
        <v>15230</v>
      </c>
      <c r="E302" s="30" t="s">
        <v>49</v>
      </c>
      <c r="F302" s="31">
        <v>25</v>
      </c>
      <c r="G302" s="31">
        <v>38</v>
      </c>
      <c r="H302" s="32">
        <v>5.85</v>
      </c>
      <c r="I302" s="32">
        <v>2.04</v>
      </c>
      <c r="J302" s="32">
        <v>1.1200000000000001</v>
      </c>
      <c r="K302" s="33">
        <f t="shared" si="25"/>
        <v>2877.7200000000003</v>
      </c>
      <c r="L302" s="32">
        <v>6.47</v>
      </c>
      <c r="M302" s="32">
        <v>2.04</v>
      </c>
      <c r="N302" s="32">
        <v>1.47</v>
      </c>
      <c r="O302" s="33">
        <f t="shared" si="24"/>
        <v>2553</v>
      </c>
      <c r="P302" s="34">
        <f t="shared" si="26"/>
        <v>-0.11283933113715032</v>
      </c>
      <c r="Q302" s="3"/>
      <c r="R302" s="4"/>
    </row>
    <row r="303" spans="1:18" x14ac:dyDescent="0.3">
      <c r="A303" s="14">
        <f t="shared" ref="A303:A337" si="27">A302+1</f>
        <v>272</v>
      </c>
      <c r="B303" s="14">
        <v>610</v>
      </c>
      <c r="C303" s="1" t="s">
        <v>280</v>
      </c>
      <c r="D303" s="29">
        <v>15230</v>
      </c>
      <c r="E303" s="30" t="s">
        <v>49</v>
      </c>
      <c r="F303" s="31">
        <v>189</v>
      </c>
      <c r="G303" s="31">
        <v>38</v>
      </c>
      <c r="H303" s="32">
        <v>5.85</v>
      </c>
      <c r="I303" s="32">
        <v>2.04</v>
      </c>
      <c r="J303" s="32">
        <v>1.1200000000000001</v>
      </c>
      <c r="K303" s="33">
        <f t="shared" si="25"/>
        <v>18405.240000000002</v>
      </c>
      <c r="L303" s="32">
        <v>5.29</v>
      </c>
      <c r="M303" s="32">
        <v>2.04</v>
      </c>
      <c r="N303" s="32">
        <v>1.47</v>
      </c>
      <c r="O303" s="33">
        <f t="shared" si="24"/>
        <v>16624.440000000002</v>
      </c>
      <c r="P303" s="34">
        <f t="shared" si="26"/>
        <v>-9.6755054538816068E-2</v>
      </c>
      <c r="Q303" s="3"/>
      <c r="R303" s="4"/>
    </row>
    <row r="304" spans="1:18" x14ac:dyDescent="0.3">
      <c r="A304" s="14">
        <f t="shared" si="27"/>
        <v>273</v>
      </c>
      <c r="B304" s="14">
        <v>611</v>
      </c>
      <c r="C304" s="1" t="s">
        <v>281</v>
      </c>
      <c r="D304" s="29">
        <v>5630</v>
      </c>
      <c r="E304" s="30" t="s">
        <v>49</v>
      </c>
      <c r="F304" s="31">
        <v>564</v>
      </c>
      <c r="G304" s="31">
        <v>25</v>
      </c>
      <c r="H304" s="32">
        <v>17.420000000000002</v>
      </c>
      <c r="I304" s="32">
        <v>2.04</v>
      </c>
      <c r="J304" s="32">
        <v>0.73</v>
      </c>
      <c r="K304" s="33">
        <f t="shared" si="25"/>
        <v>131924.28</v>
      </c>
      <c r="L304" s="32">
        <v>17.329999999999998</v>
      </c>
      <c r="M304" s="32">
        <v>2.04</v>
      </c>
      <c r="N304" s="32">
        <v>0.97</v>
      </c>
      <c r="O304" s="33">
        <f t="shared" si="24"/>
        <v>131096.15999999997</v>
      </c>
      <c r="P304" s="34">
        <f t="shared" si="26"/>
        <v>-6.2772372151663394E-3</v>
      </c>
      <c r="Q304" s="3"/>
      <c r="R304" s="4"/>
    </row>
    <row r="305" spans="1:18" x14ac:dyDescent="0.3">
      <c r="A305" s="14">
        <f t="shared" si="27"/>
        <v>274</v>
      </c>
      <c r="B305" s="14">
        <v>612</v>
      </c>
      <c r="C305" s="1" t="s">
        <v>282</v>
      </c>
      <c r="D305" s="29">
        <v>5630</v>
      </c>
      <c r="E305" s="30" t="s">
        <v>49</v>
      </c>
      <c r="F305" s="31">
        <v>44</v>
      </c>
      <c r="G305" s="31">
        <v>25</v>
      </c>
      <c r="H305" s="32">
        <v>17.420000000000002</v>
      </c>
      <c r="I305" s="32">
        <v>2.04</v>
      </c>
      <c r="J305" s="32">
        <v>0.73</v>
      </c>
      <c r="K305" s="33">
        <f t="shared" si="25"/>
        <v>10493.880000000001</v>
      </c>
      <c r="L305" s="32">
        <v>17.329999999999998</v>
      </c>
      <c r="M305" s="32">
        <v>2.04</v>
      </c>
      <c r="N305" s="32">
        <v>0.97</v>
      </c>
      <c r="O305" s="33">
        <f t="shared" si="24"/>
        <v>10227.359999999999</v>
      </c>
      <c r="P305" s="34">
        <f t="shared" si="26"/>
        <v>-2.5397660350604565E-2</v>
      </c>
      <c r="Q305" s="3"/>
      <c r="R305" s="4"/>
    </row>
    <row r="306" spans="1:18" x14ac:dyDescent="0.3">
      <c r="A306" s="14">
        <f t="shared" si="27"/>
        <v>275</v>
      </c>
      <c r="B306" s="14">
        <v>614</v>
      </c>
      <c r="C306" s="1" t="s">
        <v>283</v>
      </c>
      <c r="D306" s="29">
        <v>13547</v>
      </c>
      <c r="E306" s="30" t="s">
        <v>49</v>
      </c>
      <c r="F306" s="31">
        <v>14</v>
      </c>
      <c r="G306" s="31">
        <v>52</v>
      </c>
      <c r="H306" s="32">
        <v>24.04</v>
      </c>
      <c r="I306" s="32">
        <v>2.04</v>
      </c>
      <c r="J306" s="32">
        <v>1.53</v>
      </c>
      <c r="K306" s="33">
        <f t="shared" si="25"/>
        <v>5336.1600000000008</v>
      </c>
      <c r="L306" s="32">
        <v>23.74</v>
      </c>
      <c r="M306" s="32">
        <v>2.04</v>
      </c>
      <c r="N306" s="32">
        <v>2.0099999999999998</v>
      </c>
      <c r="O306" s="33">
        <f t="shared" si="24"/>
        <v>4331.0399999999991</v>
      </c>
      <c r="P306" s="34">
        <f t="shared" si="26"/>
        <v>-0.18836016911037179</v>
      </c>
      <c r="Q306" s="3"/>
      <c r="R306" s="4"/>
    </row>
    <row r="307" spans="1:18" x14ac:dyDescent="0.3">
      <c r="A307" s="14">
        <f t="shared" si="27"/>
        <v>276</v>
      </c>
      <c r="B307" s="14">
        <v>616</v>
      </c>
      <c r="C307" s="1" t="s">
        <v>284</v>
      </c>
      <c r="D307" s="29">
        <v>4679</v>
      </c>
      <c r="E307" s="30" t="s">
        <v>49</v>
      </c>
      <c r="F307" s="31">
        <v>6</v>
      </c>
      <c r="G307" s="31">
        <v>18</v>
      </c>
      <c r="H307" s="32">
        <v>14.93</v>
      </c>
      <c r="I307" s="32">
        <v>2.04</v>
      </c>
      <c r="J307" s="32">
        <v>0.53</v>
      </c>
      <c r="K307" s="33">
        <f t="shared" si="25"/>
        <v>1336.32</v>
      </c>
      <c r="L307" s="32">
        <v>14.94</v>
      </c>
      <c r="M307" s="32">
        <v>2.04</v>
      </c>
      <c r="N307" s="32">
        <v>0.7</v>
      </c>
      <c r="O307" s="33">
        <f t="shared" si="24"/>
        <v>1222.56</v>
      </c>
      <c r="P307" s="34">
        <f t="shared" si="26"/>
        <v>-8.5129310344827583E-2</v>
      </c>
      <c r="Q307" s="3"/>
      <c r="R307" s="4"/>
    </row>
    <row r="308" spans="1:18" x14ac:dyDescent="0.3">
      <c r="A308" s="14">
        <f t="shared" si="27"/>
        <v>277</v>
      </c>
      <c r="B308" s="14">
        <v>617</v>
      </c>
      <c r="C308" s="1" t="s">
        <v>285</v>
      </c>
      <c r="D308" s="29">
        <v>4309</v>
      </c>
      <c r="E308" s="30" t="s">
        <v>49</v>
      </c>
      <c r="F308" s="31">
        <v>228</v>
      </c>
      <c r="G308" s="31">
        <v>17</v>
      </c>
      <c r="H308" s="32">
        <v>8.1</v>
      </c>
      <c r="I308" s="32">
        <v>2.04</v>
      </c>
      <c r="J308" s="32">
        <v>0.5</v>
      </c>
      <c r="K308" s="33">
        <f t="shared" si="25"/>
        <v>27845.040000000001</v>
      </c>
      <c r="L308" s="32">
        <v>8.86</v>
      </c>
      <c r="M308" s="32">
        <v>2.04</v>
      </c>
      <c r="N308" s="32">
        <v>0.66</v>
      </c>
      <c r="O308" s="33">
        <f t="shared" si="24"/>
        <v>29822.399999999998</v>
      </c>
      <c r="P308" s="34">
        <f t="shared" si="26"/>
        <v>7.101300626610689E-2</v>
      </c>
      <c r="Q308" s="3"/>
      <c r="R308" s="4"/>
    </row>
    <row r="309" spans="1:18" x14ac:dyDescent="0.3">
      <c r="A309" s="14">
        <f t="shared" si="27"/>
        <v>278</v>
      </c>
      <c r="B309" s="14">
        <v>618</v>
      </c>
      <c r="C309" s="1" t="s">
        <v>286</v>
      </c>
      <c r="D309" s="29">
        <v>16278</v>
      </c>
      <c r="E309" s="30" t="s">
        <v>49</v>
      </c>
      <c r="F309" s="31">
        <v>168</v>
      </c>
      <c r="G309" s="31">
        <v>52</v>
      </c>
      <c r="H309" s="32">
        <v>17.55</v>
      </c>
      <c r="I309" s="32">
        <v>2.04</v>
      </c>
      <c r="J309" s="32">
        <v>1.53</v>
      </c>
      <c r="K309" s="33">
        <f t="shared" si="25"/>
        <v>40448.160000000003</v>
      </c>
      <c r="L309" s="32">
        <v>16.79</v>
      </c>
      <c r="M309" s="32">
        <v>2.04</v>
      </c>
      <c r="N309" s="32">
        <v>2.0099999999999998</v>
      </c>
      <c r="O309" s="33">
        <f t="shared" si="24"/>
        <v>37961.279999999999</v>
      </c>
      <c r="P309" s="34">
        <f t="shared" si="26"/>
        <v>-6.1483142867314718E-2</v>
      </c>
      <c r="Q309" s="3"/>
      <c r="R309" s="4"/>
    </row>
    <row r="310" spans="1:18" x14ac:dyDescent="0.3">
      <c r="A310" s="14">
        <f t="shared" si="27"/>
        <v>279</v>
      </c>
      <c r="B310" s="14">
        <v>619</v>
      </c>
      <c r="C310" s="1" t="s">
        <v>287</v>
      </c>
      <c r="D310" s="29">
        <v>5751</v>
      </c>
      <c r="E310" s="30" t="s">
        <v>49</v>
      </c>
      <c r="F310" s="31">
        <v>2</v>
      </c>
      <c r="G310" s="31">
        <v>19</v>
      </c>
      <c r="H310" s="32">
        <v>19.03</v>
      </c>
      <c r="I310" s="32">
        <v>2.04</v>
      </c>
      <c r="J310" s="32">
        <v>0.56000000000000005</v>
      </c>
      <c r="K310" s="33">
        <f t="shared" si="25"/>
        <v>633.36</v>
      </c>
      <c r="L310" s="32">
        <v>18.77</v>
      </c>
      <c r="M310" s="32">
        <v>2.04</v>
      </c>
      <c r="N310" s="32">
        <v>0.73</v>
      </c>
      <c r="O310" s="33">
        <f t="shared" si="24"/>
        <v>499.43999999999994</v>
      </c>
      <c r="P310" s="34">
        <f t="shared" si="26"/>
        <v>-0.21144372868510811</v>
      </c>
      <c r="Q310" s="3"/>
      <c r="R310" s="4"/>
    </row>
    <row r="311" spans="1:18" x14ac:dyDescent="0.3">
      <c r="A311" s="14">
        <f t="shared" si="27"/>
        <v>280</v>
      </c>
      <c r="B311" s="14">
        <v>620</v>
      </c>
      <c r="C311" s="1" t="s">
        <v>288</v>
      </c>
      <c r="D311" s="29">
        <v>14652</v>
      </c>
      <c r="E311" s="30" t="s">
        <v>49</v>
      </c>
      <c r="F311" s="31">
        <v>84</v>
      </c>
      <c r="G311" s="31">
        <v>52</v>
      </c>
      <c r="H311" s="32">
        <v>23.6</v>
      </c>
      <c r="I311" s="32">
        <v>2.04</v>
      </c>
      <c r="J311" s="32">
        <v>1.53</v>
      </c>
      <c r="K311" s="33">
        <f t="shared" si="25"/>
        <v>26799.840000000004</v>
      </c>
      <c r="L311" s="32">
        <v>22.78</v>
      </c>
      <c r="M311" s="32">
        <v>2.04</v>
      </c>
      <c r="N311" s="32">
        <v>2.0099999999999998</v>
      </c>
      <c r="O311" s="33">
        <f t="shared" si="24"/>
        <v>25018.560000000001</v>
      </c>
      <c r="P311" s="34">
        <f t="shared" si="26"/>
        <v>-6.6466068454140104E-2</v>
      </c>
      <c r="Q311" s="3"/>
      <c r="R311" s="4"/>
    </row>
    <row r="312" spans="1:18" x14ac:dyDescent="0.3">
      <c r="A312" s="14">
        <f t="shared" si="27"/>
        <v>281</v>
      </c>
      <c r="B312" s="14">
        <v>629</v>
      </c>
      <c r="C312" s="1" t="s">
        <v>289</v>
      </c>
      <c r="D312" s="29">
        <v>5487</v>
      </c>
      <c r="E312" s="30" t="s">
        <v>49</v>
      </c>
      <c r="F312" s="31">
        <v>126</v>
      </c>
      <c r="G312" s="31">
        <v>17</v>
      </c>
      <c r="H312" s="32">
        <v>5.13</v>
      </c>
      <c r="I312" s="32">
        <v>2.04</v>
      </c>
      <c r="J312" s="32">
        <v>0.5</v>
      </c>
      <c r="K312" s="33">
        <f t="shared" si="25"/>
        <v>10943.039999999999</v>
      </c>
      <c r="L312" s="32">
        <v>4.01</v>
      </c>
      <c r="M312" s="32">
        <v>2.04</v>
      </c>
      <c r="N312" s="32">
        <v>0.66</v>
      </c>
      <c r="O312" s="33">
        <f t="shared" si="24"/>
        <v>9147.5999999999985</v>
      </c>
      <c r="P312" s="34">
        <f t="shared" si="26"/>
        <v>-0.16407140977278714</v>
      </c>
      <c r="Q312" s="3"/>
      <c r="R312" s="4"/>
    </row>
    <row r="313" spans="1:18" x14ac:dyDescent="0.3">
      <c r="A313" s="14">
        <f t="shared" si="27"/>
        <v>282</v>
      </c>
      <c r="B313" s="14">
        <v>630</v>
      </c>
      <c r="C313" s="1" t="s">
        <v>290</v>
      </c>
      <c r="D313" s="29">
        <v>5487</v>
      </c>
      <c r="E313" s="30" t="s">
        <v>49</v>
      </c>
      <c r="F313" s="31">
        <v>169</v>
      </c>
      <c r="G313" s="31">
        <v>17</v>
      </c>
      <c r="H313" s="32">
        <v>5.13</v>
      </c>
      <c r="I313" s="32">
        <v>2.04</v>
      </c>
      <c r="J313" s="32">
        <v>0.5</v>
      </c>
      <c r="K313" s="33">
        <f t="shared" si="25"/>
        <v>14642.76</v>
      </c>
      <c r="L313" s="32">
        <v>5.19</v>
      </c>
      <c r="M313" s="32">
        <v>2.04</v>
      </c>
      <c r="N313" s="32">
        <v>0.66</v>
      </c>
      <c r="O313" s="33">
        <f t="shared" si="24"/>
        <v>14662.440000000002</v>
      </c>
      <c r="P313" s="34">
        <f t="shared" si="26"/>
        <v>1.3440089163519794E-3</v>
      </c>
      <c r="Q313" s="3"/>
      <c r="R313" s="4"/>
    </row>
    <row r="314" spans="1:18" x14ac:dyDescent="0.3">
      <c r="A314" s="14">
        <f t="shared" si="27"/>
        <v>283</v>
      </c>
      <c r="B314" s="14">
        <v>631</v>
      </c>
      <c r="C314" s="1" t="s">
        <v>291</v>
      </c>
      <c r="D314" s="29">
        <v>5378</v>
      </c>
      <c r="E314" s="30" t="s">
        <v>49</v>
      </c>
      <c r="F314" s="31">
        <v>108</v>
      </c>
      <c r="G314" s="31">
        <v>17</v>
      </c>
      <c r="H314" s="32">
        <v>5.13</v>
      </c>
      <c r="I314" s="32">
        <v>2.04</v>
      </c>
      <c r="J314" s="32">
        <v>0.5</v>
      </c>
      <c r="K314" s="33">
        <f t="shared" si="25"/>
        <v>9394.32</v>
      </c>
      <c r="L314" s="32">
        <v>4.01</v>
      </c>
      <c r="M314" s="32">
        <v>2.04</v>
      </c>
      <c r="N314" s="32">
        <v>0.66</v>
      </c>
      <c r="O314" s="33">
        <f t="shared" si="24"/>
        <v>7840.7999999999993</v>
      </c>
      <c r="P314" s="34">
        <f t="shared" si="26"/>
        <v>-0.16536800960580442</v>
      </c>
      <c r="Q314" s="3"/>
      <c r="R314" s="4"/>
    </row>
    <row r="315" spans="1:18" x14ac:dyDescent="0.3">
      <c r="A315" s="14">
        <f t="shared" si="27"/>
        <v>284</v>
      </c>
      <c r="B315" s="14">
        <v>632</v>
      </c>
      <c r="C315" s="1" t="s">
        <v>292</v>
      </c>
      <c r="D315" s="29">
        <v>5378</v>
      </c>
      <c r="E315" s="30" t="s">
        <v>49</v>
      </c>
      <c r="F315" s="31">
        <v>152</v>
      </c>
      <c r="G315" s="31">
        <v>17</v>
      </c>
      <c r="H315" s="32">
        <v>5.13</v>
      </c>
      <c r="I315" s="32">
        <v>2.04</v>
      </c>
      <c r="J315" s="32">
        <v>0.5</v>
      </c>
      <c r="K315" s="33">
        <f t="shared" si="25"/>
        <v>13180.079999999998</v>
      </c>
      <c r="L315" s="32">
        <v>5.19</v>
      </c>
      <c r="M315" s="32">
        <v>2.04</v>
      </c>
      <c r="N315" s="32">
        <v>0.66</v>
      </c>
      <c r="O315" s="33">
        <f t="shared" si="24"/>
        <v>13187.52</v>
      </c>
      <c r="P315" s="34">
        <f t="shared" si="26"/>
        <v>5.644882276892348E-4</v>
      </c>
      <c r="Q315" s="3"/>
      <c r="R315" s="4"/>
    </row>
    <row r="316" spans="1:18" x14ac:dyDescent="0.3">
      <c r="A316" s="14">
        <f t="shared" si="27"/>
        <v>285</v>
      </c>
      <c r="B316" s="14">
        <v>633</v>
      </c>
      <c r="C316" s="1" t="s">
        <v>293</v>
      </c>
      <c r="D316" s="29">
        <v>5428</v>
      </c>
      <c r="E316" s="30" t="s">
        <v>49</v>
      </c>
      <c r="F316" s="31">
        <v>110</v>
      </c>
      <c r="G316" s="31">
        <v>17</v>
      </c>
      <c r="H316" s="32">
        <v>5.13</v>
      </c>
      <c r="I316" s="32">
        <v>2.04</v>
      </c>
      <c r="J316" s="32">
        <v>0.5</v>
      </c>
      <c r="K316" s="33">
        <f t="shared" si="25"/>
        <v>9566.4000000000015</v>
      </c>
      <c r="L316" s="32">
        <v>4.01</v>
      </c>
      <c r="M316" s="32">
        <v>2.04</v>
      </c>
      <c r="N316" s="32">
        <v>0.66</v>
      </c>
      <c r="O316" s="33">
        <f t="shared" si="24"/>
        <v>7986</v>
      </c>
      <c r="P316" s="34">
        <f t="shared" si="26"/>
        <v>-0.16520321123933782</v>
      </c>
      <c r="Q316" s="3"/>
      <c r="R316" s="4"/>
    </row>
    <row r="317" spans="1:18" x14ac:dyDescent="0.3">
      <c r="A317" s="14">
        <f t="shared" si="27"/>
        <v>286</v>
      </c>
      <c r="B317" s="14">
        <v>634</v>
      </c>
      <c r="C317" s="1" t="s">
        <v>294</v>
      </c>
      <c r="D317" s="29">
        <v>5428</v>
      </c>
      <c r="E317" s="30" t="s">
        <v>49</v>
      </c>
      <c r="F317" s="31">
        <v>63</v>
      </c>
      <c r="G317" s="31">
        <v>17</v>
      </c>
      <c r="H317" s="32">
        <v>5.13</v>
      </c>
      <c r="I317" s="32">
        <v>2.04</v>
      </c>
      <c r="J317" s="32">
        <v>0.5</v>
      </c>
      <c r="K317" s="33">
        <f t="shared" si="25"/>
        <v>5522.5199999999995</v>
      </c>
      <c r="L317" s="32">
        <v>5.19</v>
      </c>
      <c r="M317" s="32">
        <v>2.04</v>
      </c>
      <c r="N317" s="32">
        <v>0.66</v>
      </c>
      <c r="O317" s="33">
        <f t="shared" si="24"/>
        <v>5465.88</v>
      </c>
      <c r="P317" s="34">
        <f t="shared" si="26"/>
        <v>-1.0256187392711918E-2</v>
      </c>
      <c r="Q317" s="3"/>
      <c r="R317" s="4"/>
    </row>
    <row r="318" spans="1:18" x14ac:dyDescent="0.3">
      <c r="A318" s="14">
        <f t="shared" si="27"/>
        <v>287</v>
      </c>
      <c r="B318" s="14">
        <v>635</v>
      </c>
      <c r="C318" s="1" t="s">
        <v>295</v>
      </c>
      <c r="D318" s="29">
        <v>17970</v>
      </c>
      <c r="E318" s="30" t="s">
        <v>49</v>
      </c>
      <c r="F318" s="31">
        <v>183</v>
      </c>
      <c r="G318" s="31">
        <v>52</v>
      </c>
      <c r="H318" s="32">
        <v>14.12</v>
      </c>
      <c r="I318" s="32">
        <v>2.04</v>
      </c>
      <c r="J318" s="32">
        <v>1.53</v>
      </c>
      <c r="K318" s="33">
        <f t="shared" si="25"/>
        <v>36442.080000000002</v>
      </c>
      <c r="L318" s="32">
        <v>14.31</v>
      </c>
      <c r="M318" s="32">
        <v>2.04</v>
      </c>
      <c r="N318" s="32">
        <v>2.0099999999999998</v>
      </c>
      <c r="O318" s="33">
        <f t="shared" si="24"/>
        <v>35904.600000000006</v>
      </c>
      <c r="P318" s="34">
        <f t="shared" si="26"/>
        <v>-1.4748883708064849E-2</v>
      </c>
      <c r="Q318" s="3"/>
      <c r="R318" s="4"/>
    </row>
    <row r="319" spans="1:18" x14ac:dyDescent="0.3">
      <c r="A319" s="14">
        <f t="shared" si="27"/>
        <v>288</v>
      </c>
      <c r="B319" s="14">
        <v>636</v>
      </c>
      <c r="C319" s="1" t="s">
        <v>296</v>
      </c>
      <c r="D319" s="29">
        <v>17452</v>
      </c>
      <c r="E319" s="30" t="s">
        <v>49</v>
      </c>
      <c r="F319" s="31">
        <v>137</v>
      </c>
      <c r="G319" s="31">
        <v>52</v>
      </c>
      <c r="H319" s="32">
        <v>14.12</v>
      </c>
      <c r="I319" s="32">
        <v>2.04</v>
      </c>
      <c r="J319" s="32">
        <v>1.53</v>
      </c>
      <c r="K319" s="33">
        <f t="shared" si="25"/>
        <v>27521.760000000002</v>
      </c>
      <c r="L319" s="32">
        <v>14.31</v>
      </c>
      <c r="M319" s="32">
        <v>2.04</v>
      </c>
      <c r="N319" s="32">
        <v>2.0099999999999998</v>
      </c>
      <c r="O319" s="33">
        <f t="shared" si="24"/>
        <v>26879.4</v>
      </c>
      <c r="P319" s="34">
        <f t="shared" si="26"/>
        <v>-2.3340077088093224E-2</v>
      </c>
      <c r="Q319" s="3"/>
      <c r="R319" s="4"/>
    </row>
    <row r="320" spans="1:18" x14ac:dyDescent="0.3">
      <c r="A320" s="14">
        <f t="shared" si="27"/>
        <v>289</v>
      </c>
      <c r="B320" s="14">
        <v>637</v>
      </c>
      <c r="C320" s="1" t="s">
        <v>297</v>
      </c>
      <c r="D320" s="29">
        <v>18513</v>
      </c>
      <c r="E320" s="30" t="s">
        <v>49</v>
      </c>
      <c r="F320" s="31">
        <v>28</v>
      </c>
      <c r="G320" s="31">
        <v>52</v>
      </c>
      <c r="H320" s="32">
        <v>14.12</v>
      </c>
      <c r="I320" s="32">
        <v>2.04</v>
      </c>
      <c r="J320" s="32">
        <v>1.53</v>
      </c>
      <c r="K320" s="33">
        <f t="shared" si="25"/>
        <v>6384.4800000000005</v>
      </c>
      <c r="L320" s="32">
        <v>14.31</v>
      </c>
      <c r="M320" s="32">
        <v>2.04</v>
      </c>
      <c r="N320" s="32">
        <v>2.0099999999999998</v>
      </c>
      <c r="O320" s="33">
        <f t="shared" si="24"/>
        <v>5493.6</v>
      </c>
      <c r="P320" s="34">
        <f t="shared" si="26"/>
        <v>-0.13953838057288925</v>
      </c>
      <c r="Q320" s="3"/>
      <c r="R320" s="4"/>
    </row>
    <row r="321" spans="1:18" x14ac:dyDescent="0.3">
      <c r="A321" s="14">
        <f t="shared" si="27"/>
        <v>290</v>
      </c>
      <c r="B321" s="14">
        <v>638</v>
      </c>
      <c r="C321" s="1" t="s">
        <v>298</v>
      </c>
      <c r="D321" s="29">
        <v>23744</v>
      </c>
      <c r="E321" s="30" t="s">
        <v>49</v>
      </c>
      <c r="F321" s="31">
        <v>224</v>
      </c>
      <c r="G321" s="31">
        <v>76</v>
      </c>
      <c r="H321" s="32">
        <v>15.42</v>
      </c>
      <c r="I321" s="32">
        <v>2.04</v>
      </c>
      <c r="J321" s="32">
        <v>2.23</v>
      </c>
      <c r="K321" s="33">
        <f t="shared" si="25"/>
        <v>48966.239999999998</v>
      </c>
      <c r="L321" s="32">
        <v>15.35</v>
      </c>
      <c r="M321" s="32">
        <v>2.04</v>
      </c>
      <c r="N321" s="32">
        <v>2.94</v>
      </c>
      <c r="O321" s="33">
        <f t="shared" si="24"/>
        <v>46744.32</v>
      </c>
      <c r="P321" s="34">
        <f t="shared" si="26"/>
        <v>-4.537656965288734E-2</v>
      </c>
      <c r="Q321" s="3"/>
      <c r="R321" s="4"/>
    </row>
    <row r="322" spans="1:18" x14ac:dyDescent="0.3">
      <c r="A322" s="14">
        <f t="shared" si="27"/>
        <v>291</v>
      </c>
      <c r="B322" s="14">
        <v>639</v>
      </c>
      <c r="C322" s="1" t="s">
        <v>299</v>
      </c>
      <c r="D322" s="29">
        <v>24461</v>
      </c>
      <c r="E322" s="30" t="s">
        <v>49</v>
      </c>
      <c r="F322" s="31">
        <v>43</v>
      </c>
      <c r="G322" s="31">
        <v>76</v>
      </c>
      <c r="H322" s="32">
        <v>15.42</v>
      </c>
      <c r="I322" s="32">
        <v>2.04</v>
      </c>
      <c r="J322" s="32">
        <v>2.23</v>
      </c>
      <c r="K322" s="33">
        <f t="shared" si="25"/>
        <v>11043.12</v>
      </c>
      <c r="L322" s="32">
        <v>15.35</v>
      </c>
      <c r="M322" s="32">
        <v>2.04</v>
      </c>
      <c r="N322" s="32">
        <v>2.94</v>
      </c>
      <c r="O322" s="33">
        <f t="shared" si="24"/>
        <v>8973.24</v>
      </c>
      <c r="P322" s="34">
        <f t="shared" si="26"/>
        <v>-0.18743615934627178</v>
      </c>
      <c r="Q322" s="3"/>
      <c r="R322" s="4"/>
    </row>
    <row r="323" spans="1:18" x14ac:dyDescent="0.3">
      <c r="A323" s="14">
        <f t="shared" si="27"/>
        <v>292</v>
      </c>
      <c r="B323" s="14">
        <v>640</v>
      </c>
      <c r="C323" s="1" t="s">
        <v>300</v>
      </c>
      <c r="D323" s="29">
        <v>3493</v>
      </c>
      <c r="E323" s="30" t="s">
        <v>49</v>
      </c>
      <c r="F323" s="31">
        <v>1438</v>
      </c>
      <c r="G323" s="31">
        <v>10</v>
      </c>
      <c r="H323" s="32">
        <v>6.28</v>
      </c>
      <c r="I323" s="32">
        <v>2.04</v>
      </c>
      <c r="J323" s="32">
        <v>0.28999999999999998</v>
      </c>
      <c r="K323" s="33">
        <f t="shared" si="25"/>
        <v>143604.71999999997</v>
      </c>
      <c r="L323" s="32">
        <v>7.18</v>
      </c>
      <c r="M323" s="32">
        <v>2.04</v>
      </c>
      <c r="N323" s="32">
        <v>0.39</v>
      </c>
      <c r="O323" s="33">
        <f t="shared" si="24"/>
        <v>159100.31999999998</v>
      </c>
      <c r="P323" s="34">
        <f t="shared" si="26"/>
        <v>0.10790453127167414</v>
      </c>
      <c r="Q323" s="3"/>
      <c r="R323" s="4"/>
    </row>
    <row r="324" spans="1:18" x14ac:dyDescent="0.3">
      <c r="A324" s="14">
        <f t="shared" si="27"/>
        <v>293</v>
      </c>
      <c r="B324" s="14">
        <v>641</v>
      </c>
      <c r="C324" s="1" t="s">
        <v>301</v>
      </c>
      <c r="D324" s="29">
        <v>15950</v>
      </c>
      <c r="E324" s="30" t="s">
        <v>49</v>
      </c>
      <c r="F324" s="31">
        <v>104</v>
      </c>
      <c r="G324" s="31">
        <v>38</v>
      </c>
      <c r="H324" s="32">
        <v>5.85</v>
      </c>
      <c r="I324" s="32">
        <v>2.04</v>
      </c>
      <c r="J324" s="32">
        <v>1.1200000000000001</v>
      </c>
      <c r="K324" s="33">
        <f t="shared" si="25"/>
        <v>10357.439999999999</v>
      </c>
      <c r="L324" s="32">
        <v>6.47</v>
      </c>
      <c r="M324" s="32">
        <v>2.04</v>
      </c>
      <c r="N324" s="32">
        <v>1.47</v>
      </c>
      <c r="O324" s="33">
        <f t="shared" si="24"/>
        <v>10620.48</v>
      </c>
      <c r="P324" s="34">
        <f t="shared" si="26"/>
        <v>2.5396236907961899E-2</v>
      </c>
      <c r="Q324" s="3"/>
      <c r="R324" s="4"/>
    </row>
    <row r="325" spans="1:18" x14ac:dyDescent="0.3">
      <c r="A325" s="14">
        <f t="shared" si="27"/>
        <v>294</v>
      </c>
      <c r="B325" s="14">
        <v>642</v>
      </c>
      <c r="C325" s="1" t="s">
        <v>302</v>
      </c>
      <c r="D325" s="29">
        <v>15950</v>
      </c>
      <c r="E325" s="30" t="s">
        <v>49</v>
      </c>
      <c r="F325" s="31">
        <v>51</v>
      </c>
      <c r="G325" s="31">
        <v>38</v>
      </c>
      <c r="H325" s="32">
        <v>5.85</v>
      </c>
      <c r="I325" s="32">
        <v>2.04</v>
      </c>
      <c r="J325" s="32">
        <v>1.1200000000000001</v>
      </c>
      <c r="K325" s="33">
        <f t="shared" si="25"/>
        <v>5339.4000000000005</v>
      </c>
      <c r="L325" s="32">
        <v>5.29</v>
      </c>
      <c r="M325" s="32">
        <v>2.04</v>
      </c>
      <c r="N325" s="32">
        <v>1.47</v>
      </c>
      <c r="O325" s="33">
        <f t="shared" si="24"/>
        <v>4485.96</v>
      </c>
      <c r="P325" s="34">
        <f t="shared" si="26"/>
        <v>-0.15983818406562544</v>
      </c>
      <c r="Q325" s="3"/>
      <c r="R325" s="4"/>
    </row>
    <row r="326" spans="1:18" x14ac:dyDescent="0.3">
      <c r="A326" s="14">
        <f t="shared" si="27"/>
        <v>295</v>
      </c>
      <c r="B326" s="14">
        <v>643</v>
      </c>
      <c r="C326" s="1" t="s">
        <v>303</v>
      </c>
      <c r="D326" s="29">
        <v>15230</v>
      </c>
      <c r="E326" s="30" t="s">
        <v>49</v>
      </c>
      <c r="F326" s="31">
        <v>124</v>
      </c>
      <c r="G326" s="31">
        <v>38</v>
      </c>
      <c r="H326" s="32">
        <v>5.85</v>
      </c>
      <c r="I326" s="32">
        <v>2.04</v>
      </c>
      <c r="J326" s="32">
        <v>1.1200000000000001</v>
      </c>
      <c r="K326" s="33">
        <f t="shared" si="25"/>
        <v>12251.039999999999</v>
      </c>
      <c r="L326" s="32">
        <v>6.47</v>
      </c>
      <c r="M326" s="32">
        <v>2.04</v>
      </c>
      <c r="N326" s="32">
        <v>1.47</v>
      </c>
      <c r="O326" s="33">
        <f t="shared" si="24"/>
        <v>12662.880000000001</v>
      </c>
      <c r="P326" s="34">
        <f t="shared" si="26"/>
        <v>3.3616737844297466E-2</v>
      </c>
      <c r="Q326" s="3"/>
      <c r="R326" s="4"/>
    </row>
    <row r="327" spans="1:18" x14ac:dyDescent="0.3">
      <c r="A327" s="14">
        <f t="shared" si="27"/>
        <v>296</v>
      </c>
      <c r="B327" s="14">
        <v>644</v>
      </c>
      <c r="C327" s="1" t="s">
        <v>304</v>
      </c>
      <c r="D327" s="29">
        <v>15230</v>
      </c>
      <c r="E327" s="30" t="s">
        <v>49</v>
      </c>
      <c r="F327" s="31">
        <v>98</v>
      </c>
      <c r="G327" s="31">
        <v>38</v>
      </c>
      <c r="H327" s="32">
        <v>5.85</v>
      </c>
      <c r="I327" s="32">
        <v>2.04</v>
      </c>
      <c r="J327" s="32">
        <v>1.1200000000000001</v>
      </c>
      <c r="K327" s="33">
        <f t="shared" si="25"/>
        <v>9789.3599999999988</v>
      </c>
      <c r="L327" s="32">
        <v>5.29</v>
      </c>
      <c r="M327" s="32">
        <v>2.04</v>
      </c>
      <c r="N327" s="32">
        <v>1.47</v>
      </c>
      <c r="O327" s="33">
        <f t="shared" si="24"/>
        <v>8620.08</v>
      </c>
      <c r="P327" s="34">
        <f t="shared" si="26"/>
        <v>-0.11944396773639941</v>
      </c>
      <c r="Q327" s="3"/>
      <c r="R327" s="4"/>
    </row>
    <row r="328" spans="1:18" x14ac:dyDescent="0.3">
      <c r="A328" s="14">
        <f t="shared" si="27"/>
        <v>297</v>
      </c>
      <c r="B328" s="14">
        <v>645</v>
      </c>
      <c r="C328" s="1" t="s">
        <v>305</v>
      </c>
      <c r="D328" s="29">
        <v>15950</v>
      </c>
      <c r="E328" s="30" t="s">
        <v>49</v>
      </c>
      <c r="F328" s="31">
        <v>66</v>
      </c>
      <c r="G328" s="31">
        <v>38</v>
      </c>
      <c r="H328" s="32">
        <v>5.85</v>
      </c>
      <c r="I328" s="32">
        <v>2.04</v>
      </c>
      <c r="J328" s="32">
        <v>1.1200000000000001</v>
      </c>
      <c r="K328" s="33">
        <f t="shared" si="25"/>
        <v>6759.6</v>
      </c>
      <c r="L328" s="32">
        <v>6.47</v>
      </c>
      <c r="M328" s="32">
        <v>2.04</v>
      </c>
      <c r="N328" s="32">
        <v>1.47</v>
      </c>
      <c r="O328" s="33">
        <f t="shared" si="24"/>
        <v>6739.92</v>
      </c>
      <c r="P328" s="34">
        <f t="shared" si="26"/>
        <v>-2.9114148766199613E-3</v>
      </c>
      <c r="Q328" s="3"/>
      <c r="R328" s="4"/>
    </row>
    <row r="329" spans="1:18" x14ac:dyDescent="0.3">
      <c r="A329" s="14">
        <f t="shared" si="27"/>
        <v>298</v>
      </c>
      <c r="B329" s="14">
        <v>646</v>
      </c>
      <c r="C329" s="1" t="s">
        <v>306</v>
      </c>
      <c r="D329" s="29">
        <v>15950</v>
      </c>
      <c r="E329" s="30" t="s">
        <v>49</v>
      </c>
      <c r="F329" s="31">
        <v>41</v>
      </c>
      <c r="G329" s="31">
        <v>38</v>
      </c>
      <c r="H329" s="32">
        <v>5.85</v>
      </c>
      <c r="I329" s="32">
        <v>2.04</v>
      </c>
      <c r="J329" s="32">
        <v>1.1200000000000001</v>
      </c>
      <c r="K329" s="33">
        <f t="shared" si="25"/>
        <v>4392.6000000000004</v>
      </c>
      <c r="L329" s="32">
        <v>5.29</v>
      </c>
      <c r="M329" s="32">
        <v>2.04</v>
      </c>
      <c r="N329" s="32">
        <v>1.47</v>
      </c>
      <c r="O329" s="33">
        <f t="shared" si="24"/>
        <v>3606.3600000000006</v>
      </c>
      <c r="P329" s="34">
        <f t="shared" si="26"/>
        <v>-0.17899194099166774</v>
      </c>
      <c r="Q329" s="3"/>
      <c r="R329" s="4"/>
    </row>
    <row r="330" spans="1:18" x14ac:dyDescent="0.3">
      <c r="A330" s="14">
        <f t="shared" si="27"/>
        <v>299</v>
      </c>
      <c r="B330" s="14">
        <v>647</v>
      </c>
      <c r="C330" s="1" t="s">
        <v>307</v>
      </c>
      <c r="D330" s="29">
        <v>15230</v>
      </c>
      <c r="E330" s="30" t="s">
        <v>49</v>
      </c>
      <c r="F330" s="31">
        <v>268</v>
      </c>
      <c r="G330" s="31">
        <v>38</v>
      </c>
      <c r="H330" s="32">
        <v>5.85</v>
      </c>
      <c r="I330" s="32">
        <v>2.04</v>
      </c>
      <c r="J330" s="32">
        <v>1.1200000000000001</v>
      </c>
      <c r="K330" s="33">
        <f t="shared" si="25"/>
        <v>25884.959999999999</v>
      </c>
      <c r="L330" s="32">
        <v>6.47</v>
      </c>
      <c r="M330" s="32">
        <v>2.04</v>
      </c>
      <c r="N330" s="32">
        <v>1.47</v>
      </c>
      <c r="O330" s="33">
        <f t="shared" si="24"/>
        <v>27368.159999999996</v>
      </c>
      <c r="P330" s="34">
        <f t="shared" si="26"/>
        <v>5.7299682904667311E-2</v>
      </c>
      <c r="Q330" s="3"/>
      <c r="R330" s="4"/>
    </row>
    <row r="331" spans="1:18" x14ac:dyDescent="0.3">
      <c r="A331" s="14">
        <f t="shared" si="27"/>
        <v>300</v>
      </c>
      <c r="B331" s="14">
        <v>648</v>
      </c>
      <c r="C331" s="1" t="s">
        <v>308</v>
      </c>
      <c r="D331" s="29">
        <v>15230</v>
      </c>
      <c r="E331" s="30" t="s">
        <v>49</v>
      </c>
      <c r="F331" s="31">
        <v>80</v>
      </c>
      <c r="G331" s="31">
        <v>38</v>
      </c>
      <c r="H331" s="32">
        <v>5.85</v>
      </c>
      <c r="I331" s="32">
        <v>2.04</v>
      </c>
      <c r="J331" s="32">
        <v>1.1200000000000001</v>
      </c>
      <c r="K331" s="33">
        <f t="shared" si="25"/>
        <v>8085.12</v>
      </c>
      <c r="L331" s="32">
        <v>5.29</v>
      </c>
      <c r="M331" s="32">
        <v>2.04</v>
      </c>
      <c r="N331" s="32">
        <v>1.47</v>
      </c>
      <c r="O331" s="33">
        <f t="shared" si="24"/>
        <v>7036.7999999999993</v>
      </c>
      <c r="P331" s="34">
        <f t="shared" si="26"/>
        <v>-0.12966041320351468</v>
      </c>
      <c r="Q331" s="3"/>
      <c r="R331" s="4"/>
    </row>
    <row r="332" spans="1:18" x14ac:dyDescent="0.3">
      <c r="A332" s="14">
        <f t="shared" si="27"/>
        <v>301</v>
      </c>
      <c r="B332" s="14">
        <v>649</v>
      </c>
      <c r="C332" s="1" t="s">
        <v>309</v>
      </c>
      <c r="D332" s="29">
        <v>17970</v>
      </c>
      <c r="E332" s="30" t="s">
        <v>49</v>
      </c>
      <c r="F332" s="31">
        <v>254</v>
      </c>
      <c r="G332" s="31">
        <v>52</v>
      </c>
      <c r="H332" s="32">
        <v>14.12</v>
      </c>
      <c r="I332" s="32">
        <v>2.04</v>
      </c>
      <c r="J332" s="32">
        <v>1.53</v>
      </c>
      <c r="K332" s="33">
        <f t="shared" si="25"/>
        <v>50210.400000000009</v>
      </c>
      <c r="L332" s="32">
        <v>14.31</v>
      </c>
      <c r="M332" s="32">
        <v>2.04</v>
      </c>
      <c r="N332" s="32">
        <v>2.0099999999999998</v>
      </c>
      <c r="O332" s="33">
        <f t="shared" si="24"/>
        <v>49834.8</v>
      </c>
      <c r="P332" s="34">
        <f t="shared" si="26"/>
        <v>-7.4805219635773815E-3</v>
      </c>
      <c r="Q332" s="3"/>
      <c r="R332" s="4"/>
    </row>
    <row r="333" spans="1:18" x14ac:dyDescent="0.3">
      <c r="A333" s="14">
        <f t="shared" si="27"/>
        <v>302</v>
      </c>
      <c r="B333" s="14">
        <v>650</v>
      </c>
      <c r="C333" s="1" t="s">
        <v>310</v>
      </c>
      <c r="D333" s="29">
        <v>18513</v>
      </c>
      <c r="E333" s="30" t="s">
        <v>49</v>
      </c>
      <c r="F333" s="31">
        <v>112</v>
      </c>
      <c r="G333" s="31">
        <v>52</v>
      </c>
      <c r="H333" s="32">
        <v>14.12</v>
      </c>
      <c r="I333" s="32">
        <v>2.04</v>
      </c>
      <c r="J333" s="32">
        <v>1.53</v>
      </c>
      <c r="K333" s="33">
        <f t="shared" si="25"/>
        <v>22673.760000000002</v>
      </c>
      <c r="L333" s="32">
        <v>14.31</v>
      </c>
      <c r="M333" s="32">
        <v>2.04</v>
      </c>
      <c r="N333" s="32">
        <v>2.0099999999999998</v>
      </c>
      <c r="O333" s="33">
        <f t="shared" si="24"/>
        <v>21974.400000000001</v>
      </c>
      <c r="P333" s="34">
        <f t="shared" si="26"/>
        <v>-3.0844465143849125E-2</v>
      </c>
      <c r="Q333" s="3"/>
      <c r="R333" s="4"/>
    </row>
    <row r="334" spans="1:18" x14ac:dyDescent="0.3">
      <c r="A334" s="14">
        <f t="shared" si="27"/>
        <v>303</v>
      </c>
      <c r="B334" s="14">
        <v>651</v>
      </c>
      <c r="C334" s="1" t="s">
        <v>311</v>
      </c>
      <c r="D334" s="29">
        <v>17452</v>
      </c>
      <c r="E334" s="30" t="s">
        <v>49</v>
      </c>
      <c r="F334" s="31">
        <v>79</v>
      </c>
      <c r="G334" s="31">
        <v>52</v>
      </c>
      <c r="H334" s="32">
        <v>14.12</v>
      </c>
      <c r="I334" s="32">
        <v>2.04</v>
      </c>
      <c r="J334" s="32">
        <v>1.53</v>
      </c>
      <c r="K334" s="33">
        <f t="shared" si="25"/>
        <v>16274.4</v>
      </c>
      <c r="L334" s="32">
        <v>14.31</v>
      </c>
      <c r="M334" s="32">
        <v>2.04</v>
      </c>
      <c r="N334" s="32">
        <v>2.0099999999999998</v>
      </c>
      <c r="O334" s="33">
        <f t="shared" si="24"/>
        <v>15499.800000000001</v>
      </c>
      <c r="P334" s="34">
        <f t="shared" si="26"/>
        <v>-4.7596224745612654E-2</v>
      </c>
      <c r="Q334" s="3"/>
      <c r="R334" s="4"/>
    </row>
    <row r="335" spans="1:18" x14ac:dyDescent="0.3">
      <c r="A335" s="14">
        <f t="shared" si="27"/>
        <v>304</v>
      </c>
      <c r="B335" s="14">
        <v>652</v>
      </c>
      <c r="C335" s="1" t="s">
        <v>312</v>
      </c>
      <c r="D335" s="29">
        <v>19007</v>
      </c>
      <c r="E335" s="30" t="s">
        <v>49</v>
      </c>
      <c r="F335" s="31">
        <v>155</v>
      </c>
      <c r="G335" s="31">
        <v>52</v>
      </c>
      <c r="H335" s="32">
        <v>14.12</v>
      </c>
      <c r="I335" s="32">
        <v>2.04</v>
      </c>
      <c r="J335" s="32">
        <v>1.53</v>
      </c>
      <c r="K335" s="33">
        <f t="shared" si="25"/>
        <v>31012.320000000003</v>
      </c>
      <c r="L335" s="32">
        <v>14.31</v>
      </c>
      <c r="M335" s="32">
        <v>2.04</v>
      </c>
      <c r="N335" s="32">
        <v>2.0099999999999998</v>
      </c>
      <c r="O335" s="33">
        <f t="shared" si="24"/>
        <v>30411</v>
      </c>
      <c r="P335" s="34">
        <f t="shared" si="26"/>
        <v>-1.9389713507406196E-2</v>
      </c>
      <c r="Q335" s="3"/>
      <c r="R335" s="4"/>
    </row>
    <row r="336" spans="1:18" x14ac:dyDescent="0.3">
      <c r="A336" s="14">
        <f t="shared" si="27"/>
        <v>305</v>
      </c>
      <c r="B336" s="14">
        <v>653</v>
      </c>
      <c r="C336" s="1" t="s">
        <v>313</v>
      </c>
      <c r="D336" s="29">
        <v>18460</v>
      </c>
      <c r="E336" s="30" t="s">
        <v>49</v>
      </c>
      <c r="F336" s="31">
        <v>96</v>
      </c>
      <c r="G336" s="31">
        <v>52</v>
      </c>
      <c r="H336" s="32">
        <v>14.12</v>
      </c>
      <c r="I336" s="32">
        <v>2.04</v>
      </c>
      <c r="J336" s="32">
        <v>1.53</v>
      </c>
      <c r="K336" s="33">
        <f t="shared" si="25"/>
        <v>19571.04</v>
      </c>
      <c r="L336" s="32">
        <v>14.31</v>
      </c>
      <c r="M336" s="32">
        <v>2.04</v>
      </c>
      <c r="N336" s="32">
        <v>2.0099999999999998</v>
      </c>
      <c r="O336" s="33">
        <f t="shared" si="24"/>
        <v>18835.2</v>
      </c>
      <c r="P336" s="34">
        <f t="shared" si="26"/>
        <v>-3.7598410712971826E-2</v>
      </c>
      <c r="Q336" s="3"/>
      <c r="R336" s="4"/>
    </row>
    <row r="337" spans="1:18" x14ac:dyDescent="0.3">
      <c r="A337" s="14">
        <f t="shared" si="27"/>
        <v>306</v>
      </c>
      <c r="B337" s="14">
        <v>654</v>
      </c>
      <c r="C337" s="1" t="s">
        <v>314</v>
      </c>
      <c r="D337" s="29">
        <v>18580</v>
      </c>
      <c r="E337" s="30" t="s">
        <v>49</v>
      </c>
      <c r="F337" s="31">
        <v>72</v>
      </c>
      <c r="G337" s="31">
        <v>52</v>
      </c>
      <c r="H337" s="32">
        <v>14.12</v>
      </c>
      <c r="I337" s="32">
        <v>2.04</v>
      </c>
      <c r="J337" s="32">
        <v>1.53</v>
      </c>
      <c r="K337" s="33">
        <f t="shared" si="25"/>
        <v>14916.96</v>
      </c>
      <c r="L337" s="32">
        <v>14.31</v>
      </c>
      <c r="M337" s="32">
        <v>2.04</v>
      </c>
      <c r="N337" s="32">
        <v>2.0099999999999998</v>
      </c>
      <c r="O337" s="33">
        <f t="shared" si="24"/>
        <v>14126.400000000001</v>
      </c>
      <c r="P337" s="34">
        <f t="shared" si="26"/>
        <v>-5.2997393570807842E-2</v>
      </c>
      <c r="Q337" s="3"/>
      <c r="R337" s="4"/>
    </row>
    <row r="338" spans="1:18" x14ac:dyDescent="0.3">
      <c r="A338" s="3"/>
      <c r="B338" s="1"/>
      <c r="C338" s="1"/>
      <c r="D338" s="29"/>
      <c r="E338" s="29"/>
      <c r="F338" s="29"/>
      <c r="G338" s="29"/>
      <c r="H338" s="38"/>
      <c r="I338" s="38"/>
      <c r="J338" s="38"/>
      <c r="K338" s="3"/>
      <c r="L338" s="4"/>
      <c r="M338" s="4"/>
      <c r="N338" s="4"/>
      <c r="O338" s="25"/>
      <c r="P338" s="3"/>
      <c r="Q338" s="3"/>
      <c r="R338" s="4"/>
    </row>
    <row r="339" spans="1:18" x14ac:dyDescent="0.3">
      <c r="A339" s="3"/>
      <c r="B339" s="36" t="s">
        <v>54</v>
      </c>
      <c r="C339" s="1"/>
      <c r="D339" s="29"/>
      <c r="E339" s="30"/>
      <c r="F339" s="29"/>
      <c r="G339" s="29"/>
      <c r="H339" s="38"/>
      <c r="I339" s="38"/>
      <c r="J339" s="38"/>
      <c r="K339" s="35"/>
      <c r="L339" s="27"/>
      <c r="M339" s="4"/>
      <c r="N339" s="4"/>
      <c r="O339" s="39"/>
      <c r="P339" s="40"/>
      <c r="Q339" s="3"/>
      <c r="R339" s="4"/>
    </row>
    <row r="340" spans="1:18" x14ac:dyDescent="0.3">
      <c r="A340" s="3"/>
      <c r="B340" s="1"/>
      <c r="C340" s="1"/>
      <c r="D340" s="29"/>
      <c r="E340" s="30"/>
      <c r="F340" s="29"/>
      <c r="G340" s="29"/>
      <c r="H340" s="38"/>
      <c r="I340" s="38"/>
      <c r="J340" s="38"/>
      <c r="K340" s="35"/>
      <c r="L340" s="27"/>
      <c r="M340" s="4"/>
      <c r="N340" s="4"/>
      <c r="O340" s="39"/>
      <c r="P340" s="40"/>
      <c r="Q340" s="3"/>
      <c r="R340" s="4"/>
    </row>
    <row r="341" spans="1:18" x14ac:dyDescent="0.3">
      <c r="A341" s="14">
        <f>A337+1</f>
        <v>307</v>
      </c>
      <c r="B341" s="14">
        <v>672</v>
      </c>
      <c r="C341" s="1" t="s">
        <v>315</v>
      </c>
      <c r="D341" s="29"/>
      <c r="E341" s="30"/>
      <c r="F341" s="31">
        <v>336</v>
      </c>
      <c r="G341" s="31">
        <v>9</v>
      </c>
      <c r="H341" s="32">
        <v>3.12</v>
      </c>
      <c r="I341" s="32">
        <v>0</v>
      </c>
      <c r="J341" s="32">
        <v>0.26</v>
      </c>
      <c r="K341" s="33">
        <f t="shared" ref="K341:K354" si="28">(SUM(H341:I341)*$F341*12)+(J341*$G341*12)</f>
        <v>12607.92</v>
      </c>
      <c r="L341" s="32">
        <v>3.25</v>
      </c>
      <c r="M341" s="32">
        <v>1.1299999999999999</v>
      </c>
      <c r="N341" s="32">
        <v>0.35</v>
      </c>
      <c r="O341" s="33">
        <f t="shared" ref="O341:O354" si="29">(SUM(L341:M341)*$F341*12)</f>
        <v>17660.16</v>
      </c>
      <c r="P341" s="34">
        <f t="shared" ref="P341:P354" si="30">(O341-K341)/K341</f>
        <v>0.40071954771286616</v>
      </c>
      <c r="Q341" s="3"/>
      <c r="R341" s="4"/>
    </row>
    <row r="342" spans="1:18" x14ac:dyDescent="0.3">
      <c r="A342" s="14">
        <f>A341+1</f>
        <v>308</v>
      </c>
      <c r="B342" s="14">
        <v>673</v>
      </c>
      <c r="C342" s="1" t="s">
        <v>316</v>
      </c>
      <c r="D342" s="29"/>
      <c r="E342" s="30"/>
      <c r="F342" s="31">
        <v>1</v>
      </c>
      <c r="G342" s="31">
        <v>9</v>
      </c>
      <c r="H342" s="32">
        <v>3.97</v>
      </c>
      <c r="I342" s="32">
        <v>0</v>
      </c>
      <c r="J342" s="32">
        <v>0.26</v>
      </c>
      <c r="K342" s="33">
        <f t="shared" si="28"/>
        <v>75.72</v>
      </c>
      <c r="L342" s="32">
        <v>4.09</v>
      </c>
      <c r="M342" s="32">
        <v>1.1299999999999999</v>
      </c>
      <c r="N342" s="32">
        <v>0.35</v>
      </c>
      <c r="O342" s="33">
        <f t="shared" si="29"/>
        <v>62.64</v>
      </c>
      <c r="P342" s="34">
        <f t="shared" si="30"/>
        <v>-0.17274167987321709</v>
      </c>
      <c r="Q342" s="27"/>
      <c r="R342" s="4"/>
    </row>
    <row r="343" spans="1:18" x14ac:dyDescent="0.3">
      <c r="A343" s="14">
        <f t="shared" ref="A343:A354" si="31">A342+1</f>
        <v>309</v>
      </c>
      <c r="B343" s="14">
        <v>674</v>
      </c>
      <c r="C343" s="1" t="s">
        <v>317</v>
      </c>
      <c r="D343" s="29"/>
      <c r="E343" s="30"/>
      <c r="F343" s="31">
        <v>0</v>
      </c>
      <c r="G343" s="31">
        <v>9</v>
      </c>
      <c r="H343" s="32">
        <v>3.97</v>
      </c>
      <c r="I343" s="32">
        <v>0</v>
      </c>
      <c r="J343" s="32">
        <v>0.26</v>
      </c>
      <c r="K343" s="33">
        <f t="shared" si="28"/>
        <v>28.08</v>
      </c>
      <c r="L343" s="32">
        <v>4.09</v>
      </c>
      <c r="M343" s="32">
        <v>1.1299999999999999</v>
      </c>
      <c r="N343" s="32">
        <v>0.35</v>
      </c>
      <c r="O343" s="33">
        <f t="shared" si="29"/>
        <v>0</v>
      </c>
      <c r="P343" s="34">
        <f t="shared" si="30"/>
        <v>-1</v>
      </c>
      <c r="Q343" s="3"/>
      <c r="R343" s="4"/>
    </row>
    <row r="344" spans="1:18" x14ac:dyDescent="0.3">
      <c r="A344" s="14">
        <f t="shared" si="31"/>
        <v>310</v>
      </c>
      <c r="B344" s="14">
        <v>675</v>
      </c>
      <c r="C344" s="1" t="s">
        <v>318</v>
      </c>
      <c r="D344" s="29"/>
      <c r="E344" s="30"/>
      <c r="F344" s="31">
        <v>0</v>
      </c>
      <c r="G344" s="31">
        <v>9</v>
      </c>
      <c r="H344" s="32">
        <v>3.97</v>
      </c>
      <c r="I344" s="32">
        <v>0</v>
      </c>
      <c r="J344" s="32">
        <v>0.26</v>
      </c>
      <c r="K344" s="33">
        <f t="shared" si="28"/>
        <v>28.08</v>
      </c>
      <c r="L344" s="32">
        <v>4.09</v>
      </c>
      <c r="M344" s="32">
        <v>1.1299999999999999</v>
      </c>
      <c r="N344" s="32">
        <v>0.35</v>
      </c>
      <c r="O344" s="33">
        <f t="shared" si="29"/>
        <v>0</v>
      </c>
      <c r="P344" s="34">
        <f t="shared" si="30"/>
        <v>-1</v>
      </c>
      <c r="Q344" s="3"/>
      <c r="R344" s="4"/>
    </row>
    <row r="345" spans="1:18" x14ac:dyDescent="0.3">
      <c r="A345" s="14">
        <f t="shared" si="31"/>
        <v>311</v>
      </c>
      <c r="B345" s="14">
        <v>676</v>
      </c>
      <c r="C345" s="1" t="s">
        <v>319</v>
      </c>
      <c r="D345" s="29"/>
      <c r="E345" s="30"/>
      <c r="F345" s="31">
        <v>26</v>
      </c>
      <c r="G345" s="31">
        <v>9</v>
      </c>
      <c r="H345" s="32">
        <v>4.01</v>
      </c>
      <c r="I345" s="32">
        <v>0</v>
      </c>
      <c r="J345" s="32">
        <v>0.26</v>
      </c>
      <c r="K345" s="33">
        <f t="shared" si="28"/>
        <v>1279.1999999999998</v>
      </c>
      <c r="L345" s="32">
        <v>4.5999999999999996</v>
      </c>
      <c r="M345" s="32">
        <v>1.1299999999999999</v>
      </c>
      <c r="N345" s="32">
        <v>0.35</v>
      </c>
      <c r="O345" s="33">
        <f t="shared" si="29"/>
        <v>1787.7599999999998</v>
      </c>
      <c r="P345" s="34">
        <f t="shared" si="30"/>
        <v>0.39756097560975612</v>
      </c>
      <c r="Q345" s="3"/>
      <c r="R345" s="4"/>
    </row>
    <row r="346" spans="1:18" x14ac:dyDescent="0.3">
      <c r="A346" s="14">
        <f t="shared" si="31"/>
        <v>312</v>
      </c>
      <c r="B346" s="14">
        <v>677</v>
      </c>
      <c r="C346" s="1" t="s">
        <v>320</v>
      </c>
      <c r="D346" s="29"/>
      <c r="E346" s="30"/>
      <c r="F346" s="31">
        <v>1</v>
      </c>
      <c r="G346" s="31">
        <v>9</v>
      </c>
      <c r="H346" s="32">
        <v>4.01</v>
      </c>
      <c r="I346" s="32">
        <v>0</v>
      </c>
      <c r="J346" s="32">
        <v>0.26</v>
      </c>
      <c r="K346" s="33">
        <f t="shared" si="28"/>
        <v>76.199999999999989</v>
      </c>
      <c r="L346" s="32">
        <v>4.5999999999999996</v>
      </c>
      <c r="M346" s="32">
        <v>1.1299999999999999</v>
      </c>
      <c r="N346" s="32">
        <v>0.35</v>
      </c>
      <c r="O346" s="33">
        <f t="shared" si="29"/>
        <v>68.759999999999991</v>
      </c>
      <c r="P346" s="34">
        <f t="shared" si="30"/>
        <v>-9.7637795275590536E-2</v>
      </c>
      <c r="Q346" s="3"/>
      <c r="R346" s="4"/>
    </row>
    <row r="347" spans="1:18" x14ac:dyDescent="0.3">
      <c r="A347" s="14">
        <f t="shared" si="31"/>
        <v>313</v>
      </c>
      <c r="B347" s="14">
        <v>678</v>
      </c>
      <c r="C347" s="1" t="s">
        <v>321</v>
      </c>
      <c r="D347" s="29"/>
      <c r="E347" s="30"/>
      <c r="F347" s="31">
        <v>2</v>
      </c>
      <c r="G347" s="31">
        <v>9</v>
      </c>
      <c r="H347" s="32">
        <v>3.15</v>
      </c>
      <c r="I347" s="32">
        <v>0</v>
      </c>
      <c r="J347" s="32">
        <v>0.26</v>
      </c>
      <c r="K347" s="33">
        <f t="shared" si="28"/>
        <v>103.67999999999999</v>
      </c>
      <c r="L347" s="32">
        <v>4.5999999999999996</v>
      </c>
      <c r="M347" s="32">
        <v>1.1299999999999999</v>
      </c>
      <c r="N347" s="32">
        <v>0.35</v>
      </c>
      <c r="O347" s="33">
        <f t="shared" si="29"/>
        <v>137.51999999999998</v>
      </c>
      <c r="P347" s="34">
        <f t="shared" si="30"/>
        <v>0.32638888888888878</v>
      </c>
      <c r="Q347" s="3"/>
      <c r="R347" s="4"/>
    </row>
    <row r="348" spans="1:18" x14ac:dyDescent="0.3">
      <c r="A348" s="14">
        <f t="shared" si="31"/>
        <v>314</v>
      </c>
      <c r="B348" s="14">
        <v>679</v>
      </c>
      <c r="C348" s="1" t="s">
        <v>322</v>
      </c>
      <c r="D348" s="29"/>
      <c r="E348" s="30"/>
      <c r="F348" s="31">
        <v>37</v>
      </c>
      <c r="G348" s="31">
        <v>9</v>
      </c>
      <c r="H348" s="32">
        <v>3.99</v>
      </c>
      <c r="I348" s="32">
        <v>0</v>
      </c>
      <c r="J348" s="32">
        <v>0.26</v>
      </c>
      <c r="K348" s="33">
        <f t="shared" si="28"/>
        <v>1799.6399999999999</v>
      </c>
      <c r="L348" s="32">
        <v>4.17</v>
      </c>
      <c r="M348" s="32">
        <v>1.1299999999999999</v>
      </c>
      <c r="N348" s="32">
        <v>0.35</v>
      </c>
      <c r="O348" s="33">
        <f t="shared" si="29"/>
        <v>2353.1999999999998</v>
      </c>
      <c r="P348" s="34">
        <f t="shared" si="30"/>
        <v>0.30759485230379408</v>
      </c>
      <c r="Q348" s="3"/>
      <c r="R348" s="4"/>
    </row>
    <row r="349" spans="1:18" x14ac:dyDescent="0.3">
      <c r="A349" s="14">
        <f t="shared" si="31"/>
        <v>315</v>
      </c>
      <c r="B349" s="14">
        <v>680</v>
      </c>
      <c r="C349" s="1" t="s">
        <v>323</v>
      </c>
      <c r="D349" s="29"/>
      <c r="E349" s="30"/>
      <c r="F349" s="31">
        <v>0</v>
      </c>
      <c r="G349" s="31">
        <v>9</v>
      </c>
      <c r="H349" s="32">
        <v>3.99</v>
      </c>
      <c r="I349" s="32">
        <v>0</v>
      </c>
      <c r="J349" s="32">
        <v>0.26</v>
      </c>
      <c r="K349" s="33">
        <f t="shared" si="28"/>
        <v>28.08</v>
      </c>
      <c r="L349" s="32">
        <v>4.17</v>
      </c>
      <c r="M349" s="32">
        <v>1.1299999999999999</v>
      </c>
      <c r="N349" s="32">
        <v>0.35</v>
      </c>
      <c r="O349" s="33">
        <f t="shared" si="29"/>
        <v>0</v>
      </c>
      <c r="P349" s="34">
        <f t="shared" si="30"/>
        <v>-1</v>
      </c>
      <c r="Q349" s="3"/>
      <c r="R349" s="4"/>
    </row>
    <row r="350" spans="1:18" x14ac:dyDescent="0.3">
      <c r="A350" s="14">
        <f t="shared" si="31"/>
        <v>316</v>
      </c>
      <c r="B350" s="14">
        <v>681</v>
      </c>
      <c r="C350" s="1" t="s">
        <v>324</v>
      </c>
      <c r="D350" s="29"/>
      <c r="E350" s="30"/>
      <c r="F350" s="31">
        <v>0</v>
      </c>
      <c r="G350" s="31">
        <v>9</v>
      </c>
      <c r="H350" s="32">
        <v>5.17</v>
      </c>
      <c r="I350" s="32">
        <v>0</v>
      </c>
      <c r="J350" s="32">
        <v>0.26</v>
      </c>
      <c r="K350" s="33">
        <f t="shared" si="28"/>
        <v>28.08</v>
      </c>
      <c r="L350" s="32">
        <v>5.49</v>
      </c>
      <c r="M350" s="32">
        <v>1.1299999999999999</v>
      </c>
      <c r="N350" s="32">
        <v>0.35</v>
      </c>
      <c r="O350" s="33">
        <f t="shared" si="29"/>
        <v>0</v>
      </c>
      <c r="P350" s="34">
        <f t="shared" si="30"/>
        <v>-1</v>
      </c>
      <c r="Q350" s="3"/>
      <c r="R350" s="4"/>
    </row>
    <row r="351" spans="1:18" x14ac:dyDescent="0.3">
      <c r="A351" s="14">
        <f t="shared" si="31"/>
        <v>317</v>
      </c>
      <c r="B351" s="14">
        <v>682</v>
      </c>
      <c r="C351" s="1" t="s">
        <v>325</v>
      </c>
      <c r="D351" s="29"/>
      <c r="E351" s="30"/>
      <c r="F351" s="31">
        <v>0</v>
      </c>
      <c r="G351" s="31">
        <v>9</v>
      </c>
      <c r="H351" s="32">
        <v>5.16</v>
      </c>
      <c r="I351" s="32">
        <v>0</v>
      </c>
      <c r="J351" s="32">
        <v>0.26</v>
      </c>
      <c r="K351" s="33">
        <f t="shared" si="28"/>
        <v>28.08</v>
      </c>
      <c r="L351" s="32">
        <v>5.49</v>
      </c>
      <c r="M351" s="32">
        <v>1.1299999999999999</v>
      </c>
      <c r="N351" s="32">
        <v>0.35</v>
      </c>
      <c r="O351" s="33">
        <f t="shared" si="29"/>
        <v>0</v>
      </c>
      <c r="P351" s="34">
        <f t="shared" si="30"/>
        <v>-1</v>
      </c>
      <c r="Q351" s="3"/>
      <c r="R351" s="4"/>
    </row>
    <row r="352" spans="1:18" x14ac:dyDescent="0.3">
      <c r="A352" s="14">
        <f t="shared" si="31"/>
        <v>318</v>
      </c>
      <c r="B352" s="14">
        <v>683</v>
      </c>
      <c r="C352" s="1" t="s">
        <v>326</v>
      </c>
      <c r="D352" s="29"/>
      <c r="E352" s="30"/>
      <c r="F352" s="31">
        <v>0</v>
      </c>
      <c r="G352" s="31">
        <v>9</v>
      </c>
      <c r="H352" s="32">
        <v>5.16</v>
      </c>
      <c r="I352" s="32">
        <v>0</v>
      </c>
      <c r="J352" s="32">
        <v>0.26</v>
      </c>
      <c r="K352" s="33">
        <f t="shared" si="28"/>
        <v>28.08</v>
      </c>
      <c r="L352" s="32">
        <v>5.49</v>
      </c>
      <c r="M352" s="32">
        <v>1.1299999999999999</v>
      </c>
      <c r="N352" s="32">
        <v>0.35</v>
      </c>
      <c r="O352" s="33">
        <f t="shared" si="29"/>
        <v>0</v>
      </c>
      <c r="P352" s="34">
        <f t="shared" si="30"/>
        <v>-1</v>
      </c>
      <c r="Q352" s="3"/>
      <c r="R352" s="4"/>
    </row>
    <row r="353" spans="1:18" x14ac:dyDescent="0.3">
      <c r="A353" s="14">
        <f t="shared" si="31"/>
        <v>319</v>
      </c>
      <c r="B353" s="14">
        <v>684</v>
      </c>
      <c r="C353" s="1" t="s">
        <v>327</v>
      </c>
      <c r="D353" s="29"/>
      <c r="E353" s="30"/>
      <c r="F353" s="31">
        <v>0</v>
      </c>
      <c r="G353" s="31">
        <v>9</v>
      </c>
      <c r="H353" s="32">
        <v>5.22</v>
      </c>
      <c r="I353" s="32">
        <v>0</v>
      </c>
      <c r="J353" s="32">
        <v>0.26</v>
      </c>
      <c r="K353" s="33">
        <f t="shared" si="28"/>
        <v>28.08</v>
      </c>
      <c r="L353" s="32">
        <v>5.45</v>
      </c>
      <c r="M353" s="32">
        <v>1.1299999999999999</v>
      </c>
      <c r="N353" s="32">
        <v>0.35</v>
      </c>
      <c r="O353" s="33">
        <f t="shared" si="29"/>
        <v>0</v>
      </c>
      <c r="P353" s="34">
        <f t="shared" si="30"/>
        <v>-1</v>
      </c>
      <c r="Q353" s="3"/>
      <c r="R353" s="4"/>
    </row>
    <row r="354" spans="1:18" x14ac:dyDescent="0.3">
      <c r="A354" s="14">
        <f t="shared" si="31"/>
        <v>320</v>
      </c>
      <c r="B354" s="14">
        <v>685</v>
      </c>
      <c r="C354" s="1" t="s">
        <v>328</v>
      </c>
      <c r="D354" s="29"/>
      <c r="E354" s="30"/>
      <c r="F354" s="31">
        <v>0</v>
      </c>
      <c r="G354" s="31">
        <v>9</v>
      </c>
      <c r="H354" s="32">
        <v>5.22</v>
      </c>
      <c r="I354" s="32">
        <v>0</v>
      </c>
      <c r="J354" s="32">
        <v>0.26</v>
      </c>
      <c r="K354" s="33">
        <f t="shared" si="28"/>
        <v>28.08</v>
      </c>
      <c r="L354" s="32">
        <v>5.45</v>
      </c>
      <c r="M354" s="32">
        <v>1.1299999999999999</v>
      </c>
      <c r="N354" s="32">
        <v>0.35</v>
      </c>
      <c r="O354" s="33">
        <f t="shared" si="29"/>
        <v>0</v>
      </c>
      <c r="P354" s="34">
        <f t="shared" si="30"/>
        <v>-1</v>
      </c>
      <c r="Q354" s="3"/>
      <c r="R354" s="4"/>
    </row>
    <row r="355" spans="1:18" x14ac:dyDescent="0.3">
      <c r="A355" s="14"/>
      <c r="B355" s="14"/>
      <c r="C355" s="1"/>
      <c r="D355" s="29"/>
      <c r="E355" s="30"/>
      <c r="F355" s="31"/>
      <c r="G355" s="31"/>
      <c r="H355" s="32"/>
      <c r="I355" s="32"/>
      <c r="J355" s="32"/>
      <c r="K355" s="33"/>
      <c r="L355" s="32"/>
      <c r="M355" s="32"/>
      <c r="N355" s="32"/>
      <c r="O355" s="33"/>
      <c r="P355" s="34"/>
      <c r="Q355" s="3"/>
      <c r="R355" s="4"/>
    </row>
    <row r="356" spans="1:18" x14ac:dyDescent="0.3">
      <c r="A356" s="3"/>
      <c r="B356" s="36" t="s">
        <v>55</v>
      </c>
      <c r="C356" s="1"/>
      <c r="D356" s="29"/>
      <c r="E356" s="29"/>
      <c r="F356" s="29" t="s">
        <v>26</v>
      </c>
      <c r="G356" s="29"/>
      <c r="H356" s="38"/>
      <c r="I356" s="38"/>
      <c r="J356" s="38"/>
      <c r="K356" s="3"/>
      <c r="L356" s="4"/>
      <c r="M356" s="4"/>
      <c r="N356" s="4"/>
      <c r="O356" s="25"/>
      <c r="P356" s="3"/>
      <c r="Q356" s="3"/>
      <c r="R356" s="4"/>
    </row>
    <row r="357" spans="1:18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4"/>
      <c r="M357" s="4"/>
      <c r="N357" s="4"/>
      <c r="O357" s="25"/>
      <c r="P357" s="3"/>
      <c r="Q357" s="3"/>
      <c r="R357" s="4"/>
    </row>
    <row r="358" spans="1:18" x14ac:dyDescent="0.3">
      <c r="A358" s="14">
        <f>A354+1</f>
        <v>321</v>
      </c>
      <c r="B358" s="14">
        <v>404</v>
      </c>
      <c r="C358" s="1" t="s">
        <v>329</v>
      </c>
      <c r="D358" s="29"/>
      <c r="E358" s="30"/>
      <c r="F358" s="31">
        <v>679</v>
      </c>
      <c r="G358" s="41" t="s">
        <v>56</v>
      </c>
      <c r="H358" s="32">
        <v>12.66</v>
      </c>
      <c r="I358" s="41" t="s">
        <v>56</v>
      </c>
      <c r="J358" s="41" t="s">
        <v>56</v>
      </c>
      <c r="K358" s="33">
        <f>($F358*H358*12)</f>
        <v>103153.68</v>
      </c>
      <c r="L358" s="32">
        <v>14.93</v>
      </c>
      <c r="M358" s="41" t="s">
        <v>56</v>
      </c>
      <c r="N358" s="41" t="s">
        <v>56</v>
      </c>
      <c r="O358" s="33">
        <f>($F358*L358*12)</f>
        <v>121649.63999999998</v>
      </c>
      <c r="P358" s="34">
        <f t="shared" ref="P358:P421" si="32">(O358-K358)/K358</f>
        <v>0.17930489731437593</v>
      </c>
      <c r="Q358" s="3"/>
      <c r="R358" s="4"/>
    </row>
    <row r="359" spans="1:18" x14ac:dyDescent="0.3">
      <c r="A359" s="14">
        <f>A358+1</f>
        <v>322</v>
      </c>
      <c r="B359" s="14">
        <v>405</v>
      </c>
      <c r="C359" s="1" t="s">
        <v>330</v>
      </c>
      <c r="D359" s="29"/>
      <c r="E359" s="30"/>
      <c r="F359" s="31">
        <v>111514</v>
      </c>
      <c r="G359" s="41" t="s">
        <v>56</v>
      </c>
      <c r="H359" s="32">
        <v>8.11</v>
      </c>
      <c r="I359" s="41" t="s">
        <v>56</v>
      </c>
      <c r="J359" s="41" t="s">
        <v>56</v>
      </c>
      <c r="K359" s="33">
        <f t="shared" ref="K359:K422" si="33">($F359*H359*12)</f>
        <v>10852542.479999999</v>
      </c>
      <c r="L359" s="32">
        <v>8.33</v>
      </c>
      <c r="M359" s="41" t="s">
        <v>56</v>
      </c>
      <c r="N359" s="41" t="s">
        <v>56</v>
      </c>
      <c r="O359" s="33">
        <f t="shared" ref="O359:O422" si="34">($F359*L359*12)</f>
        <v>11146939.439999999</v>
      </c>
      <c r="P359" s="34">
        <f t="shared" si="32"/>
        <v>2.7127003699136953E-2</v>
      </c>
      <c r="Q359" s="3"/>
      <c r="R359" s="4"/>
    </row>
    <row r="360" spans="1:18" x14ac:dyDescent="0.3">
      <c r="A360" s="14">
        <f t="shared" ref="A360:A423" si="35">A359+1</f>
        <v>323</v>
      </c>
      <c r="B360" s="14">
        <v>406</v>
      </c>
      <c r="C360" s="1" t="s">
        <v>331</v>
      </c>
      <c r="D360" s="29"/>
      <c r="E360" s="30"/>
      <c r="F360" s="31">
        <v>4346</v>
      </c>
      <c r="G360" s="41" t="s">
        <v>56</v>
      </c>
      <c r="H360" s="32">
        <v>14.2</v>
      </c>
      <c r="I360" s="41" t="s">
        <v>56</v>
      </c>
      <c r="J360" s="41" t="s">
        <v>56</v>
      </c>
      <c r="K360" s="33">
        <f t="shared" si="33"/>
        <v>740558.39999999991</v>
      </c>
      <c r="L360" s="32">
        <v>13.99</v>
      </c>
      <c r="M360" s="41" t="s">
        <v>56</v>
      </c>
      <c r="N360" s="41" t="s">
        <v>56</v>
      </c>
      <c r="O360" s="33">
        <f t="shared" si="34"/>
        <v>729606.48</v>
      </c>
      <c r="P360" s="34">
        <f t="shared" si="32"/>
        <v>-1.4788732394366098E-2</v>
      </c>
      <c r="Q360" s="3"/>
      <c r="R360" s="4"/>
    </row>
    <row r="361" spans="1:18" x14ac:dyDescent="0.3">
      <c r="A361" s="14">
        <f t="shared" si="35"/>
        <v>324</v>
      </c>
      <c r="B361" s="14">
        <v>407</v>
      </c>
      <c r="C361" s="1" t="s">
        <v>332</v>
      </c>
      <c r="D361" s="29"/>
      <c r="E361" s="30"/>
      <c r="F361" s="31">
        <v>191</v>
      </c>
      <c r="G361" s="41" t="s">
        <v>56</v>
      </c>
      <c r="H361" s="32">
        <v>12.31</v>
      </c>
      <c r="I361" s="41" t="s">
        <v>56</v>
      </c>
      <c r="J361" s="41" t="s">
        <v>56</v>
      </c>
      <c r="K361" s="33">
        <f t="shared" si="33"/>
        <v>28214.52</v>
      </c>
      <c r="L361" s="32">
        <v>14.89</v>
      </c>
      <c r="M361" s="41" t="s">
        <v>56</v>
      </c>
      <c r="N361" s="41" t="s">
        <v>56</v>
      </c>
      <c r="O361" s="33">
        <f t="shared" si="34"/>
        <v>34127.880000000005</v>
      </c>
      <c r="P361" s="34">
        <f t="shared" si="32"/>
        <v>0.2095857026807475</v>
      </c>
      <c r="Q361" s="3"/>
      <c r="R361" s="4"/>
    </row>
    <row r="362" spans="1:18" x14ac:dyDescent="0.3">
      <c r="A362" s="14">
        <f t="shared" si="35"/>
        <v>325</v>
      </c>
      <c r="B362" s="14">
        <v>408</v>
      </c>
      <c r="C362" s="1" t="s">
        <v>333</v>
      </c>
      <c r="D362" s="29"/>
      <c r="E362" s="30"/>
      <c r="F362" s="31">
        <v>1041</v>
      </c>
      <c r="G362" s="41" t="s">
        <v>56</v>
      </c>
      <c r="H362" s="32">
        <v>17.350000000000001</v>
      </c>
      <c r="I362" s="41" t="s">
        <v>56</v>
      </c>
      <c r="J362" s="41" t="s">
        <v>56</v>
      </c>
      <c r="K362" s="33">
        <f t="shared" si="33"/>
        <v>216736.2</v>
      </c>
      <c r="L362" s="32">
        <v>19.579999999999998</v>
      </c>
      <c r="M362" s="41" t="s">
        <v>56</v>
      </c>
      <c r="N362" s="41" t="s">
        <v>56</v>
      </c>
      <c r="O362" s="33">
        <f t="shared" si="34"/>
        <v>244593.36</v>
      </c>
      <c r="P362" s="34">
        <f t="shared" si="32"/>
        <v>0.1285302593659941</v>
      </c>
      <c r="Q362" s="3"/>
      <c r="R362" s="4"/>
    </row>
    <row r="363" spans="1:18" x14ac:dyDescent="0.3">
      <c r="A363" s="14">
        <f t="shared" si="35"/>
        <v>326</v>
      </c>
      <c r="B363" s="14">
        <v>409</v>
      </c>
      <c r="C363" s="1" t="s">
        <v>334</v>
      </c>
      <c r="D363" s="29"/>
      <c r="E363" s="30"/>
      <c r="F363" s="31">
        <v>487</v>
      </c>
      <c r="G363" s="41" t="s">
        <v>56</v>
      </c>
      <c r="H363" s="32">
        <v>25.4</v>
      </c>
      <c r="I363" s="41" t="s">
        <v>56</v>
      </c>
      <c r="J363" s="41" t="s">
        <v>56</v>
      </c>
      <c r="K363" s="33">
        <f t="shared" si="33"/>
        <v>148437.59999999998</v>
      </c>
      <c r="L363" s="32">
        <v>27.85</v>
      </c>
      <c r="M363" s="41" t="s">
        <v>56</v>
      </c>
      <c r="N363" s="41" t="s">
        <v>56</v>
      </c>
      <c r="O363" s="33">
        <f t="shared" si="34"/>
        <v>162755.40000000002</v>
      </c>
      <c r="P363" s="34">
        <f t="shared" si="32"/>
        <v>9.6456692913386155E-2</v>
      </c>
      <c r="Q363" s="3"/>
      <c r="R363" s="4"/>
    </row>
    <row r="364" spans="1:18" x14ac:dyDescent="0.3">
      <c r="A364" s="14">
        <f t="shared" si="35"/>
        <v>327</v>
      </c>
      <c r="B364" s="14">
        <v>410</v>
      </c>
      <c r="C364" s="1" t="s">
        <v>335</v>
      </c>
      <c r="D364" s="29"/>
      <c r="E364" s="30"/>
      <c r="F364" s="31">
        <v>740</v>
      </c>
      <c r="G364" s="41" t="s">
        <v>56</v>
      </c>
      <c r="H364" s="32">
        <v>2.31</v>
      </c>
      <c r="I364" s="41" t="s">
        <v>56</v>
      </c>
      <c r="J364" s="41" t="s">
        <v>56</v>
      </c>
      <c r="K364" s="33">
        <f t="shared" si="33"/>
        <v>20512.800000000003</v>
      </c>
      <c r="L364" s="32">
        <v>9.25</v>
      </c>
      <c r="M364" s="41" t="s">
        <v>56</v>
      </c>
      <c r="N364" s="41" t="s">
        <v>56</v>
      </c>
      <c r="O364" s="33">
        <f t="shared" si="34"/>
        <v>82140</v>
      </c>
      <c r="P364" s="34">
        <f t="shared" si="32"/>
        <v>3.0043290043290036</v>
      </c>
      <c r="Q364" s="3"/>
      <c r="R364" s="4"/>
    </row>
    <row r="365" spans="1:18" x14ac:dyDescent="0.3">
      <c r="A365" s="14">
        <f t="shared" si="35"/>
        <v>328</v>
      </c>
      <c r="B365" s="14">
        <v>411</v>
      </c>
      <c r="C365" s="1" t="s">
        <v>336</v>
      </c>
      <c r="D365" s="29"/>
      <c r="E365" s="30"/>
      <c r="F365" s="31">
        <v>67</v>
      </c>
      <c r="G365" s="41" t="s">
        <v>56</v>
      </c>
      <c r="H365" s="32">
        <v>10.46</v>
      </c>
      <c r="I365" s="41" t="s">
        <v>56</v>
      </c>
      <c r="J365" s="41" t="s">
        <v>56</v>
      </c>
      <c r="K365" s="33">
        <f t="shared" si="33"/>
        <v>8409.84</v>
      </c>
      <c r="L365" s="32">
        <v>12.36</v>
      </c>
      <c r="M365" s="41" t="s">
        <v>56</v>
      </c>
      <c r="N365" s="41" t="s">
        <v>56</v>
      </c>
      <c r="O365" s="33">
        <f t="shared" si="34"/>
        <v>9937.44</v>
      </c>
      <c r="P365" s="34">
        <f t="shared" si="32"/>
        <v>0.1816443594646272</v>
      </c>
      <c r="Q365" s="3"/>
      <c r="R365" s="4"/>
    </row>
    <row r="366" spans="1:18" x14ac:dyDescent="0.3">
      <c r="A366" s="14">
        <f t="shared" si="35"/>
        <v>329</v>
      </c>
      <c r="B366" s="14">
        <v>412</v>
      </c>
      <c r="C366" s="1" t="s">
        <v>337</v>
      </c>
      <c r="D366" s="29"/>
      <c r="E366" s="30"/>
      <c r="F366" s="31">
        <v>781</v>
      </c>
      <c r="G366" s="41" t="s">
        <v>56</v>
      </c>
      <c r="H366" s="32">
        <v>17.77</v>
      </c>
      <c r="I366" s="41" t="s">
        <v>56</v>
      </c>
      <c r="J366" s="41" t="s">
        <v>56</v>
      </c>
      <c r="K366" s="33">
        <f t="shared" si="33"/>
        <v>166540.44</v>
      </c>
      <c r="L366" s="32">
        <v>19.79</v>
      </c>
      <c r="M366" s="41" t="s">
        <v>56</v>
      </c>
      <c r="N366" s="41" t="s">
        <v>56</v>
      </c>
      <c r="O366" s="33">
        <f t="shared" si="34"/>
        <v>185471.88</v>
      </c>
      <c r="P366" s="34">
        <f t="shared" si="32"/>
        <v>0.11367473269555432</v>
      </c>
      <c r="Q366" s="3"/>
      <c r="R366" s="4"/>
    </row>
    <row r="367" spans="1:18" x14ac:dyDescent="0.3">
      <c r="A367" s="14">
        <f t="shared" si="35"/>
        <v>330</v>
      </c>
      <c r="B367" s="14">
        <v>413</v>
      </c>
      <c r="C367" s="1" t="s">
        <v>338</v>
      </c>
      <c r="D367" s="29"/>
      <c r="E367" s="30"/>
      <c r="F367" s="31">
        <v>79</v>
      </c>
      <c r="G367" s="41" t="s">
        <v>56</v>
      </c>
      <c r="H367" s="32">
        <v>7.77</v>
      </c>
      <c r="I367" s="41" t="s">
        <v>56</v>
      </c>
      <c r="J367" s="41" t="s">
        <v>56</v>
      </c>
      <c r="K367" s="33">
        <f t="shared" si="33"/>
        <v>7365.9599999999991</v>
      </c>
      <c r="L367" s="32">
        <v>7.83</v>
      </c>
      <c r="M367" s="41" t="s">
        <v>56</v>
      </c>
      <c r="N367" s="41" t="s">
        <v>56</v>
      </c>
      <c r="O367" s="33">
        <f t="shared" si="34"/>
        <v>7422.84</v>
      </c>
      <c r="P367" s="34">
        <f t="shared" si="32"/>
        <v>7.722007722007861E-3</v>
      </c>
      <c r="Q367" s="3"/>
      <c r="R367" s="4"/>
    </row>
    <row r="368" spans="1:18" x14ac:dyDescent="0.3">
      <c r="A368" s="14">
        <f t="shared" si="35"/>
        <v>331</v>
      </c>
      <c r="B368" s="14">
        <v>414</v>
      </c>
      <c r="C368" s="1" t="s">
        <v>339</v>
      </c>
      <c r="D368" s="29"/>
      <c r="E368" s="30"/>
      <c r="F368" s="31">
        <v>201</v>
      </c>
      <c r="G368" s="41" t="s">
        <v>56</v>
      </c>
      <c r="H368" s="32">
        <v>18.36</v>
      </c>
      <c r="I368" s="41" t="s">
        <v>56</v>
      </c>
      <c r="J368" s="41" t="s">
        <v>56</v>
      </c>
      <c r="K368" s="33">
        <f t="shared" si="33"/>
        <v>44284.319999999992</v>
      </c>
      <c r="L368" s="32">
        <v>18.54</v>
      </c>
      <c r="M368" s="41" t="s">
        <v>56</v>
      </c>
      <c r="N368" s="41" t="s">
        <v>56</v>
      </c>
      <c r="O368" s="33">
        <f t="shared" si="34"/>
        <v>44718.479999999996</v>
      </c>
      <c r="P368" s="34">
        <f t="shared" si="32"/>
        <v>9.8039215686275324E-3</v>
      </c>
      <c r="Q368" s="3"/>
      <c r="R368" s="4"/>
    </row>
    <row r="369" spans="1:18" x14ac:dyDescent="0.3">
      <c r="A369" s="14">
        <f t="shared" si="35"/>
        <v>332</v>
      </c>
      <c r="B369" s="14">
        <v>415</v>
      </c>
      <c r="C369" s="1" t="s">
        <v>340</v>
      </c>
      <c r="D369" s="29"/>
      <c r="E369" s="30"/>
      <c r="F369" s="31">
        <v>517</v>
      </c>
      <c r="G369" s="41" t="s">
        <v>56</v>
      </c>
      <c r="H369" s="32">
        <v>2.14</v>
      </c>
      <c r="I369" s="41" t="s">
        <v>56</v>
      </c>
      <c r="J369" s="41" t="s">
        <v>56</v>
      </c>
      <c r="K369" s="33">
        <f t="shared" si="33"/>
        <v>13276.560000000001</v>
      </c>
      <c r="L369" s="32">
        <v>7.77</v>
      </c>
      <c r="M369" s="41" t="s">
        <v>56</v>
      </c>
      <c r="N369" s="41" t="s">
        <v>56</v>
      </c>
      <c r="O369" s="33">
        <f t="shared" si="34"/>
        <v>48205.079999999994</v>
      </c>
      <c r="P369" s="34">
        <f t="shared" si="32"/>
        <v>2.630841121495326</v>
      </c>
      <c r="Q369" s="3"/>
      <c r="R369" s="4"/>
    </row>
    <row r="370" spans="1:18" x14ac:dyDescent="0.3">
      <c r="A370" s="14">
        <f t="shared" si="35"/>
        <v>333</v>
      </c>
      <c r="B370" s="14">
        <v>416</v>
      </c>
      <c r="C370" s="1" t="s">
        <v>341</v>
      </c>
      <c r="D370" s="29"/>
      <c r="E370" s="30"/>
      <c r="F370" s="31">
        <v>391</v>
      </c>
      <c r="G370" s="41" t="s">
        <v>56</v>
      </c>
      <c r="H370" s="32">
        <v>19.079999999999998</v>
      </c>
      <c r="I370" s="41" t="s">
        <v>56</v>
      </c>
      <c r="J370" s="41" t="s">
        <v>56</v>
      </c>
      <c r="K370" s="33">
        <f t="shared" si="33"/>
        <v>89523.36</v>
      </c>
      <c r="L370" s="32">
        <v>15.54</v>
      </c>
      <c r="M370" s="41" t="s">
        <v>56</v>
      </c>
      <c r="N370" s="41" t="s">
        <v>56</v>
      </c>
      <c r="O370" s="33">
        <f t="shared" si="34"/>
        <v>72913.679999999993</v>
      </c>
      <c r="P370" s="34">
        <f t="shared" si="32"/>
        <v>-0.18553459119496862</v>
      </c>
      <c r="Q370" s="3"/>
      <c r="R370" s="4"/>
    </row>
    <row r="371" spans="1:18" x14ac:dyDescent="0.3">
      <c r="A371" s="14">
        <f t="shared" si="35"/>
        <v>334</v>
      </c>
      <c r="B371" s="14">
        <v>418</v>
      </c>
      <c r="C371" s="1" t="s">
        <v>342</v>
      </c>
      <c r="D371" s="29"/>
      <c r="E371" s="30"/>
      <c r="F371" s="31">
        <v>1369</v>
      </c>
      <c r="G371" s="41" t="s">
        <v>56</v>
      </c>
      <c r="H371" s="32">
        <v>20.56</v>
      </c>
      <c r="I371" s="41" t="s">
        <v>56</v>
      </c>
      <c r="J371" s="41" t="s">
        <v>56</v>
      </c>
      <c r="K371" s="33">
        <f t="shared" si="33"/>
        <v>337759.68</v>
      </c>
      <c r="L371" s="32">
        <v>22.59</v>
      </c>
      <c r="M371" s="41" t="s">
        <v>56</v>
      </c>
      <c r="N371" s="41" t="s">
        <v>56</v>
      </c>
      <c r="O371" s="33">
        <f t="shared" si="34"/>
        <v>371108.52</v>
      </c>
      <c r="P371" s="34">
        <f t="shared" si="32"/>
        <v>9.8735408560311363E-2</v>
      </c>
      <c r="Q371" s="3"/>
      <c r="R371" s="4"/>
    </row>
    <row r="372" spans="1:18" x14ac:dyDescent="0.3">
      <c r="A372" s="14">
        <f t="shared" si="35"/>
        <v>335</v>
      </c>
      <c r="B372" s="14">
        <v>420</v>
      </c>
      <c r="C372" s="1" t="s">
        <v>343</v>
      </c>
      <c r="D372" s="29"/>
      <c r="E372" s="30"/>
      <c r="F372" s="31">
        <v>65041</v>
      </c>
      <c r="G372" s="41" t="s">
        <v>56</v>
      </c>
      <c r="H372" s="32">
        <v>4.32</v>
      </c>
      <c r="I372" s="41" t="s">
        <v>56</v>
      </c>
      <c r="J372" s="41" t="s">
        <v>56</v>
      </c>
      <c r="K372" s="33">
        <f t="shared" si="33"/>
        <v>3371725.44</v>
      </c>
      <c r="L372" s="32">
        <v>4.4800000000000004</v>
      </c>
      <c r="M372" s="41" t="s">
        <v>56</v>
      </c>
      <c r="N372" s="41" t="s">
        <v>56</v>
      </c>
      <c r="O372" s="33">
        <f t="shared" si="34"/>
        <v>3496604.1600000006</v>
      </c>
      <c r="P372" s="34">
        <f t="shared" si="32"/>
        <v>3.7037037037037236E-2</v>
      </c>
      <c r="Q372" s="3"/>
      <c r="R372" s="4"/>
    </row>
    <row r="373" spans="1:18" x14ac:dyDescent="0.3">
      <c r="A373" s="14">
        <f t="shared" si="35"/>
        <v>336</v>
      </c>
      <c r="B373" s="14">
        <v>421</v>
      </c>
      <c r="C373" s="1" t="s">
        <v>344</v>
      </c>
      <c r="D373" s="29"/>
      <c r="E373" s="30"/>
      <c r="F373" s="31">
        <v>416</v>
      </c>
      <c r="G373" s="41" t="s">
        <v>56</v>
      </c>
      <c r="H373" s="32">
        <v>13.49</v>
      </c>
      <c r="I373" s="41" t="s">
        <v>56</v>
      </c>
      <c r="J373" s="41" t="s">
        <v>56</v>
      </c>
      <c r="K373" s="33">
        <f t="shared" si="33"/>
        <v>67342.080000000002</v>
      </c>
      <c r="L373" s="32">
        <v>16.649999999999999</v>
      </c>
      <c r="M373" s="41" t="s">
        <v>56</v>
      </c>
      <c r="N373" s="41" t="s">
        <v>56</v>
      </c>
      <c r="O373" s="33">
        <f t="shared" si="34"/>
        <v>83116.799999999988</v>
      </c>
      <c r="P373" s="34">
        <f t="shared" si="32"/>
        <v>0.23424759080800572</v>
      </c>
      <c r="Q373" s="3"/>
      <c r="R373" s="4"/>
    </row>
    <row r="374" spans="1:18" x14ac:dyDescent="0.3">
      <c r="A374" s="14">
        <f t="shared" si="35"/>
        <v>337</v>
      </c>
      <c r="B374" s="14">
        <v>425</v>
      </c>
      <c r="C374" s="1" t="s">
        <v>345</v>
      </c>
      <c r="D374" s="29"/>
      <c r="E374" s="30"/>
      <c r="F374" s="31">
        <v>839</v>
      </c>
      <c r="G374" s="41" t="s">
        <v>56</v>
      </c>
      <c r="H374" s="32">
        <v>1.07</v>
      </c>
      <c r="I374" s="41" t="s">
        <v>56</v>
      </c>
      <c r="J374" s="41" t="s">
        <v>56</v>
      </c>
      <c r="K374" s="33">
        <f t="shared" si="33"/>
        <v>10772.76</v>
      </c>
      <c r="L374" s="32">
        <v>6.6</v>
      </c>
      <c r="M374" s="41" t="s">
        <v>56</v>
      </c>
      <c r="N374" s="41" t="s">
        <v>56</v>
      </c>
      <c r="O374" s="33">
        <f t="shared" si="34"/>
        <v>66448.799999999988</v>
      </c>
      <c r="P374" s="34">
        <f t="shared" si="32"/>
        <v>5.168224299065419</v>
      </c>
      <c r="Q374" s="3"/>
      <c r="R374" s="4"/>
    </row>
    <row r="375" spans="1:18" x14ac:dyDescent="0.3">
      <c r="A375" s="14">
        <f t="shared" si="35"/>
        <v>338</v>
      </c>
      <c r="B375" s="14">
        <v>428</v>
      </c>
      <c r="C375" s="1" t="s">
        <v>346</v>
      </c>
      <c r="D375" s="29"/>
      <c r="E375" s="30"/>
      <c r="F375" s="31">
        <v>144</v>
      </c>
      <c r="G375" s="41" t="s">
        <v>56</v>
      </c>
      <c r="H375" s="32">
        <v>9.6</v>
      </c>
      <c r="I375" s="41" t="s">
        <v>56</v>
      </c>
      <c r="J375" s="41" t="s">
        <v>56</v>
      </c>
      <c r="K375" s="33">
        <f t="shared" si="33"/>
        <v>16588.8</v>
      </c>
      <c r="L375" s="32">
        <v>13.19</v>
      </c>
      <c r="M375" s="41" t="s">
        <v>56</v>
      </c>
      <c r="N375" s="41" t="s">
        <v>56</v>
      </c>
      <c r="O375" s="33">
        <f t="shared" si="34"/>
        <v>22792.32</v>
      </c>
      <c r="P375" s="34">
        <f t="shared" si="32"/>
        <v>0.37395833333333339</v>
      </c>
      <c r="Q375" s="3"/>
      <c r="R375" s="4"/>
    </row>
    <row r="376" spans="1:18" x14ac:dyDescent="0.3">
      <c r="A376" s="14">
        <f t="shared" si="35"/>
        <v>339</v>
      </c>
      <c r="B376" s="14">
        <v>429</v>
      </c>
      <c r="C376" s="1" t="s">
        <v>347</v>
      </c>
      <c r="D376" s="29"/>
      <c r="E376" s="30"/>
      <c r="F376" s="31">
        <v>287</v>
      </c>
      <c r="G376" s="41" t="s">
        <v>56</v>
      </c>
      <c r="H376" s="32">
        <v>20.25</v>
      </c>
      <c r="I376" s="41" t="s">
        <v>56</v>
      </c>
      <c r="J376" s="41" t="s">
        <v>56</v>
      </c>
      <c r="K376" s="33">
        <f t="shared" si="33"/>
        <v>69741</v>
      </c>
      <c r="L376" s="32">
        <v>23.73</v>
      </c>
      <c r="M376" s="41" t="s">
        <v>56</v>
      </c>
      <c r="N376" s="41" t="s">
        <v>56</v>
      </c>
      <c r="O376" s="33">
        <f t="shared" si="34"/>
        <v>81726.12</v>
      </c>
      <c r="P376" s="34">
        <f t="shared" si="32"/>
        <v>0.17185185185185178</v>
      </c>
      <c r="Q376" s="3"/>
      <c r="R376" s="4"/>
    </row>
    <row r="377" spans="1:18" x14ac:dyDescent="0.3">
      <c r="A377" s="14">
        <f t="shared" si="35"/>
        <v>340</v>
      </c>
      <c r="B377" s="14">
        <v>430</v>
      </c>
      <c r="C377" s="1" t="s">
        <v>348</v>
      </c>
      <c r="D377" s="29"/>
      <c r="E377" s="30"/>
      <c r="F377" s="31">
        <v>15169</v>
      </c>
      <c r="G377" s="41" t="s">
        <v>56</v>
      </c>
      <c r="H377" s="32">
        <v>5.21</v>
      </c>
      <c r="I377" s="41" t="s">
        <v>56</v>
      </c>
      <c r="J377" s="41" t="s">
        <v>56</v>
      </c>
      <c r="K377" s="33">
        <f t="shared" si="33"/>
        <v>948365.88000000012</v>
      </c>
      <c r="L377" s="32">
        <v>7.02</v>
      </c>
      <c r="M377" s="41" t="s">
        <v>56</v>
      </c>
      <c r="N377" s="41" t="s">
        <v>56</v>
      </c>
      <c r="O377" s="33">
        <f t="shared" si="34"/>
        <v>1277836.5599999998</v>
      </c>
      <c r="P377" s="34">
        <f t="shared" si="32"/>
        <v>0.34740882917466376</v>
      </c>
      <c r="Q377" s="3"/>
      <c r="R377" s="4"/>
    </row>
    <row r="378" spans="1:18" x14ac:dyDescent="0.3">
      <c r="A378" s="14">
        <f t="shared" si="35"/>
        <v>341</v>
      </c>
      <c r="B378" s="14">
        <v>431</v>
      </c>
      <c r="C378" s="1" t="s">
        <v>349</v>
      </c>
      <c r="D378" s="29"/>
      <c r="E378" s="30"/>
      <c r="F378" s="31">
        <v>1308</v>
      </c>
      <c r="G378" s="41" t="s">
        <v>56</v>
      </c>
      <c r="H378" s="32">
        <v>13.36</v>
      </c>
      <c r="I378" s="41" t="s">
        <v>56</v>
      </c>
      <c r="J378" s="41" t="s">
        <v>56</v>
      </c>
      <c r="K378" s="33">
        <f t="shared" si="33"/>
        <v>209698.56</v>
      </c>
      <c r="L378" s="32">
        <v>15.73</v>
      </c>
      <c r="M378" s="41" t="s">
        <v>56</v>
      </c>
      <c r="N378" s="41" t="s">
        <v>56</v>
      </c>
      <c r="O378" s="33">
        <f t="shared" si="34"/>
        <v>246898.08000000002</v>
      </c>
      <c r="P378" s="34">
        <f t="shared" si="32"/>
        <v>0.1773952095808384</v>
      </c>
      <c r="Q378" s="3"/>
      <c r="R378" s="4"/>
    </row>
    <row r="379" spans="1:18" x14ac:dyDescent="0.3">
      <c r="A379" s="14">
        <f t="shared" si="35"/>
        <v>342</v>
      </c>
      <c r="B379" s="14">
        <v>432</v>
      </c>
      <c r="C379" s="1" t="s">
        <v>350</v>
      </c>
      <c r="D379" s="29"/>
      <c r="E379" s="30"/>
      <c r="F379" s="31">
        <v>14</v>
      </c>
      <c r="G379" s="41" t="s">
        <v>56</v>
      </c>
      <c r="H379" s="32">
        <v>9.6999999999999993</v>
      </c>
      <c r="I379" s="41" t="s">
        <v>56</v>
      </c>
      <c r="J379" s="41" t="s">
        <v>56</v>
      </c>
      <c r="K379" s="33">
        <f t="shared" si="33"/>
        <v>1629.6</v>
      </c>
      <c r="L379" s="32">
        <v>24.27</v>
      </c>
      <c r="M379" s="41" t="s">
        <v>56</v>
      </c>
      <c r="N379" s="41" t="s">
        <v>56</v>
      </c>
      <c r="O379" s="33">
        <f t="shared" si="34"/>
        <v>4077.3599999999997</v>
      </c>
      <c r="P379" s="34">
        <f t="shared" si="32"/>
        <v>1.5020618556701031</v>
      </c>
      <c r="Q379" s="3"/>
      <c r="R379" s="4"/>
    </row>
    <row r="380" spans="1:18" x14ac:dyDescent="0.3">
      <c r="A380" s="14">
        <f t="shared" si="35"/>
        <v>343</v>
      </c>
      <c r="B380" s="14">
        <v>433</v>
      </c>
      <c r="C380" s="1" t="s">
        <v>351</v>
      </c>
      <c r="D380" s="29"/>
      <c r="E380" s="30"/>
      <c r="F380" s="31">
        <v>385</v>
      </c>
      <c r="G380" s="41" t="s">
        <v>56</v>
      </c>
      <c r="H380" s="32">
        <v>8.64</v>
      </c>
      <c r="I380" s="41" t="s">
        <v>56</v>
      </c>
      <c r="J380" s="41" t="s">
        <v>56</v>
      </c>
      <c r="K380" s="33">
        <f t="shared" si="33"/>
        <v>39916.800000000003</v>
      </c>
      <c r="L380" s="32">
        <v>10.25</v>
      </c>
      <c r="M380" s="41" t="s">
        <v>56</v>
      </c>
      <c r="N380" s="41" t="s">
        <v>56</v>
      </c>
      <c r="O380" s="33">
        <f t="shared" si="34"/>
        <v>47355</v>
      </c>
      <c r="P380" s="34">
        <f t="shared" si="32"/>
        <v>0.1863425925925925</v>
      </c>
      <c r="Q380" s="3"/>
      <c r="R380" s="4"/>
    </row>
    <row r="381" spans="1:18" x14ac:dyDescent="0.3">
      <c r="A381" s="14">
        <f t="shared" si="35"/>
        <v>344</v>
      </c>
      <c r="B381" s="14">
        <v>434</v>
      </c>
      <c r="C381" s="1" t="s">
        <v>352</v>
      </c>
      <c r="D381" s="29"/>
      <c r="E381" s="30"/>
      <c r="F381" s="31">
        <v>180</v>
      </c>
      <c r="G381" s="41" t="s">
        <v>56</v>
      </c>
      <c r="H381" s="32">
        <v>5.28</v>
      </c>
      <c r="I381" s="41" t="s">
        <v>56</v>
      </c>
      <c r="J381" s="41" t="s">
        <v>56</v>
      </c>
      <c r="K381" s="33">
        <f t="shared" si="33"/>
        <v>11404.800000000001</v>
      </c>
      <c r="L381" s="32">
        <v>9.08</v>
      </c>
      <c r="M381" s="41" t="s">
        <v>56</v>
      </c>
      <c r="N381" s="41" t="s">
        <v>56</v>
      </c>
      <c r="O381" s="33">
        <f t="shared" si="34"/>
        <v>19612.800000000003</v>
      </c>
      <c r="P381" s="34">
        <f t="shared" si="32"/>
        <v>0.71969696969696983</v>
      </c>
      <c r="Q381" s="3"/>
      <c r="R381" s="4"/>
    </row>
    <row r="382" spans="1:18" x14ac:dyDescent="0.3">
      <c r="A382" s="14">
        <f t="shared" si="35"/>
        <v>345</v>
      </c>
      <c r="B382" s="14">
        <v>435</v>
      </c>
      <c r="C382" s="1" t="s">
        <v>353</v>
      </c>
      <c r="D382" s="29"/>
      <c r="E382" s="30"/>
      <c r="F382" s="31">
        <v>85</v>
      </c>
      <c r="G382" s="41" t="s">
        <v>56</v>
      </c>
      <c r="H382" s="32">
        <v>2.95</v>
      </c>
      <c r="I382" s="41" t="s">
        <v>56</v>
      </c>
      <c r="J382" s="41" t="s">
        <v>56</v>
      </c>
      <c r="K382" s="33">
        <f t="shared" si="33"/>
        <v>3009.0000000000005</v>
      </c>
      <c r="L382" s="32">
        <v>15.88</v>
      </c>
      <c r="M382" s="41" t="s">
        <v>56</v>
      </c>
      <c r="N382" s="41" t="s">
        <v>56</v>
      </c>
      <c r="O382" s="33">
        <f t="shared" si="34"/>
        <v>16197.599999999999</v>
      </c>
      <c r="P382" s="34">
        <f t="shared" si="32"/>
        <v>4.3830508474576257</v>
      </c>
      <c r="Q382" s="3"/>
      <c r="R382" s="4"/>
    </row>
    <row r="383" spans="1:18" x14ac:dyDescent="0.3">
      <c r="A383" s="14">
        <f t="shared" si="35"/>
        <v>346</v>
      </c>
      <c r="B383" s="14">
        <v>436</v>
      </c>
      <c r="C383" s="1" t="s">
        <v>354</v>
      </c>
      <c r="D383" s="29"/>
      <c r="E383" s="30"/>
      <c r="F383" s="31">
        <v>1913</v>
      </c>
      <c r="G383" s="41" t="s">
        <v>56</v>
      </c>
      <c r="H383" s="32">
        <v>8.74</v>
      </c>
      <c r="I383" s="41" t="s">
        <v>56</v>
      </c>
      <c r="J383" s="41" t="s">
        <v>56</v>
      </c>
      <c r="K383" s="33">
        <f t="shared" si="33"/>
        <v>200635.44</v>
      </c>
      <c r="L383" s="32">
        <v>12.17</v>
      </c>
      <c r="M383" s="41" t="s">
        <v>56</v>
      </c>
      <c r="N383" s="41" t="s">
        <v>56</v>
      </c>
      <c r="O383" s="33">
        <f t="shared" si="34"/>
        <v>279374.52</v>
      </c>
      <c r="P383" s="34">
        <f t="shared" si="32"/>
        <v>0.39244851258581243</v>
      </c>
      <c r="Q383" s="3"/>
      <c r="R383" s="4"/>
    </row>
    <row r="384" spans="1:18" x14ac:dyDescent="0.3">
      <c r="A384" s="14">
        <f t="shared" si="35"/>
        <v>347</v>
      </c>
      <c r="B384" s="14">
        <v>437</v>
      </c>
      <c r="C384" s="1" t="s">
        <v>355</v>
      </c>
      <c r="D384" s="29"/>
      <c r="E384" s="30"/>
      <c r="F384" s="31">
        <v>331</v>
      </c>
      <c r="G384" s="41" t="s">
        <v>56</v>
      </c>
      <c r="H384" s="32">
        <v>15.53</v>
      </c>
      <c r="I384" s="41" t="s">
        <v>56</v>
      </c>
      <c r="J384" s="41" t="s">
        <v>56</v>
      </c>
      <c r="K384" s="33">
        <f t="shared" si="33"/>
        <v>61685.159999999989</v>
      </c>
      <c r="L384" s="32">
        <v>20.74</v>
      </c>
      <c r="M384" s="41" t="s">
        <v>56</v>
      </c>
      <c r="N384" s="41" t="s">
        <v>56</v>
      </c>
      <c r="O384" s="33">
        <f t="shared" si="34"/>
        <v>82379.28</v>
      </c>
      <c r="P384" s="34">
        <f t="shared" si="32"/>
        <v>0.33547971667739879</v>
      </c>
      <c r="Q384" s="3"/>
      <c r="R384" s="4"/>
    </row>
    <row r="385" spans="1:18" x14ac:dyDescent="0.3">
      <c r="A385" s="14">
        <f t="shared" si="35"/>
        <v>348</v>
      </c>
      <c r="B385" s="14">
        <v>438</v>
      </c>
      <c r="C385" s="1" t="s">
        <v>356</v>
      </c>
      <c r="D385" s="29"/>
      <c r="E385" s="30"/>
      <c r="F385" s="31">
        <v>7942</v>
      </c>
      <c r="G385" s="41" t="s">
        <v>56</v>
      </c>
      <c r="H385" s="32">
        <v>2.62</v>
      </c>
      <c r="I385" s="41" t="s">
        <v>56</v>
      </c>
      <c r="J385" s="41" t="s">
        <v>56</v>
      </c>
      <c r="K385" s="33">
        <f t="shared" si="33"/>
        <v>249696.48</v>
      </c>
      <c r="L385" s="32">
        <v>6.89</v>
      </c>
      <c r="M385" s="41" t="s">
        <v>56</v>
      </c>
      <c r="N385" s="41" t="s">
        <v>56</v>
      </c>
      <c r="O385" s="33">
        <f t="shared" si="34"/>
        <v>656644.55999999994</v>
      </c>
      <c r="P385" s="34">
        <f t="shared" si="32"/>
        <v>1.6297709923664119</v>
      </c>
      <c r="Q385" s="3"/>
      <c r="R385" s="4"/>
    </row>
    <row r="386" spans="1:18" x14ac:dyDescent="0.3">
      <c r="A386" s="14">
        <f t="shared" si="35"/>
        <v>349</v>
      </c>
      <c r="B386" s="14">
        <v>439</v>
      </c>
      <c r="C386" s="1" t="s">
        <v>357</v>
      </c>
      <c r="D386" s="29"/>
      <c r="E386" s="30"/>
      <c r="F386" s="31">
        <v>346</v>
      </c>
      <c r="G386" s="41" t="s">
        <v>56</v>
      </c>
      <c r="H386" s="32">
        <v>13.42</v>
      </c>
      <c r="I386" s="41" t="s">
        <v>56</v>
      </c>
      <c r="J386" s="41" t="s">
        <v>56</v>
      </c>
      <c r="K386" s="33">
        <f t="shared" si="33"/>
        <v>55719.839999999997</v>
      </c>
      <c r="L386" s="32">
        <v>15.34</v>
      </c>
      <c r="M386" s="41" t="s">
        <v>56</v>
      </c>
      <c r="N386" s="41" t="s">
        <v>56</v>
      </c>
      <c r="O386" s="33">
        <f t="shared" si="34"/>
        <v>63691.680000000008</v>
      </c>
      <c r="P386" s="34">
        <f t="shared" si="32"/>
        <v>0.14307004470938917</v>
      </c>
      <c r="Q386" s="3"/>
      <c r="R386" s="4"/>
    </row>
    <row r="387" spans="1:18" x14ac:dyDescent="0.3">
      <c r="A387" s="14">
        <f t="shared" si="35"/>
        <v>350</v>
      </c>
      <c r="B387" s="14">
        <v>440</v>
      </c>
      <c r="C387" s="1" t="s">
        <v>358</v>
      </c>
      <c r="D387" s="29"/>
      <c r="E387" s="30"/>
      <c r="F387" s="31">
        <v>228</v>
      </c>
      <c r="G387" s="41" t="s">
        <v>56</v>
      </c>
      <c r="H387" s="32">
        <v>15.38</v>
      </c>
      <c r="I387" s="41" t="s">
        <v>56</v>
      </c>
      <c r="J387" s="41" t="s">
        <v>56</v>
      </c>
      <c r="K387" s="33">
        <f t="shared" si="33"/>
        <v>42079.680000000008</v>
      </c>
      <c r="L387" s="32">
        <v>18.059999999999999</v>
      </c>
      <c r="M387" s="41" t="s">
        <v>56</v>
      </c>
      <c r="N387" s="41" t="s">
        <v>56</v>
      </c>
      <c r="O387" s="33">
        <f t="shared" si="34"/>
        <v>49412.159999999989</v>
      </c>
      <c r="P387" s="34">
        <f t="shared" si="32"/>
        <v>0.17425227568270435</v>
      </c>
      <c r="Q387" s="3"/>
      <c r="R387" s="4"/>
    </row>
    <row r="388" spans="1:18" x14ac:dyDescent="0.3">
      <c r="A388" s="14">
        <f t="shared" si="35"/>
        <v>351</v>
      </c>
      <c r="B388" s="14">
        <v>441</v>
      </c>
      <c r="C388" s="1" t="s">
        <v>359</v>
      </c>
      <c r="D388" s="29"/>
      <c r="E388" s="30"/>
      <c r="F388" s="31">
        <v>16027</v>
      </c>
      <c r="G388" s="41" t="s">
        <v>56</v>
      </c>
      <c r="H388" s="32">
        <v>3.99</v>
      </c>
      <c r="I388" s="41" t="s">
        <v>56</v>
      </c>
      <c r="J388" s="41" t="s">
        <v>56</v>
      </c>
      <c r="K388" s="33">
        <f t="shared" si="33"/>
        <v>767372.76</v>
      </c>
      <c r="L388" s="32">
        <v>5.1100000000000003</v>
      </c>
      <c r="M388" s="41" t="s">
        <v>56</v>
      </c>
      <c r="N388" s="41" t="s">
        <v>56</v>
      </c>
      <c r="O388" s="33">
        <f t="shared" si="34"/>
        <v>982775.64</v>
      </c>
      <c r="P388" s="34">
        <f t="shared" si="32"/>
        <v>0.2807017543859649</v>
      </c>
      <c r="Q388" s="3"/>
      <c r="R388" s="4"/>
    </row>
    <row r="389" spans="1:18" x14ac:dyDescent="0.3">
      <c r="A389" s="14">
        <f t="shared" si="35"/>
        <v>352</v>
      </c>
      <c r="B389" s="14">
        <v>445</v>
      </c>
      <c r="C389" s="1" t="s">
        <v>360</v>
      </c>
      <c r="D389" s="29"/>
      <c r="E389" s="30"/>
      <c r="F389" s="31">
        <v>60</v>
      </c>
      <c r="G389" s="41" t="s">
        <v>56</v>
      </c>
      <c r="H389" s="32">
        <v>6.42</v>
      </c>
      <c r="I389" s="41" t="s">
        <v>56</v>
      </c>
      <c r="J389" s="41" t="s">
        <v>56</v>
      </c>
      <c r="K389" s="33">
        <f t="shared" si="33"/>
        <v>4622.3999999999996</v>
      </c>
      <c r="L389" s="32">
        <v>15.29</v>
      </c>
      <c r="M389" s="41" t="s">
        <v>56</v>
      </c>
      <c r="N389" s="41" t="s">
        <v>56</v>
      </c>
      <c r="O389" s="33">
        <f t="shared" si="34"/>
        <v>11008.8</v>
      </c>
      <c r="P389" s="34">
        <f t="shared" si="32"/>
        <v>1.381619937694704</v>
      </c>
      <c r="Q389" s="3"/>
      <c r="R389" s="4"/>
    </row>
    <row r="390" spans="1:18" x14ac:dyDescent="0.3">
      <c r="A390" s="14">
        <f t="shared" si="35"/>
        <v>353</v>
      </c>
      <c r="B390" s="14">
        <v>446</v>
      </c>
      <c r="C390" s="1" t="s">
        <v>361</v>
      </c>
      <c r="D390" s="29"/>
      <c r="E390" s="30"/>
      <c r="F390" s="31">
        <v>218</v>
      </c>
      <c r="G390" s="41" t="s">
        <v>56</v>
      </c>
      <c r="H390" s="32">
        <v>7.57</v>
      </c>
      <c r="I390" s="41" t="s">
        <v>56</v>
      </c>
      <c r="J390" s="41" t="s">
        <v>56</v>
      </c>
      <c r="K390" s="33">
        <f t="shared" si="33"/>
        <v>19803.12</v>
      </c>
      <c r="L390" s="32">
        <v>9</v>
      </c>
      <c r="M390" s="41" t="s">
        <v>56</v>
      </c>
      <c r="N390" s="41" t="s">
        <v>56</v>
      </c>
      <c r="O390" s="33">
        <f t="shared" si="34"/>
        <v>23544</v>
      </c>
      <c r="P390" s="34">
        <f t="shared" si="32"/>
        <v>0.18890356671070019</v>
      </c>
      <c r="Q390" s="3"/>
      <c r="R390" s="4"/>
    </row>
    <row r="391" spans="1:18" x14ac:dyDescent="0.3">
      <c r="A391" s="14">
        <f t="shared" si="35"/>
        <v>354</v>
      </c>
      <c r="B391" s="14">
        <v>447</v>
      </c>
      <c r="C391" s="1" t="s">
        <v>362</v>
      </c>
      <c r="D391" s="29"/>
      <c r="E391" s="30"/>
      <c r="F391" s="31">
        <v>222</v>
      </c>
      <c r="G391" s="41" t="s">
        <v>56</v>
      </c>
      <c r="H391" s="32">
        <v>10.6</v>
      </c>
      <c r="I391" s="41" t="s">
        <v>56</v>
      </c>
      <c r="J391" s="41" t="s">
        <v>56</v>
      </c>
      <c r="K391" s="33">
        <f t="shared" si="33"/>
        <v>28238.399999999998</v>
      </c>
      <c r="L391" s="32">
        <v>14.42</v>
      </c>
      <c r="M391" s="41" t="s">
        <v>56</v>
      </c>
      <c r="N391" s="41" t="s">
        <v>56</v>
      </c>
      <c r="O391" s="33">
        <f t="shared" si="34"/>
        <v>38414.879999999997</v>
      </c>
      <c r="P391" s="34">
        <f t="shared" si="32"/>
        <v>0.36037735849056607</v>
      </c>
      <c r="Q391" s="3"/>
      <c r="R391" s="4"/>
    </row>
    <row r="392" spans="1:18" x14ac:dyDescent="0.3">
      <c r="A392" s="14">
        <f t="shared" si="35"/>
        <v>355</v>
      </c>
      <c r="B392" s="14">
        <v>448</v>
      </c>
      <c r="C392" s="1" t="s">
        <v>363</v>
      </c>
      <c r="D392" s="29"/>
      <c r="E392" s="30"/>
      <c r="F392" s="31">
        <v>491</v>
      </c>
      <c r="G392" s="41" t="s">
        <v>56</v>
      </c>
      <c r="H392" s="32">
        <v>8.06</v>
      </c>
      <c r="I392" s="41" t="s">
        <v>56</v>
      </c>
      <c r="J392" s="41" t="s">
        <v>56</v>
      </c>
      <c r="K392" s="33">
        <f t="shared" si="33"/>
        <v>47489.520000000004</v>
      </c>
      <c r="L392" s="32">
        <v>15.73</v>
      </c>
      <c r="M392" s="41" t="s">
        <v>56</v>
      </c>
      <c r="N392" s="41" t="s">
        <v>56</v>
      </c>
      <c r="O392" s="33">
        <f t="shared" si="34"/>
        <v>92681.16</v>
      </c>
      <c r="P392" s="34">
        <f t="shared" si="32"/>
        <v>0.95161290322580638</v>
      </c>
      <c r="Q392" s="3"/>
      <c r="R392" s="4"/>
    </row>
    <row r="393" spans="1:18" x14ac:dyDescent="0.3">
      <c r="A393" s="14">
        <f t="shared" si="35"/>
        <v>356</v>
      </c>
      <c r="B393" s="14">
        <v>449</v>
      </c>
      <c r="C393" s="1" t="s">
        <v>364</v>
      </c>
      <c r="D393" s="29"/>
      <c r="E393" s="30"/>
      <c r="F393" s="31">
        <v>127</v>
      </c>
      <c r="G393" s="41" t="s">
        <v>56</v>
      </c>
      <c r="H393" s="32">
        <v>10.039999999999999</v>
      </c>
      <c r="I393" s="41" t="s">
        <v>56</v>
      </c>
      <c r="J393" s="41" t="s">
        <v>56</v>
      </c>
      <c r="K393" s="33">
        <f t="shared" si="33"/>
        <v>15300.96</v>
      </c>
      <c r="L393" s="32">
        <v>11.86</v>
      </c>
      <c r="M393" s="41" t="s">
        <v>56</v>
      </c>
      <c r="N393" s="41" t="s">
        <v>56</v>
      </c>
      <c r="O393" s="33">
        <f t="shared" si="34"/>
        <v>18074.64</v>
      </c>
      <c r="P393" s="34">
        <f t="shared" si="32"/>
        <v>0.18127490039840641</v>
      </c>
      <c r="Q393" s="3"/>
      <c r="R393" s="4"/>
    </row>
    <row r="394" spans="1:18" x14ac:dyDescent="0.3">
      <c r="A394" s="14">
        <f t="shared" si="35"/>
        <v>357</v>
      </c>
      <c r="B394" s="14">
        <v>450</v>
      </c>
      <c r="C394" s="1" t="s">
        <v>365</v>
      </c>
      <c r="D394" s="29"/>
      <c r="E394" s="30"/>
      <c r="F394" s="31">
        <v>151</v>
      </c>
      <c r="G394" s="41" t="s">
        <v>56</v>
      </c>
      <c r="H394" s="32">
        <v>1.75</v>
      </c>
      <c r="I394" s="41" t="s">
        <v>56</v>
      </c>
      <c r="J394" s="41" t="s">
        <v>56</v>
      </c>
      <c r="K394" s="33">
        <f t="shared" si="33"/>
        <v>3171</v>
      </c>
      <c r="L394" s="32">
        <v>5.2</v>
      </c>
      <c r="M394" s="41" t="s">
        <v>56</v>
      </c>
      <c r="N394" s="41" t="s">
        <v>56</v>
      </c>
      <c r="O394" s="33">
        <f t="shared" si="34"/>
        <v>9422.4000000000015</v>
      </c>
      <c r="P394" s="34">
        <f t="shared" si="32"/>
        <v>1.971428571428572</v>
      </c>
      <c r="Q394" s="3"/>
      <c r="R394" s="4"/>
    </row>
    <row r="395" spans="1:18" x14ac:dyDescent="0.3">
      <c r="A395" s="14">
        <f t="shared" si="35"/>
        <v>358</v>
      </c>
      <c r="B395" s="14">
        <v>451</v>
      </c>
      <c r="C395" s="1" t="s">
        <v>366</v>
      </c>
      <c r="D395" s="29"/>
      <c r="E395" s="30"/>
      <c r="F395" s="31">
        <v>225</v>
      </c>
      <c r="G395" s="41" t="s">
        <v>56</v>
      </c>
      <c r="H395" s="32">
        <v>12.9</v>
      </c>
      <c r="I395" s="41" t="s">
        <v>56</v>
      </c>
      <c r="J395" s="41" t="s">
        <v>56</v>
      </c>
      <c r="K395" s="33">
        <f t="shared" si="33"/>
        <v>34830</v>
      </c>
      <c r="L395" s="32">
        <v>14.04</v>
      </c>
      <c r="M395" s="41" t="s">
        <v>56</v>
      </c>
      <c r="N395" s="41" t="s">
        <v>56</v>
      </c>
      <c r="O395" s="33">
        <f t="shared" si="34"/>
        <v>37908</v>
      </c>
      <c r="P395" s="34">
        <f t="shared" si="32"/>
        <v>8.8372093023255813E-2</v>
      </c>
      <c r="Q395" s="3"/>
      <c r="R395" s="4"/>
    </row>
    <row r="396" spans="1:18" x14ac:dyDescent="0.3">
      <c r="A396" s="14">
        <f t="shared" si="35"/>
        <v>359</v>
      </c>
      <c r="B396" s="14">
        <v>452</v>
      </c>
      <c r="C396" s="1" t="s">
        <v>367</v>
      </c>
      <c r="D396" s="29"/>
      <c r="E396" s="30"/>
      <c r="F396" s="31">
        <v>5</v>
      </c>
      <c r="G396" s="41" t="s">
        <v>56</v>
      </c>
      <c r="H396" s="32">
        <v>13.41</v>
      </c>
      <c r="I396" s="41" t="s">
        <v>56</v>
      </c>
      <c r="J396" s="41" t="s">
        <v>56</v>
      </c>
      <c r="K396" s="33">
        <f t="shared" si="33"/>
        <v>804.59999999999991</v>
      </c>
      <c r="L396" s="32">
        <v>18.98</v>
      </c>
      <c r="M396" s="41" t="s">
        <v>56</v>
      </c>
      <c r="N396" s="41" t="s">
        <v>56</v>
      </c>
      <c r="O396" s="33">
        <f t="shared" si="34"/>
        <v>1138.8000000000002</v>
      </c>
      <c r="P396" s="34">
        <f t="shared" si="32"/>
        <v>0.41536167039522781</v>
      </c>
      <c r="Q396" s="3"/>
      <c r="R396" s="4"/>
    </row>
    <row r="397" spans="1:18" x14ac:dyDescent="0.3">
      <c r="A397" s="14">
        <f t="shared" si="35"/>
        <v>360</v>
      </c>
      <c r="B397" s="14">
        <v>454</v>
      </c>
      <c r="C397" s="1" t="s">
        <v>368</v>
      </c>
      <c r="D397" s="29"/>
      <c r="E397" s="30"/>
      <c r="F397" s="31">
        <v>1076</v>
      </c>
      <c r="G397" s="41" t="s">
        <v>56</v>
      </c>
      <c r="H397" s="32">
        <v>20.56</v>
      </c>
      <c r="I397" s="41" t="s">
        <v>56</v>
      </c>
      <c r="J397" s="41" t="s">
        <v>56</v>
      </c>
      <c r="K397" s="33">
        <f t="shared" si="33"/>
        <v>265470.71999999997</v>
      </c>
      <c r="L397" s="32">
        <v>22.59</v>
      </c>
      <c r="M397" s="41" t="s">
        <v>56</v>
      </c>
      <c r="N397" s="41" t="s">
        <v>56</v>
      </c>
      <c r="O397" s="33">
        <f t="shared" si="34"/>
        <v>291682.08</v>
      </c>
      <c r="P397" s="34">
        <f t="shared" si="32"/>
        <v>9.8735408560311461E-2</v>
      </c>
      <c r="Q397" s="3"/>
      <c r="R397" s="4"/>
    </row>
    <row r="398" spans="1:18" x14ac:dyDescent="0.3">
      <c r="A398" s="14">
        <f t="shared" si="35"/>
        <v>361</v>
      </c>
      <c r="B398" s="14">
        <v>455</v>
      </c>
      <c r="C398" s="1" t="s">
        <v>369</v>
      </c>
      <c r="D398" s="29"/>
      <c r="E398" s="30"/>
      <c r="F398" s="31">
        <v>3</v>
      </c>
      <c r="G398" s="41" t="s">
        <v>56</v>
      </c>
      <c r="H398" s="32">
        <v>1.84</v>
      </c>
      <c r="I398" s="41" t="s">
        <v>56</v>
      </c>
      <c r="J398" s="41" t="s">
        <v>56</v>
      </c>
      <c r="K398" s="33">
        <f t="shared" si="33"/>
        <v>66.240000000000009</v>
      </c>
      <c r="L398" s="32">
        <v>18.5</v>
      </c>
      <c r="M398" s="41" t="s">
        <v>56</v>
      </c>
      <c r="N398" s="41" t="s">
        <v>56</v>
      </c>
      <c r="O398" s="33">
        <f t="shared" si="34"/>
        <v>666</v>
      </c>
      <c r="P398" s="34">
        <f t="shared" si="32"/>
        <v>9.0543478260869552</v>
      </c>
      <c r="Q398" s="3"/>
      <c r="R398" s="4"/>
    </row>
    <row r="399" spans="1:18" x14ac:dyDescent="0.3">
      <c r="A399" s="14">
        <f t="shared" si="35"/>
        <v>362</v>
      </c>
      <c r="B399" s="14">
        <v>456</v>
      </c>
      <c r="C399" s="1" t="s">
        <v>370</v>
      </c>
      <c r="D399" s="29"/>
      <c r="E399" s="30"/>
      <c r="F399" s="31">
        <v>111</v>
      </c>
      <c r="G399" s="41" t="s">
        <v>56</v>
      </c>
      <c r="H399" s="32">
        <v>17.2</v>
      </c>
      <c r="I399" s="41" t="s">
        <v>56</v>
      </c>
      <c r="J399" s="41" t="s">
        <v>56</v>
      </c>
      <c r="K399" s="33">
        <f t="shared" si="33"/>
        <v>22910.399999999998</v>
      </c>
      <c r="L399" s="32">
        <v>19.149999999999999</v>
      </c>
      <c r="M399" s="41" t="s">
        <v>56</v>
      </c>
      <c r="N399" s="41" t="s">
        <v>56</v>
      </c>
      <c r="O399" s="33">
        <f t="shared" si="34"/>
        <v>25507.799999999996</v>
      </c>
      <c r="P399" s="34">
        <f t="shared" si="32"/>
        <v>0.11337209302325572</v>
      </c>
      <c r="Q399" s="3"/>
      <c r="R399" s="4"/>
    </row>
    <row r="400" spans="1:18" x14ac:dyDescent="0.3">
      <c r="A400" s="14">
        <f t="shared" si="35"/>
        <v>363</v>
      </c>
      <c r="B400" s="14">
        <v>460</v>
      </c>
      <c r="C400" s="1" t="s">
        <v>371</v>
      </c>
      <c r="D400" s="29"/>
      <c r="E400" s="30"/>
      <c r="F400" s="31">
        <v>4</v>
      </c>
      <c r="G400" s="41" t="s">
        <v>56</v>
      </c>
      <c r="H400" s="32">
        <v>1.97</v>
      </c>
      <c r="I400" s="41" t="s">
        <v>56</v>
      </c>
      <c r="J400" s="41" t="s">
        <v>56</v>
      </c>
      <c r="K400" s="33">
        <f t="shared" si="33"/>
        <v>94.56</v>
      </c>
      <c r="L400" s="32">
        <v>18.5</v>
      </c>
      <c r="M400" s="41" t="s">
        <v>56</v>
      </c>
      <c r="N400" s="41" t="s">
        <v>56</v>
      </c>
      <c r="O400" s="33">
        <f t="shared" si="34"/>
        <v>888</v>
      </c>
      <c r="P400" s="34">
        <f t="shared" si="32"/>
        <v>8.3908629441624374</v>
      </c>
      <c r="Q400" s="3"/>
      <c r="R400" s="4"/>
    </row>
    <row r="401" spans="1:18" x14ac:dyDescent="0.3">
      <c r="A401" s="14">
        <f t="shared" si="35"/>
        <v>364</v>
      </c>
      <c r="B401" s="14">
        <v>461</v>
      </c>
      <c r="C401" s="1" t="s">
        <v>372</v>
      </c>
      <c r="D401" s="29"/>
      <c r="E401" s="30"/>
      <c r="F401" s="31">
        <v>214</v>
      </c>
      <c r="G401" s="41" t="s">
        <v>56</v>
      </c>
      <c r="H401" s="32">
        <v>12.49</v>
      </c>
      <c r="I401" s="41" t="s">
        <v>56</v>
      </c>
      <c r="J401" s="41" t="s">
        <v>56</v>
      </c>
      <c r="K401" s="33">
        <f t="shared" si="33"/>
        <v>32074.32</v>
      </c>
      <c r="L401" s="32">
        <v>13.86</v>
      </c>
      <c r="M401" s="41" t="s">
        <v>56</v>
      </c>
      <c r="N401" s="41" t="s">
        <v>56</v>
      </c>
      <c r="O401" s="33">
        <f t="shared" si="34"/>
        <v>35592.479999999996</v>
      </c>
      <c r="P401" s="34">
        <f t="shared" si="32"/>
        <v>0.10968775020016001</v>
      </c>
      <c r="Q401" s="3"/>
      <c r="R401" s="4"/>
    </row>
    <row r="402" spans="1:18" x14ac:dyDescent="0.3">
      <c r="A402" s="14">
        <f t="shared" si="35"/>
        <v>365</v>
      </c>
      <c r="B402" s="14">
        <v>464</v>
      </c>
      <c r="C402" s="1" t="s">
        <v>373</v>
      </c>
      <c r="D402" s="29"/>
      <c r="E402" s="30"/>
      <c r="F402" s="31">
        <v>15</v>
      </c>
      <c r="G402" s="41" t="s">
        <v>56</v>
      </c>
      <c r="H402" s="32">
        <v>20.56</v>
      </c>
      <c r="I402" s="41" t="s">
        <v>56</v>
      </c>
      <c r="J402" s="41" t="s">
        <v>56</v>
      </c>
      <c r="K402" s="33">
        <f t="shared" si="33"/>
        <v>3700.7999999999997</v>
      </c>
      <c r="L402" s="32">
        <v>20.76</v>
      </c>
      <c r="M402" s="41" t="s">
        <v>56</v>
      </c>
      <c r="N402" s="41" t="s">
        <v>56</v>
      </c>
      <c r="O402" s="33">
        <f t="shared" si="34"/>
        <v>3736.8</v>
      </c>
      <c r="P402" s="34">
        <f t="shared" si="32"/>
        <v>9.7276264591440922E-3</v>
      </c>
      <c r="Q402" s="3"/>
      <c r="R402" s="4"/>
    </row>
    <row r="403" spans="1:18" x14ac:dyDescent="0.3">
      <c r="A403" s="14">
        <f t="shared" si="35"/>
        <v>366</v>
      </c>
      <c r="B403" s="14">
        <v>465</v>
      </c>
      <c r="C403" s="1" t="s">
        <v>374</v>
      </c>
      <c r="D403" s="29"/>
      <c r="E403" s="30"/>
      <c r="F403" s="31">
        <v>17</v>
      </c>
      <c r="G403" s="41" t="s">
        <v>56</v>
      </c>
      <c r="H403" s="32">
        <v>2.76</v>
      </c>
      <c r="I403" s="41" t="s">
        <v>56</v>
      </c>
      <c r="J403" s="41" t="s">
        <v>56</v>
      </c>
      <c r="K403" s="33">
        <f t="shared" si="33"/>
        <v>563.04</v>
      </c>
      <c r="L403" s="32">
        <v>18.5</v>
      </c>
      <c r="M403" s="41" t="s">
        <v>56</v>
      </c>
      <c r="N403" s="41" t="s">
        <v>56</v>
      </c>
      <c r="O403" s="33">
        <f t="shared" si="34"/>
        <v>3774</v>
      </c>
      <c r="P403" s="34">
        <f t="shared" si="32"/>
        <v>5.7028985507246377</v>
      </c>
      <c r="Q403" s="3"/>
      <c r="R403" s="4"/>
    </row>
    <row r="404" spans="1:18" x14ac:dyDescent="0.3">
      <c r="A404" s="14">
        <f t="shared" si="35"/>
        <v>367</v>
      </c>
      <c r="B404" s="14">
        <v>466</v>
      </c>
      <c r="C404" s="1" t="s">
        <v>375</v>
      </c>
      <c r="D404" s="29"/>
      <c r="E404" s="30"/>
      <c r="F404" s="31">
        <v>962</v>
      </c>
      <c r="G404" s="41" t="s">
        <v>56</v>
      </c>
      <c r="H404" s="32">
        <v>12.49</v>
      </c>
      <c r="I404" s="41" t="s">
        <v>56</v>
      </c>
      <c r="J404" s="41" t="s">
        <v>56</v>
      </c>
      <c r="K404" s="33">
        <f t="shared" si="33"/>
        <v>144184.56</v>
      </c>
      <c r="L404" s="32">
        <v>17.89</v>
      </c>
      <c r="M404" s="41" t="s">
        <v>56</v>
      </c>
      <c r="N404" s="41" t="s">
        <v>56</v>
      </c>
      <c r="O404" s="33">
        <f t="shared" si="34"/>
        <v>206522.16</v>
      </c>
      <c r="P404" s="34">
        <f t="shared" si="32"/>
        <v>0.43234587670136115</v>
      </c>
      <c r="Q404" s="3"/>
      <c r="R404" s="4"/>
    </row>
    <row r="405" spans="1:18" x14ac:dyDescent="0.3">
      <c r="A405" s="14">
        <f t="shared" si="35"/>
        <v>368</v>
      </c>
      <c r="B405" s="14">
        <v>467</v>
      </c>
      <c r="C405" s="1" t="s">
        <v>376</v>
      </c>
      <c r="D405" s="29"/>
      <c r="E405" s="30"/>
      <c r="F405" s="31">
        <v>835</v>
      </c>
      <c r="G405" s="41" t="s">
        <v>56</v>
      </c>
      <c r="H405" s="32">
        <v>13.29</v>
      </c>
      <c r="I405" s="41" t="s">
        <v>56</v>
      </c>
      <c r="J405" s="41" t="s">
        <v>56</v>
      </c>
      <c r="K405" s="33">
        <f t="shared" si="33"/>
        <v>133165.79999999999</v>
      </c>
      <c r="L405" s="32">
        <v>18.66</v>
      </c>
      <c r="M405" s="41" t="s">
        <v>56</v>
      </c>
      <c r="N405" s="41" t="s">
        <v>56</v>
      </c>
      <c r="O405" s="33">
        <f t="shared" si="34"/>
        <v>186973.2</v>
      </c>
      <c r="P405" s="34">
        <f t="shared" si="32"/>
        <v>0.40406320541760743</v>
      </c>
      <c r="Q405" s="3"/>
      <c r="R405" s="4"/>
    </row>
    <row r="406" spans="1:18" x14ac:dyDescent="0.3">
      <c r="A406" s="14">
        <f t="shared" si="35"/>
        <v>369</v>
      </c>
      <c r="B406" s="14">
        <v>468</v>
      </c>
      <c r="C406" s="1" t="s">
        <v>377</v>
      </c>
      <c r="D406" s="29"/>
      <c r="E406" s="30"/>
      <c r="F406" s="31">
        <v>404</v>
      </c>
      <c r="G406" s="41" t="s">
        <v>56</v>
      </c>
      <c r="H406" s="32">
        <v>10.56</v>
      </c>
      <c r="I406" s="41" t="s">
        <v>56</v>
      </c>
      <c r="J406" s="41" t="s">
        <v>56</v>
      </c>
      <c r="K406" s="33">
        <f t="shared" si="33"/>
        <v>51194.879999999997</v>
      </c>
      <c r="L406" s="32">
        <v>16.55</v>
      </c>
      <c r="M406" s="41" t="s">
        <v>56</v>
      </c>
      <c r="N406" s="41" t="s">
        <v>56</v>
      </c>
      <c r="O406" s="33">
        <f t="shared" si="34"/>
        <v>80234.400000000009</v>
      </c>
      <c r="P406" s="34">
        <f t="shared" si="32"/>
        <v>0.56723484848484873</v>
      </c>
      <c r="Q406" s="3"/>
      <c r="R406" s="4"/>
    </row>
    <row r="407" spans="1:18" x14ac:dyDescent="0.3">
      <c r="A407" s="14">
        <f t="shared" si="35"/>
        <v>370</v>
      </c>
      <c r="B407" s="14">
        <v>469</v>
      </c>
      <c r="C407" s="1" t="s">
        <v>378</v>
      </c>
      <c r="D407" s="29"/>
      <c r="E407" s="30"/>
      <c r="F407" s="31">
        <v>19</v>
      </c>
      <c r="G407" s="41" t="s">
        <v>56</v>
      </c>
      <c r="H407" s="32">
        <v>8.36</v>
      </c>
      <c r="I407" s="41" t="s">
        <v>56</v>
      </c>
      <c r="J407" s="41" t="s">
        <v>56</v>
      </c>
      <c r="K407" s="33">
        <f t="shared" si="33"/>
        <v>1906.0799999999997</v>
      </c>
      <c r="L407" s="32">
        <v>11.01</v>
      </c>
      <c r="M407" s="41" t="s">
        <v>56</v>
      </c>
      <c r="N407" s="41" t="s">
        <v>56</v>
      </c>
      <c r="O407" s="33">
        <f t="shared" si="34"/>
        <v>2510.2799999999997</v>
      </c>
      <c r="P407" s="34">
        <f t="shared" si="32"/>
        <v>0.31698564593301443</v>
      </c>
      <c r="Q407" s="3"/>
      <c r="R407" s="4"/>
    </row>
    <row r="408" spans="1:18" x14ac:dyDescent="0.3">
      <c r="A408" s="14">
        <f t="shared" si="35"/>
        <v>371</v>
      </c>
      <c r="B408" s="14">
        <v>470</v>
      </c>
      <c r="C408" s="1" t="s">
        <v>379</v>
      </c>
      <c r="D408" s="29"/>
      <c r="E408" s="30"/>
      <c r="F408" s="31">
        <v>14</v>
      </c>
      <c r="G408" s="41" t="s">
        <v>56</v>
      </c>
      <c r="H408" s="32">
        <v>11.81</v>
      </c>
      <c r="I408" s="41" t="s">
        <v>56</v>
      </c>
      <c r="J408" s="41" t="s">
        <v>56</v>
      </c>
      <c r="K408" s="33">
        <f t="shared" si="33"/>
        <v>1984.08</v>
      </c>
      <c r="L408" s="32">
        <v>15.29</v>
      </c>
      <c r="M408" s="41" t="s">
        <v>56</v>
      </c>
      <c r="N408" s="41" t="s">
        <v>56</v>
      </c>
      <c r="O408" s="33">
        <f t="shared" si="34"/>
        <v>2568.7200000000003</v>
      </c>
      <c r="P408" s="34">
        <f t="shared" si="32"/>
        <v>0.29466553767993242</v>
      </c>
      <c r="Q408" s="3"/>
      <c r="R408" s="4"/>
    </row>
    <row r="409" spans="1:18" x14ac:dyDescent="0.3">
      <c r="A409" s="14">
        <f t="shared" si="35"/>
        <v>372</v>
      </c>
      <c r="B409" s="14">
        <v>471</v>
      </c>
      <c r="C409" s="1" t="s">
        <v>380</v>
      </c>
      <c r="D409" s="29"/>
      <c r="E409" s="30"/>
      <c r="F409" s="31">
        <v>1484</v>
      </c>
      <c r="G409" s="41" t="s">
        <v>56</v>
      </c>
      <c r="H409" s="32">
        <v>14.25</v>
      </c>
      <c r="I409" s="41" t="s">
        <v>56</v>
      </c>
      <c r="J409" s="41" t="s">
        <v>56</v>
      </c>
      <c r="K409" s="33">
        <f t="shared" si="33"/>
        <v>253764</v>
      </c>
      <c r="L409" s="32">
        <v>15.48</v>
      </c>
      <c r="M409" s="41" t="s">
        <v>56</v>
      </c>
      <c r="N409" s="41" t="s">
        <v>56</v>
      </c>
      <c r="O409" s="33">
        <f t="shared" si="34"/>
        <v>275667.83999999997</v>
      </c>
      <c r="P409" s="34">
        <f t="shared" si="32"/>
        <v>8.6315789473684082E-2</v>
      </c>
      <c r="Q409" s="3"/>
      <c r="R409" s="4"/>
    </row>
    <row r="410" spans="1:18" x14ac:dyDescent="0.3">
      <c r="A410" s="14">
        <f t="shared" si="35"/>
        <v>373</v>
      </c>
      <c r="B410" s="14">
        <v>472</v>
      </c>
      <c r="C410" s="1" t="s">
        <v>381</v>
      </c>
      <c r="D410" s="29"/>
      <c r="E410" s="30"/>
      <c r="F410" s="31">
        <v>8102</v>
      </c>
      <c r="G410" s="41" t="s">
        <v>56</v>
      </c>
      <c r="H410" s="32">
        <v>14.25</v>
      </c>
      <c r="I410" s="41" t="s">
        <v>56</v>
      </c>
      <c r="J410" s="41" t="s">
        <v>56</v>
      </c>
      <c r="K410" s="33">
        <f t="shared" si="33"/>
        <v>1385442</v>
      </c>
      <c r="L410" s="32">
        <v>14.68</v>
      </c>
      <c r="M410" s="41" t="s">
        <v>56</v>
      </c>
      <c r="N410" s="41" t="s">
        <v>56</v>
      </c>
      <c r="O410" s="33">
        <f t="shared" si="34"/>
        <v>1427248.32</v>
      </c>
      <c r="P410" s="34">
        <f t="shared" si="32"/>
        <v>3.0175438596491275E-2</v>
      </c>
      <c r="Q410" s="3"/>
      <c r="R410" s="4"/>
    </row>
    <row r="411" spans="1:18" x14ac:dyDescent="0.3">
      <c r="A411" s="14">
        <f t="shared" si="35"/>
        <v>374</v>
      </c>
      <c r="B411" s="14">
        <v>473</v>
      </c>
      <c r="C411" s="1" t="s">
        <v>382</v>
      </c>
      <c r="D411" s="29"/>
      <c r="E411" s="30"/>
      <c r="F411" s="31">
        <v>744</v>
      </c>
      <c r="G411" s="41" t="s">
        <v>56</v>
      </c>
      <c r="H411" s="32">
        <v>14.25</v>
      </c>
      <c r="I411" s="41" t="s">
        <v>56</v>
      </c>
      <c r="J411" s="41" t="s">
        <v>56</v>
      </c>
      <c r="K411" s="33">
        <f t="shared" si="33"/>
        <v>127224</v>
      </c>
      <c r="L411" s="32">
        <v>18.059999999999999</v>
      </c>
      <c r="M411" s="41" t="s">
        <v>56</v>
      </c>
      <c r="N411" s="41" t="s">
        <v>56</v>
      </c>
      <c r="O411" s="33">
        <f t="shared" si="34"/>
        <v>161239.67999999999</v>
      </c>
      <c r="P411" s="34">
        <f t="shared" si="32"/>
        <v>0.26736842105263153</v>
      </c>
      <c r="Q411" s="3"/>
      <c r="R411" s="4"/>
    </row>
    <row r="412" spans="1:18" x14ac:dyDescent="0.3">
      <c r="A412" s="14">
        <f t="shared" si="35"/>
        <v>375</v>
      </c>
      <c r="B412" s="14">
        <v>474</v>
      </c>
      <c r="C412" s="1" t="s">
        <v>383</v>
      </c>
      <c r="D412" s="29"/>
      <c r="E412" s="30"/>
      <c r="F412" s="31">
        <v>201</v>
      </c>
      <c r="G412" s="41" t="s">
        <v>56</v>
      </c>
      <c r="H412" s="32">
        <v>14.25</v>
      </c>
      <c r="I412" s="41" t="s">
        <v>56</v>
      </c>
      <c r="J412" s="41" t="s">
        <v>56</v>
      </c>
      <c r="K412" s="33">
        <f t="shared" si="33"/>
        <v>34371</v>
      </c>
      <c r="L412" s="32">
        <v>18.68</v>
      </c>
      <c r="M412" s="41" t="s">
        <v>56</v>
      </c>
      <c r="N412" s="41" t="s">
        <v>56</v>
      </c>
      <c r="O412" s="33">
        <f t="shared" si="34"/>
        <v>45056.159999999996</v>
      </c>
      <c r="P412" s="34">
        <f t="shared" si="32"/>
        <v>0.31087719298245603</v>
      </c>
      <c r="Q412" s="3"/>
      <c r="R412" s="4"/>
    </row>
    <row r="413" spans="1:18" x14ac:dyDescent="0.3">
      <c r="A413" s="14">
        <f t="shared" si="35"/>
        <v>376</v>
      </c>
      <c r="B413" s="14">
        <v>476</v>
      </c>
      <c r="C413" s="1" t="s">
        <v>384</v>
      </c>
      <c r="D413" s="29"/>
      <c r="E413" s="30"/>
      <c r="F413" s="31">
        <v>1842</v>
      </c>
      <c r="G413" s="41" t="s">
        <v>56</v>
      </c>
      <c r="H413" s="32">
        <v>14.85</v>
      </c>
      <c r="I413" s="41" t="s">
        <v>56</v>
      </c>
      <c r="J413" s="41" t="s">
        <v>56</v>
      </c>
      <c r="K413" s="33">
        <f t="shared" si="33"/>
        <v>328244.40000000002</v>
      </c>
      <c r="L413" s="32">
        <v>16.23</v>
      </c>
      <c r="M413" s="41" t="s">
        <v>56</v>
      </c>
      <c r="N413" s="41" t="s">
        <v>56</v>
      </c>
      <c r="O413" s="33">
        <f t="shared" si="34"/>
        <v>358747.92</v>
      </c>
      <c r="P413" s="34">
        <f t="shared" si="32"/>
        <v>9.2929292929292806E-2</v>
      </c>
      <c r="Q413" s="3"/>
      <c r="R413" s="4"/>
    </row>
    <row r="414" spans="1:18" x14ac:dyDescent="0.3">
      <c r="A414" s="14">
        <f t="shared" si="35"/>
        <v>377</v>
      </c>
      <c r="B414" s="14">
        <v>477</v>
      </c>
      <c r="C414" s="1" t="s">
        <v>385</v>
      </c>
      <c r="D414" s="29"/>
      <c r="E414" s="30"/>
      <c r="F414" s="31">
        <v>1122</v>
      </c>
      <c r="G414" s="41" t="s">
        <v>56</v>
      </c>
      <c r="H414" s="32">
        <v>17.2</v>
      </c>
      <c r="I414" s="41" t="s">
        <v>56</v>
      </c>
      <c r="J414" s="41" t="s">
        <v>56</v>
      </c>
      <c r="K414" s="33">
        <f t="shared" si="33"/>
        <v>231580.79999999999</v>
      </c>
      <c r="L414" s="32">
        <v>19.149999999999999</v>
      </c>
      <c r="M414" s="41" t="s">
        <v>56</v>
      </c>
      <c r="N414" s="41" t="s">
        <v>56</v>
      </c>
      <c r="O414" s="33">
        <f t="shared" si="34"/>
        <v>257835.59999999998</v>
      </c>
      <c r="P414" s="34">
        <f t="shared" si="32"/>
        <v>0.11337209302325577</v>
      </c>
      <c r="Q414" s="3"/>
      <c r="R414" s="4"/>
    </row>
    <row r="415" spans="1:18" x14ac:dyDescent="0.3">
      <c r="A415" s="14">
        <f t="shared" si="35"/>
        <v>378</v>
      </c>
      <c r="B415" s="14">
        <v>478</v>
      </c>
      <c r="C415" s="1" t="s">
        <v>386</v>
      </c>
      <c r="D415" s="29"/>
      <c r="E415" s="30"/>
      <c r="F415" s="31">
        <v>3443</v>
      </c>
      <c r="G415" s="41" t="s">
        <v>56</v>
      </c>
      <c r="H415" s="32">
        <v>18.989999999999998</v>
      </c>
      <c r="I415" s="41" t="s">
        <v>56</v>
      </c>
      <c r="J415" s="41" t="s">
        <v>56</v>
      </c>
      <c r="K415" s="33">
        <f t="shared" si="33"/>
        <v>784590.83999999985</v>
      </c>
      <c r="L415" s="32">
        <v>23.69</v>
      </c>
      <c r="M415" s="41" t="s">
        <v>56</v>
      </c>
      <c r="N415" s="41" t="s">
        <v>56</v>
      </c>
      <c r="O415" s="33">
        <f t="shared" si="34"/>
        <v>978776.04</v>
      </c>
      <c r="P415" s="34">
        <f t="shared" si="32"/>
        <v>0.24749868351764115</v>
      </c>
      <c r="Q415" s="3"/>
      <c r="R415" s="4"/>
    </row>
    <row r="416" spans="1:18" x14ac:dyDescent="0.3">
      <c r="A416" s="14">
        <f t="shared" si="35"/>
        <v>379</v>
      </c>
      <c r="B416" s="14">
        <v>479</v>
      </c>
      <c r="C416" s="1" t="s">
        <v>387</v>
      </c>
      <c r="D416" s="29"/>
      <c r="E416" s="30"/>
      <c r="F416" s="31">
        <v>436</v>
      </c>
      <c r="G416" s="41" t="s">
        <v>56</v>
      </c>
      <c r="H416" s="32">
        <v>21</v>
      </c>
      <c r="I416" s="41" t="s">
        <v>56</v>
      </c>
      <c r="J416" s="41" t="s">
        <v>56</v>
      </c>
      <c r="K416" s="33">
        <f t="shared" si="33"/>
        <v>109872</v>
      </c>
      <c r="L416" s="32">
        <v>25.75</v>
      </c>
      <c r="M416" s="41" t="s">
        <v>56</v>
      </c>
      <c r="N416" s="41" t="s">
        <v>56</v>
      </c>
      <c r="O416" s="33">
        <f t="shared" si="34"/>
        <v>134724</v>
      </c>
      <c r="P416" s="34">
        <f t="shared" si="32"/>
        <v>0.22619047619047619</v>
      </c>
      <c r="Q416" s="3"/>
      <c r="R416" s="4"/>
    </row>
    <row r="417" spans="1:18" x14ac:dyDescent="0.3">
      <c r="A417" s="14">
        <f t="shared" si="35"/>
        <v>380</v>
      </c>
      <c r="B417" s="14">
        <v>480</v>
      </c>
      <c r="C417" s="1" t="s">
        <v>388</v>
      </c>
      <c r="D417" s="29"/>
      <c r="E417" s="30"/>
      <c r="F417" s="31">
        <v>1360</v>
      </c>
      <c r="G417" s="41" t="s">
        <v>56</v>
      </c>
      <c r="H417" s="32">
        <v>5.91</v>
      </c>
      <c r="I417" s="41" t="s">
        <v>56</v>
      </c>
      <c r="J417" s="41" t="s">
        <v>56</v>
      </c>
      <c r="K417" s="33">
        <f t="shared" si="33"/>
        <v>96451.200000000012</v>
      </c>
      <c r="L417" s="32">
        <v>5.83</v>
      </c>
      <c r="M417" s="41" t="s">
        <v>56</v>
      </c>
      <c r="N417" s="41" t="s">
        <v>56</v>
      </c>
      <c r="O417" s="33">
        <f t="shared" si="34"/>
        <v>95145.600000000006</v>
      </c>
      <c r="P417" s="34">
        <f t="shared" si="32"/>
        <v>-1.353637901861258E-2</v>
      </c>
      <c r="Q417" s="3"/>
      <c r="R417" s="4"/>
    </row>
    <row r="418" spans="1:18" x14ac:dyDescent="0.3">
      <c r="A418" s="14">
        <f t="shared" si="35"/>
        <v>381</v>
      </c>
      <c r="B418" s="14">
        <v>481</v>
      </c>
      <c r="C418" s="1" t="s">
        <v>389</v>
      </c>
      <c r="D418" s="29"/>
      <c r="E418" s="30"/>
      <c r="F418" s="31">
        <v>49</v>
      </c>
      <c r="G418" s="41" t="s">
        <v>56</v>
      </c>
      <c r="H418" s="32">
        <v>7.97</v>
      </c>
      <c r="I418" s="41" t="s">
        <v>56</v>
      </c>
      <c r="J418" s="41" t="s">
        <v>56</v>
      </c>
      <c r="K418" s="33">
        <f t="shared" si="33"/>
        <v>4686.3599999999997</v>
      </c>
      <c r="L418" s="32">
        <v>8.92</v>
      </c>
      <c r="M418" s="41" t="s">
        <v>56</v>
      </c>
      <c r="N418" s="41" t="s">
        <v>56</v>
      </c>
      <c r="O418" s="33">
        <f t="shared" si="34"/>
        <v>5244.96</v>
      </c>
      <c r="P418" s="34">
        <f t="shared" si="32"/>
        <v>0.11919698870765379</v>
      </c>
      <c r="Q418" s="3"/>
      <c r="R418" s="4"/>
    </row>
    <row r="419" spans="1:18" x14ac:dyDescent="0.3">
      <c r="A419" s="14">
        <f t="shared" si="35"/>
        <v>382</v>
      </c>
      <c r="B419" s="14">
        <v>482</v>
      </c>
      <c r="C419" s="1" t="s">
        <v>390</v>
      </c>
      <c r="D419" s="29"/>
      <c r="E419" s="30"/>
      <c r="F419" s="31">
        <v>58</v>
      </c>
      <c r="G419" s="41" t="s">
        <v>56</v>
      </c>
      <c r="H419" s="32">
        <v>7.97</v>
      </c>
      <c r="I419" s="41" t="s">
        <v>56</v>
      </c>
      <c r="J419" s="41" t="s">
        <v>56</v>
      </c>
      <c r="K419" s="33">
        <f t="shared" si="33"/>
        <v>5547.12</v>
      </c>
      <c r="L419" s="32">
        <v>9.98</v>
      </c>
      <c r="M419" s="41" t="s">
        <v>56</v>
      </c>
      <c r="N419" s="41" t="s">
        <v>56</v>
      </c>
      <c r="O419" s="33">
        <f t="shared" si="34"/>
        <v>6946.08</v>
      </c>
      <c r="P419" s="34">
        <f t="shared" si="32"/>
        <v>0.25219573400250944</v>
      </c>
      <c r="Q419" s="3"/>
      <c r="R419" s="4"/>
    </row>
    <row r="420" spans="1:18" x14ac:dyDescent="0.3">
      <c r="A420" s="14">
        <f t="shared" si="35"/>
        <v>383</v>
      </c>
      <c r="B420" s="14">
        <v>483</v>
      </c>
      <c r="C420" s="1" t="s">
        <v>391</v>
      </c>
      <c r="D420" s="29"/>
      <c r="E420" s="30"/>
      <c r="F420" s="31">
        <v>5</v>
      </c>
      <c r="G420" s="41" t="s">
        <v>56</v>
      </c>
      <c r="H420" s="32">
        <v>11.81</v>
      </c>
      <c r="I420" s="41" t="s">
        <v>56</v>
      </c>
      <c r="J420" s="41" t="s">
        <v>56</v>
      </c>
      <c r="K420" s="33">
        <f t="shared" si="33"/>
        <v>708.6</v>
      </c>
      <c r="L420" s="32">
        <v>14.49</v>
      </c>
      <c r="M420" s="41" t="s">
        <v>56</v>
      </c>
      <c r="N420" s="41" t="s">
        <v>56</v>
      </c>
      <c r="O420" s="33">
        <f t="shared" si="34"/>
        <v>869.40000000000009</v>
      </c>
      <c r="P420" s="34">
        <f t="shared" si="32"/>
        <v>0.22692633361558009</v>
      </c>
      <c r="Q420" s="3"/>
      <c r="R420" s="4"/>
    </row>
    <row r="421" spans="1:18" x14ac:dyDescent="0.3">
      <c r="A421" s="14">
        <f t="shared" si="35"/>
        <v>384</v>
      </c>
      <c r="B421" s="14">
        <v>484</v>
      </c>
      <c r="C421" s="1" t="s">
        <v>392</v>
      </c>
      <c r="D421" s="29"/>
      <c r="E421" s="30"/>
      <c r="F421" s="31">
        <v>34</v>
      </c>
      <c r="G421" s="41" t="s">
        <v>56</v>
      </c>
      <c r="H421" s="32">
        <v>11.81</v>
      </c>
      <c r="I421" s="41" t="s">
        <v>56</v>
      </c>
      <c r="J421" s="41" t="s">
        <v>56</v>
      </c>
      <c r="K421" s="33">
        <f t="shared" si="33"/>
        <v>4818.4800000000005</v>
      </c>
      <c r="L421" s="32">
        <v>14.56</v>
      </c>
      <c r="M421" s="41" t="s">
        <v>56</v>
      </c>
      <c r="N421" s="41" t="s">
        <v>56</v>
      </c>
      <c r="O421" s="33">
        <f t="shared" si="34"/>
        <v>5940.4800000000005</v>
      </c>
      <c r="P421" s="34">
        <f t="shared" si="32"/>
        <v>0.23285351397121082</v>
      </c>
      <c r="Q421" s="3"/>
      <c r="R421" s="4"/>
    </row>
    <row r="422" spans="1:18" x14ac:dyDescent="0.3">
      <c r="A422" s="14">
        <f t="shared" si="35"/>
        <v>385</v>
      </c>
      <c r="B422" s="14">
        <v>485</v>
      </c>
      <c r="C422" s="1" t="s">
        <v>393</v>
      </c>
      <c r="D422" s="29"/>
      <c r="E422" s="30"/>
      <c r="F422" s="31">
        <v>880</v>
      </c>
      <c r="G422" s="41" t="s">
        <v>56</v>
      </c>
      <c r="H422" s="32">
        <v>12.9</v>
      </c>
      <c r="I422" s="41" t="s">
        <v>56</v>
      </c>
      <c r="J422" s="41" t="s">
        <v>56</v>
      </c>
      <c r="K422" s="33">
        <f t="shared" si="33"/>
        <v>136224</v>
      </c>
      <c r="L422" s="32">
        <v>13.28</v>
      </c>
      <c r="M422" s="41" t="s">
        <v>56</v>
      </c>
      <c r="N422" s="41" t="s">
        <v>56</v>
      </c>
      <c r="O422" s="33">
        <f t="shared" si="34"/>
        <v>140236.79999999999</v>
      </c>
      <c r="P422" s="34">
        <f t="shared" ref="P422:P467" si="36">(O422-K422)/K422</f>
        <v>2.9457364341085184E-2</v>
      </c>
      <c r="Q422" s="3"/>
      <c r="R422" s="4"/>
    </row>
    <row r="423" spans="1:18" x14ac:dyDescent="0.3">
      <c r="A423" s="14">
        <f t="shared" si="35"/>
        <v>386</v>
      </c>
      <c r="B423" s="14">
        <v>486</v>
      </c>
      <c r="C423" s="1" t="s">
        <v>394</v>
      </c>
      <c r="D423" s="29"/>
      <c r="E423" s="30"/>
      <c r="F423" s="31">
        <v>15</v>
      </c>
      <c r="G423" s="41" t="s">
        <v>56</v>
      </c>
      <c r="H423" s="32">
        <v>11.81</v>
      </c>
      <c r="I423" s="41" t="s">
        <v>56</v>
      </c>
      <c r="J423" s="41" t="s">
        <v>56</v>
      </c>
      <c r="K423" s="33">
        <f t="shared" ref="K423:K467" si="37">($F423*H423*12)</f>
        <v>2125.8000000000002</v>
      </c>
      <c r="L423" s="32">
        <v>13.5</v>
      </c>
      <c r="M423" s="41" t="s">
        <v>56</v>
      </c>
      <c r="N423" s="41" t="s">
        <v>56</v>
      </c>
      <c r="O423" s="33">
        <f t="shared" ref="O423:O467" si="38">($F423*L423*12)</f>
        <v>2430</v>
      </c>
      <c r="P423" s="34">
        <f t="shared" si="36"/>
        <v>0.14309906858594401</v>
      </c>
      <c r="Q423" s="3"/>
      <c r="R423" s="4"/>
    </row>
    <row r="424" spans="1:18" x14ac:dyDescent="0.3">
      <c r="A424" s="14">
        <f t="shared" ref="A424:A467" si="39">A423+1</f>
        <v>387</v>
      </c>
      <c r="B424" s="14">
        <v>487</v>
      </c>
      <c r="C424" s="1" t="s">
        <v>395</v>
      </c>
      <c r="D424" s="29"/>
      <c r="E424" s="30"/>
      <c r="F424" s="31">
        <v>32</v>
      </c>
      <c r="G424" s="41" t="s">
        <v>56</v>
      </c>
      <c r="H424" s="32">
        <v>8.2200000000000006</v>
      </c>
      <c r="I424" s="41" t="s">
        <v>56</v>
      </c>
      <c r="J424" s="41" t="s">
        <v>56</v>
      </c>
      <c r="K424" s="33">
        <f t="shared" si="37"/>
        <v>3156.4800000000005</v>
      </c>
      <c r="L424" s="32">
        <v>10.199999999999999</v>
      </c>
      <c r="M424" s="41" t="s">
        <v>56</v>
      </c>
      <c r="N424" s="41" t="s">
        <v>56</v>
      </c>
      <c r="O424" s="33">
        <f t="shared" si="38"/>
        <v>3916.7999999999997</v>
      </c>
      <c r="P424" s="34">
        <f t="shared" si="36"/>
        <v>0.24087591240875886</v>
      </c>
      <c r="Q424" s="3"/>
      <c r="R424" s="4"/>
    </row>
    <row r="425" spans="1:18" x14ac:dyDescent="0.3">
      <c r="A425" s="14">
        <f t="shared" si="39"/>
        <v>388</v>
      </c>
      <c r="B425" s="14">
        <v>488</v>
      </c>
      <c r="C425" s="1" t="s">
        <v>396</v>
      </c>
      <c r="D425" s="29"/>
      <c r="E425" s="30"/>
      <c r="F425" s="31">
        <v>147</v>
      </c>
      <c r="G425" s="41" t="s">
        <v>56</v>
      </c>
      <c r="H425" s="32">
        <v>8.2200000000000006</v>
      </c>
      <c r="I425" s="41" t="s">
        <v>56</v>
      </c>
      <c r="J425" s="41" t="s">
        <v>56</v>
      </c>
      <c r="K425" s="33">
        <f t="shared" si="37"/>
        <v>14500.080000000002</v>
      </c>
      <c r="L425" s="32">
        <v>10.27</v>
      </c>
      <c r="M425" s="41" t="s">
        <v>56</v>
      </c>
      <c r="N425" s="41" t="s">
        <v>56</v>
      </c>
      <c r="O425" s="33">
        <f t="shared" si="38"/>
        <v>18116.28</v>
      </c>
      <c r="P425" s="34">
        <f t="shared" si="36"/>
        <v>0.24939172749391705</v>
      </c>
      <c r="Q425" s="3"/>
      <c r="R425" s="4"/>
    </row>
    <row r="426" spans="1:18" x14ac:dyDescent="0.3">
      <c r="A426" s="14">
        <f t="shared" si="39"/>
        <v>389</v>
      </c>
      <c r="B426" s="14">
        <v>489</v>
      </c>
      <c r="C426" s="1" t="s">
        <v>397</v>
      </c>
      <c r="D426" s="29"/>
      <c r="E426" s="30"/>
      <c r="F426" s="31">
        <v>204</v>
      </c>
      <c r="G426" s="41" t="s">
        <v>56</v>
      </c>
      <c r="H426" s="32">
        <v>8.2200000000000006</v>
      </c>
      <c r="I426" s="41" t="s">
        <v>56</v>
      </c>
      <c r="J426" s="41" t="s">
        <v>56</v>
      </c>
      <c r="K426" s="33">
        <f t="shared" si="37"/>
        <v>20122.560000000001</v>
      </c>
      <c r="L426" s="32">
        <v>9.2100000000000009</v>
      </c>
      <c r="M426" s="41" t="s">
        <v>56</v>
      </c>
      <c r="N426" s="41" t="s">
        <v>56</v>
      </c>
      <c r="O426" s="33">
        <f t="shared" si="38"/>
        <v>22546.080000000002</v>
      </c>
      <c r="P426" s="34">
        <f t="shared" si="36"/>
        <v>0.12043795620437958</v>
      </c>
      <c r="Q426" s="3"/>
      <c r="R426" s="4"/>
    </row>
    <row r="427" spans="1:18" x14ac:dyDescent="0.3">
      <c r="A427" s="14">
        <f t="shared" si="39"/>
        <v>390</v>
      </c>
      <c r="B427" s="14">
        <v>491</v>
      </c>
      <c r="C427" s="1" t="s">
        <v>398</v>
      </c>
      <c r="D427" s="29"/>
      <c r="E427" s="30"/>
      <c r="F427" s="31">
        <v>6</v>
      </c>
      <c r="G427" s="41" t="s">
        <v>56</v>
      </c>
      <c r="H427" s="32">
        <v>7.97</v>
      </c>
      <c r="I427" s="41" t="s">
        <v>56</v>
      </c>
      <c r="J427" s="41" t="s">
        <v>56</v>
      </c>
      <c r="K427" s="33">
        <f t="shared" si="37"/>
        <v>573.84</v>
      </c>
      <c r="L427" s="32">
        <v>9.91</v>
      </c>
      <c r="M427" s="41" t="s">
        <v>56</v>
      </c>
      <c r="N427" s="41" t="s">
        <v>56</v>
      </c>
      <c r="O427" s="33">
        <f t="shared" si="38"/>
        <v>713.52</v>
      </c>
      <c r="P427" s="34">
        <f t="shared" si="36"/>
        <v>0.24341279799247167</v>
      </c>
      <c r="Q427" s="3"/>
      <c r="R427" s="4"/>
    </row>
    <row r="428" spans="1:18" x14ac:dyDescent="0.3">
      <c r="A428" s="14">
        <f t="shared" si="39"/>
        <v>391</v>
      </c>
      <c r="B428" s="14">
        <v>492</v>
      </c>
      <c r="C428" s="1" t="s">
        <v>399</v>
      </c>
      <c r="D428" s="29"/>
      <c r="E428" s="30"/>
      <c r="F428" s="31">
        <v>41184</v>
      </c>
      <c r="G428" s="41" t="s">
        <v>56</v>
      </c>
      <c r="H428" s="32">
        <v>10.56</v>
      </c>
      <c r="I428" s="41" t="s">
        <v>56</v>
      </c>
      <c r="J428" s="41" t="s">
        <v>56</v>
      </c>
      <c r="K428" s="33">
        <f t="shared" si="37"/>
        <v>5218836.4800000004</v>
      </c>
      <c r="L428" s="32">
        <v>12.2</v>
      </c>
      <c r="M428" s="41" t="s">
        <v>56</v>
      </c>
      <c r="N428" s="41" t="s">
        <v>56</v>
      </c>
      <c r="O428" s="33">
        <f t="shared" si="38"/>
        <v>6029337.5999999996</v>
      </c>
      <c r="P428" s="34">
        <f t="shared" si="36"/>
        <v>0.15530303030303014</v>
      </c>
      <c r="Q428" s="3"/>
      <c r="R428" s="4"/>
    </row>
    <row r="429" spans="1:18" x14ac:dyDescent="0.3">
      <c r="A429" s="14">
        <f t="shared" si="39"/>
        <v>392</v>
      </c>
      <c r="B429" s="14">
        <v>493</v>
      </c>
      <c r="C429" s="1" t="s">
        <v>400</v>
      </c>
      <c r="D429" s="29"/>
      <c r="E429" s="30"/>
      <c r="F429" s="31">
        <v>130</v>
      </c>
      <c r="G429" s="41" t="s">
        <v>56</v>
      </c>
      <c r="H429" s="32">
        <v>22.87</v>
      </c>
      <c r="I429" s="41" t="s">
        <v>56</v>
      </c>
      <c r="J429" s="41" t="s">
        <v>56</v>
      </c>
      <c r="K429" s="33">
        <f t="shared" si="37"/>
        <v>35677.199999999997</v>
      </c>
      <c r="L429" s="32">
        <v>26.77</v>
      </c>
      <c r="M429" s="41" t="s">
        <v>56</v>
      </c>
      <c r="N429" s="41" t="s">
        <v>56</v>
      </c>
      <c r="O429" s="33">
        <f t="shared" si="38"/>
        <v>41761.199999999997</v>
      </c>
      <c r="P429" s="34">
        <f t="shared" si="36"/>
        <v>0.17052907739396592</v>
      </c>
      <c r="Q429" s="3"/>
      <c r="R429" s="4"/>
    </row>
    <row r="430" spans="1:18" x14ac:dyDescent="0.3">
      <c r="A430" s="14">
        <f t="shared" si="39"/>
        <v>393</v>
      </c>
      <c r="B430" s="14">
        <v>494</v>
      </c>
      <c r="C430" s="1" t="s">
        <v>401</v>
      </c>
      <c r="D430" s="29"/>
      <c r="E430" s="30"/>
      <c r="F430" s="31">
        <v>829</v>
      </c>
      <c r="G430" s="41" t="s">
        <v>56</v>
      </c>
      <c r="H430" s="32">
        <v>11.81</v>
      </c>
      <c r="I430" s="41" t="s">
        <v>56</v>
      </c>
      <c r="J430" s="41" t="s">
        <v>56</v>
      </c>
      <c r="K430" s="33">
        <f t="shared" si="37"/>
        <v>117485.88</v>
      </c>
      <c r="L430" s="32">
        <v>13.5</v>
      </c>
      <c r="M430" s="41" t="s">
        <v>56</v>
      </c>
      <c r="N430" s="41" t="s">
        <v>56</v>
      </c>
      <c r="O430" s="33">
        <f t="shared" si="38"/>
        <v>134298</v>
      </c>
      <c r="P430" s="34">
        <f t="shared" si="36"/>
        <v>0.14309906858594407</v>
      </c>
      <c r="Q430" s="3"/>
      <c r="R430" s="4"/>
    </row>
    <row r="431" spans="1:18" x14ac:dyDescent="0.3">
      <c r="A431" s="14">
        <f t="shared" si="39"/>
        <v>394</v>
      </c>
      <c r="B431" s="14">
        <v>495</v>
      </c>
      <c r="C431" s="1" t="s">
        <v>402</v>
      </c>
      <c r="D431" s="29"/>
      <c r="E431" s="30"/>
      <c r="F431" s="31">
        <v>1</v>
      </c>
      <c r="G431" s="41" t="s">
        <v>56</v>
      </c>
      <c r="H431" s="32">
        <v>5.27</v>
      </c>
      <c r="I431" s="41" t="s">
        <v>56</v>
      </c>
      <c r="J431" s="41" t="s">
        <v>56</v>
      </c>
      <c r="K431" s="33">
        <f t="shared" si="37"/>
        <v>63.239999999999995</v>
      </c>
      <c r="L431" s="32">
        <v>9.08</v>
      </c>
      <c r="M431" s="41" t="s">
        <v>56</v>
      </c>
      <c r="N431" s="41" t="s">
        <v>56</v>
      </c>
      <c r="O431" s="33">
        <f t="shared" si="38"/>
        <v>108.96000000000001</v>
      </c>
      <c r="P431" s="34">
        <f t="shared" si="36"/>
        <v>0.72296015180265683</v>
      </c>
      <c r="Q431" s="3"/>
      <c r="R431" s="4"/>
    </row>
    <row r="432" spans="1:18" x14ac:dyDescent="0.3">
      <c r="A432" s="14">
        <f t="shared" si="39"/>
        <v>395</v>
      </c>
      <c r="B432" s="14">
        <v>496</v>
      </c>
      <c r="C432" s="1" t="s">
        <v>403</v>
      </c>
      <c r="D432" s="29"/>
      <c r="E432" s="30"/>
      <c r="F432" s="31">
        <v>1329</v>
      </c>
      <c r="G432" s="41" t="s">
        <v>56</v>
      </c>
      <c r="H432" s="32">
        <v>7.97</v>
      </c>
      <c r="I432" s="41" t="s">
        <v>56</v>
      </c>
      <c r="J432" s="41" t="s">
        <v>56</v>
      </c>
      <c r="K432" s="33">
        <f t="shared" si="37"/>
        <v>127105.56</v>
      </c>
      <c r="L432" s="32">
        <v>8.92</v>
      </c>
      <c r="M432" s="41" t="s">
        <v>56</v>
      </c>
      <c r="N432" s="41" t="s">
        <v>56</v>
      </c>
      <c r="O432" s="33">
        <f t="shared" si="38"/>
        <v>142256.16</v>
      </c>
      <c r="P432" s="34">
        <f t="shared" si="36"/>
        <v>0.11919698870765374</v>
      </c>
      <c r="Q432" s="3"/>
      <c r="R432" s="4"/>
    </row>
    <row r="433" spans="1:18" x14ac:dyDescent="0.3">
      <c r="A433" s="14">
        <f t="shared" si="39"/>
        <v>396</v>
      </c>
      <c r="B433" s="14">
        <v>497</v>
      </c>
      <c r="C433" s="1" t="s">
        <v>404</v>
      </c>
      <c r="D433" s="29"/>
      <c r="E433" s="30"/>
      <c r="F433" s="31">
        <v>12279</v>
      </c>
      <c r="G433" s="41" t="s">
        <v>56</v>
      </c>
      <c r="H433" s="32">
        <v>12.13</v>
      </c>
      <c r="I433" s="41" t="s">
        <v>56</v>
      </c>
      <c r="J433" s="41" t="s">
        <v>56</v>
      </c>
      <c r="K433" s="33">
        <f t="shared" si="37"/>
        <v>1787331.2400000002</v>
      </c>
      <c r="L433" s="32">
        <v>14.54</v>
      </c>
      <c r="M433" s="41" t="s">
        <v>56</v>
      </c>
      <c r="N433" s="41" t="s">
        <v>56</v>
      </c>
      <c r="O433" s="33">
        <f t="shared" si="38"/>
        <v>2142439.92</v>
      </c>
      <c r="P433" s="34">
        <f t="shared" si="36"/>
        <v>0.19868095630667748</v>
      </c>
      <c r="Q433" s="3"/>
      <c r="R433" s="4"/>
    </row>
    <row r="434" spans="1:18" x14ac:dyDescent="0.3">
      <c r="A434" s="14">
        <f t="shared" si="39"/>
        <v>397</v>
      </c>
      <c r="B434" s="14">
        <v>498</v>
      </c>
      <c r="C434" s="1" t="s">
        <v>405</v>
      </c>
      <c r="D434" s="29"/>
      <c r="E434" s="30"/>
      <c r="F434" s="31">
        <v>4701</v>
      </c>
      <c r="G434" s="41" t="s">
        <v>56</v>
      </c>
      <c r="H434" s="32">
        <v>8.2200000000000006</v>
      </c>
      <c r="I434" s="41" t="s">
        <v>56</v>
      </c>
      <c r="J434" s="41" t="s">
        <v>56</v>
      </c>
      <c r="K434" s="33">
        <f t="shared" si="37"/>
        <v>463706.64</v>
      </c>
      <c r="L434" s="32">
        <v>9.2100000000000009</v>
      </c>
      <c r="M434" s="41" t="s">
        <v>56</v>
      </c>
      <c r="N434" s="41" t="s">
        <v>56</v>
      </c>
      <c r="O434" s="33">
        <f t="shared" si="38"/>
        <v>519554.52000000008</v>
      </c>
      <c r="P434" s="34">
        <f t="shared" si="36"/>
        <v>0.12043795620437969</v>
      </c>
      <c r="Q434" s="3"/>
      <c r="R434" s="4"/>
    </row>
    <row r="435" spans="1:18" x14ac:dyDescent="0.3">
      <c r="A435" s="14">
        <f t="shared" si="39"/>
        <v>398</v>
      </c>
      <c r="B435" s="14">
        <v>499</v>
      </c>
      <c r="C435" s="1" t="s">
        <v>406</v>
      </c>
      <c r="D435" s="29"/>
      <c r="E435" s="30"/>
      <c r="F435" s="31">
        <v>33220</v>
      </c>
      <c r="G435" s="41" t="s">
        <v>56</v>
      </c>
      <c r="H435" s="32">
        <v>12.49</v>
      </c>
      <c r="I435" s="41" t="s">
        <v>56</v>
      </c>
      <c r="J435" s="41" t="s">
        <v>56</v>
      </c>
      <c r="K435" s="33">
        <f t="shared" si="37"/>
        <v>4979013.5999999996</v>
      </c>
      <c r="L435" s="32">
        <v>13.86</v>
      </c>
      <c r="M435" s="41" t="s">
        <v>56</v>
      </c>
      <c r="N435" s="41" t="s">
        <v>56</v>
      </c>
      <c r="O435" s="33">
        <f t="shared" si="38"/>
        <v>5525150.3999999994</v>
      </c>
      <c r="P435" s="34">
        <f t="shared" si="36"/>
        <v>0.1096877502001601</v>
      </c>
      <c r="Q435" s="3"/>
      <c r="R435" s="4"/>
    </row>
    <row r="436" spans="1:18" x14ac:dyDescent="0.3">
      <c r="A436" s="14">
        <f t="shared" si="39"/>
        <v>399</v>
      </c>
      <c r="B436" s="14">
        <v>504</v>
      </c>
      <c r="C436" s="1" t="s">
        <v>407</v>
      </c>
      <c r="D436" s="29"/>
      <c r="E436" s="30"/>
      <c r="F436" s="31">
        <v>5</v>
      </c>
      <c r="G436" s="41" t="s">
        <v>56</v>
      </c>
      <c r="H436" s="32">
        <v>21</v>
      </c>
      <c r="I436" s="41" t="s">
        <v>56</v>
      </c>
      <c r="J436" s="41" t="s">
        <v>56</v>
      </c>
      <c r="K436" s="33">
        <f t="shared" si="37"/>
        <v>1260</v>
      </c>
      <c r="L436" s="32">
        <v>25.75</v>
      </c>
      <c r="M436" s="41" t="s">
        <v>56</v>
      </c>
      <c r="N436" s="41" t="s">
        <v>56</v>
      </c>
      <c r="O436" s="33">
        <f t="shared" si="38"/>
        <v>1545</v>
      </c>
      <c r="P436" s="34">
        <f t="shared" si="36"/>
        <v>0.22619047619047619</v>
      </c>
      <c r="Q436" s="3"/>
      <c r="R436" s="4"/>
    </row>
    <row r="437" spans="1:18" x14ac:dyDescent="0.3">
      <c r="A437" s="14">
        <f t="shared" si="39"/>
        <v>400</v>
      </c>
      <c r="B437" s="14">
        <v>506</v>
      </c>
      <c r="C437" s="1" t="s">
        <v>408</v>
      </c>
      <c r="D437" s="29"/>
      <c r="E437" s="30"/>
      <c r="F437" s="31">
        <v>496</v>
      </c>
      <c r="G437" s="41" t="s">
        <v>56</v>
      </c>
      <c r="H437" s="32">
        <v>19.38</v>
      </c>
      <c r="I437" s="41" t="s">
        <v>56</v>
      </c>
      <c r="J437" s="41" t="s">
        <v>56</v>
      </c>
      <c r="K437" s="33">
        <f t="shared" si="37"/>
        <v>115349.75999999999</v>
      </c>
      <c r="L437" s="32">
        <v>20.11</v>
      </c>
      <c r="M437" s="41" t="s">
        <v>56</v>
      </c>
      <c r="N437" s="41" t="s">
        <v>56</v>
      </c>
      <c r="O437" s="33">
        <f t="shared" si="38"/>
        <v>119694.72</v>
      </c>
      <c r="P437" s="34">
        <f t="shared" si="36"/>
        <v>3.7667698658410791E-2</v>
      </c>
      <c r="Q437" s="3"/>
      <c r="R437" s="4"/>
    </row>
    <row r="438" spans="1:18" x14ac:dyDescent="0.3">
      <c r="A438" s="14">
        <f t="shared" si="39"/>
        <v>401</v>
      </c>
      <c r="B438" s="14">
        <v>507</v>
      </c>
      <c r="C438" s="1" t="s">
        <v>409</v>
      </c>
      <c r="D438" s="29"/>
      <c r="E438" s="30"/>
      <c r="F438" s="31">
        <v>1</v>
      </c>
      <c r="G438" s="41" t="s">
        <v>56</v>
      </c>
      <c r="H438" s="32">
        <v>9.3699999999999992</v>
      </c>
      <c r="I438" s="41" t="s">
        <v>56</v>
      </c>
      <c r="J438" s="41" t="s">
        <v>56</v>
      </c>
      <c r="K438" s="33">
        <f t="shared" si="37"/>
        <v>112.44</v>
      </c>
      <c r="L438" s="32">
        <v>11.93</v>
      </c>
      <c r="M438" s="41" t="s">
        <v>56</v>
      </c>
      <c r="N438" s="41" t="s">
        <v>56</v>
      </c>
      <c r="O438" s="33">
        <f t="shared" si="38"/>
        <v>143.16</v>
      </c>
      <c r="P438" s="34">
        <f t="shared" si="36"/>
        <v>0.27321237993596587</v>
      </c>
      <c r="Q438" s="3"/>
      <c r="R438" s="4"/>
    </row>
    <row r="439" spans="1:18" x14ac:dyDescent="0.3">
      <c r="A439" s="14">
        <f t="shared" si="39"/>
        <v>402</v>
      </c>
      <c r="B439" s="14">
        <v>509</v>
      </c>
      <c r="C439" s="1" t="s">
        <v>410</v>
      </c>
      <c r="D439" s="29"/>
      <c r="E439" s="30"/>
      <c r="F439" s="31">
        <v>1</v>
      </c>
      <c r="G439" s="41" t="s">
        <v>56</v>
      </c>
      <c r="H439" s="32">
        <v>38.08</v>
      </c>
      <c r="I439" s="41" t="s">
        <v>56</v>
      </c>
      <c r="J439" s="41" t="s">
        <v>56</v>
      </c>
      <c r="K439" s="33">
        <f t="shared" si="37"/>
        <v>456.96</v>
      </c>
      <c r="L439" s="32">
        <v>21.78</v>
      </c>
      <c r="M439" s="41" t="s">
        <v>56</v>
      </c>
      <c r="N439" s="41" t="s">
        <v>56</v>
      </c>
      <c r="O439" s="33">
        <f t="shared" si="38"/>
        <v>261.36</v>
      </c>
      <c r="P439" s="34">
        <f t="shared" si="36"/>
        <v>-0.42804621848739488</v>
      </c>
      <c r="Q439" s="3"/>
      <c r="R439" s="4"/>
    </row>
    <row r="440" spans="1:18" x14ac:dyDescent="0.3">
      <c r="A440" s="14">
        <f t="shared" si="39"/>
        <v>403</v>
      </c>
      <c r="B440" s="14">
        <v>510</v>
      </c>
      <c r="C440" s="1" t="s">
        <v>411</v>
      </c>
      <c r="D440" s="29"/>
      <c r="E440" s="30"/>
      <c r="F440" s="31">
        <v>1</v>
      </c>
      <c r="G440" s="41" t="s">
        <v>56</v>
      </c>
      <c r="H440" s="32">
        <v>39.42</v>
      </c>
      <c r="I440" s="41" t="s">
        <v>56</v>
      </c>
      <c r="J440" s="41" t="s">
        <v>56</v>
      </c>
      <c r="K440" s="33">
        <f t="shared" si="37"/>
        <v>473.04</v>
      </c>
      <c r="L440" s="32">
        <v>21.78</v>
      </c>
      <c r="M440" s="41" t="s">
        <v>56</v>
      </c>
      <c r="N440" s="41" t="s">
        <v>56</v>
      </c>
      <c r="O440" s="33">
        <f t="shared" si="38"/>
        <v>261.36</v>
      </c>
      <c r="P440" s="34">
        <f t="shared" si="36"/>
        <v>-0.44748858447488582</v>
      </c>
      <c r="Q440" s="3"/>
      <c r="R440" s="4"/>
    </row>
    <row r="441" spans="1:18" x14ac:dyDescent="0.3">
      <c r="A441" s="14">
        <f t="shared" si="39"/>
        <v>404</v>
      </c>
      <c r="B441" s="14">
        <v>511</v>
      </c>
      <c r="C441" s="1" t="s">
        <v>412</v>
      </c>
      <c r="D441" s="29"/>
      <c r="E441" s="30"/>
      <c r="F441" s="31">
        <v>24</v>
      </c>
      <c r="G441" s="41" t="s">
        <v>56</v>
      </c>
      <c r="H441" s="32">
        <v>48.63</v>
      </c>
      <c r="I441" s="41" t="s">
        <v>56</v>
      </c>
      <c r="J441" s="41" t="s">
        <v>56</v>
      </c>
      <c r="K441" s="33">
        <f t="shared" si="37"/>
        <v>14005.440000000002</v>
      </c>
      <c r="L441" s="32">
        <v>35.299999999999997</v>
      </c>
      <c r="M441" s="41" t="s">
        <v>56</v>
      </c>
      <c r="N441" s="41" t="s">
        <v>56</v>
      </c>
      <c r="O441" s="33">
        <f t="shared" si="38"/>
        <v>10166.4</v>
      </c>
      <c r="P441" s="34">
        <f t="shared" si="36"/>
        <v>-0.27411063129755309</v>
      </c>
      <c r="Q441" s="3"/>
      <c r="R441" s="4"/>
    </row>
    <row r="442" spans="1:18" x14ac:dyDescent="0.3">
      <c r="A442" s="14">
        <f t="shared" si="39"/>
        <v>405</v>
      </c>
      <c r="B442" s="14">
        <v>512</v>
      </c>
      <c r="C442" s="1" t="s">
        <v>413</v>
      </c>
      <c r="D442" s="29"/>
      <c r="E442" s="30"/>
      <c r="F442" s="31">
        <v>1</v>
      </c>
      <c r="G442" s="41" t="s">
        <v>56</v>
      </c>
      <c r="H442" s="32">
        <v>49.99</v>
      </c>
      <c r="I442" s="41" t="s">
        <v>56</v>
      </c>
      <c r="J442" s="41" t="s">
        <v>56</v>
      </c>
      <c r="K442" s="33">
        <f t="shared" si="37"/>
        <v>599.88</v>
      </c>
      <c r="L442" s="32">
        <v>35.299999999999997</v>
      </c>
      <c r="M442" s="41" t="s">
        <v>56</v>
      </c>
      <c r="N442" s="41" t="s">
        <v>56</v>
      </c>
      <c r="O442" s="33">
        <f t="shared" si="38"/>
        <v>423.59999999999997</v>
      </c>
      <c r="P442" s="34">
        <f t="shared" si="36"/>
        <v>-0.29385877175435093</v>
      </c>
      <c r="Q442" s="3"/>
      <c r="R442" s="4"/>
    </row>
    <row r="443" spans="1:18" x14ac:dyDescent="0.3">
      <c r="A443" s="14">
        <f t="shared" si="39"/>
        <v>406</v>
      </c>
      <c r="B443" s="14">
        <v>515</v>
      </c>
      <c r="C443" s="1" t="s">
        <v>414</v>
      </c>
      <c r="D443" s="29"/>
      <c r="E443" s="30"/>
      <c r="F443" s="31">
        <v>1</v>
      </c>
      <c r="G443" s="41" t="s">
        <v>56</v>
      </c>
      <c r="H443" s="32">
        <v>27.2</v>
      </c>
      <c r="I443" s="41" t="s">
        <v>56</v>
      </c>
      <c r="J443" s="41" t="s">
        <v>56</v>
      </c>
      <c r="K443" s="33">
        <f t="shared" si="37"/>
        <v>326.39999999999998</v>
      </c>
      <c r="L443" s="32">
        <v>24.25</v>
      </c>
      <c r="M443" s="41" t="s">
        <v>56</v>
      </c>
      <c r="N443" s="41" t="s">
        <v>56</v>
      </c>
      <c r="O443" s="33">
        <f t="shared" si="38"/>
        <v>291</v>
      </c>
      <c r="P443" s="34">
        <f t="shared" si="36"/>
        <v>-0.10845588235294111</v>
      </c>
      <c r="Q443" s="3"/>
      <c r="R443" s="4"/>
    </row>
    <row r="444" spans="1:18" x14ac:dyDescent="0.3">
      <c r="A444" s="14">
        <f t="shared" si="39"/>
        <v>407</v>
      </c>
      <c r="B444" s="14">
        <v>517</v>
      </c>
      <c r="C444" s="1" t="s">
        <v>415</v>
      </c>
      <c r="D444" s="29"/>
      <c r="E444" s="30"/>
      <c r="F444" s="31">
        <v>6</v>
      </c>
      <c r="G444" s="41" t="s">
        <v>56</v>
      </c>
      <c r="H444" s="32">
        <v>26.27</v>
      </c>
      <c r="I444" s="41" t="s">
        <v>56</v>
      </c>
      <c r="J444" s="41" t="s">
        <v>56</v>
      </c>
      <c r="K444" s="33">
        <f t="shared" si="37"/>
        <v>1891.44</v>
      </c>
      <c r="L444" s="32">
        <v>26.85</v>
      </c>
      <c r="M444" s="41" t="s">
        <v>56</v>
      </c>
      <c r="N444" s="41" t="s">
        <v>56</v>
      </c>
      <c r="O444" s="33">
        <f t="shared" si="38"/>
        <v>1933.2000000000003</v>
      </c>
      <c r="P444" s="34">
        <f t="shared" si="36"/>
        <v>2.2078416444613742E-2</v>
      </c>
      <c r="Q444" s="3"/>
      <c r="R444" s="4"/>
    </row>
    <row r="445" spans="1:18" x14ac:dyDescent="0.3">
      <c r="A445" s="14">
        <f t="shared" si="39"/>
        <v>408</v>
      </c>
      <c r="B445" s="14">
        <v>519</v>
      </c>
      <c r="C445" s="1" t="s">
        <v>416</v>
      </c>
      <c r="D445" s="29"/>
      <c r="E445" s="30"/>
      <c r="F445" s="31">
        <v>161</v>
      </c>
      <c r="G445" s="41" t="s">
        <v>56</v>
      </c>
      <c r="H445" s="32">
        <v>3.12</v>
      </c>
      <c r="I445" s="41" t="s">
        <v>56</v>
      </c>
      <c r="J445" s="41" t="s">
        <v>56</v>
      </c>
      <c r="K445" s="33">
        <f t="shared" si="37"/>
        <v>6027.84</v>
      </c>
      <c r="L445" s="32">
        <v>3.25</v>
      </c>
      <c r="M445" s="41" t="s">
        <v>56</v>
      </c>
      <c r="N445" s="41" t="s">
        <v>56</v>
      </c>
      <c r="O445" s="33">
        <f t="shared" si="38"/>
        <v>6279</v>
      </c>
      <c r="P445" s="34">
        <f t="shared" si="36"/>
        <v>4.1666666666666644E-2</v>
      </c>
      <c r="Q445" s="3"/>
      <c r="R445" s="4"/>
    </row>
    <row r="446" spans="1:18" x14ac:dyDescent="0.3">
      <c r="A446" s="14">
        <f t="shared" si="39"/>
        <v>409</v>
      </c>
      <c r="B446" s="14">
        <v>520</v>
      </c>
      <c r="C446" s="1" t="s">
        <v>417</v>
      </c>
      <c r="D446" s="29"/>
      <c r="E446" s="30"/>
      <c r="F446" s="31">
        <v>1</v>
      </c>
      <c r="G446" s="41" t="s">
        <v>56</v>
      </c>
      <c r="H446" s="32">
        <v>3.97</v>
      </c>
      <c r="I446" s="41" t="s">
        <v>56</v>
      </c>
      <c r="J446" s="41" t="s">
        <v>56</v>
      </c>
      <c r="K446" s="33">
        <f t="shared" si="37"/>
        <v>47.64</v>
      </c>
      <c r="L446" s="32">
        <v>4.09</v>
      </c>
      <c r="M446" s="41" t="s">
        <v>56</v>
      </c>
      <c r="N446" s="41" t="s">
        <v>56</v>
      </c>
      <c r="O446" s="33">
        <f t="shared" si="38"/>
        <v>49.08</v>
      </c>
      <c r="P446" s="34">
        <f t="shared" si="36"/>
        <v>3.0226700251889119E-2</v>
      </c>
      <c r="Q446" s="3"/>
      <c r="R446" s="4"/>
    </row>
    <row r="447" spans="1:18" x14ac:dyDescent="0.3">
      <c r="A447" s="14">
        <f t="shared" si="39"/>
        <v>410</v>
      </c>
      <c r="B447" s="14">
        <v>521</v>
      </c>
      <c r="C447" s="1" t="s">
        <v>418</v>
      </c>
      <c r="D447" s="29"/>
      <c r="E447" s="30"/>
      <c r="F447" s="31">
        <v>0</v>
      </c>
      <c r="G447" s="41" t="s">
        <v>56</v>
      </c>
      <c r="H447" s="32">
        <v>3.97</v>
      </c>
      <c r="I447" s="41" t="s">
        <v>56</v>
      </c>
      <c r="J447" s="41" t="s">
        <v>56</v>
      </c>
      <c r="K447" s="33">
        <f t="shared" si="37"/>
        <v>0</v>
      </c>
      <c r="L447" s="32">
        <v>4.09</v>
      </c>
      <c r="M447" s="41" t="s">
        <v>56</v>
      </c>
      <c r="N447" s="41" t="s">
        <v>56</v>
      </c>
      <c r="O447" s="33">
        <f t="shared" si="38"/>
        <v>0</v>
      </c>
      <c r="P447" s="34" t="e">
        <f t="shared" si="36"/>
        <v>#DIV/0!</v>
      </c>
      <c r="Q447" s="3"/>
      <c r="R447" s="4"/>
    </row>
    <row r="448" spans="1:18" x14ac:dyDescent="0.3">
      <c r="A448" s="14">
        <f t="shared" si="39"/>
        <v>411</v>
      </c>
      <c r="B448" s="14">
        <v>522</v>
      </c>
      <c r="C448" s="1" t="s">
        <v>419</v>
      </c>
      <c r="D448" s="29"/>
      <c r="E448" s="30"/>
      <c r="F448" s="31">
        <v>0</v>
      </c>
      <c r="G448" s="41" t="s">
        <v>56</v>
      </c>
      <c r="H448" s="32">
        <v>3.97</v>
      </c>
      <c r="I448" s="41" t="s">
        <v>56</v>
      </c>
      <c r="J448" s="41" t="s">
        <v>56</v>
      </c>
      <c r="K448" s="33">
        <f t="shared" si="37"/>
        <v>0</v>
      </c>
      <c r="L448" s="32">
        <v>4.09</v>
      </c>
      <c r="M448" s="41" t="s">
        <v>56</v>
      </c>
      <c r="N448" s="41" t="s">
        <v>56</v>
      </c>
      <c r="O448" s="33">
        <f t="shared" si="38"/>
        <v>0</v>
      </c>
      <c r="P448" s="34" t="e">
        <f t="shared" si="36"/>
        <v>#DIV/0!</v>
      </c>
      <c r="Q448" s="3"/>
      <c r="R448" s="4"/>
    </row>
    <row r="449" spans="1:18" x14ac:dyDescent="0.3">
      <c r="A449" s="14">
        <f t="shared" si="39"/>
        <v>412</v>
      </c>
      <c r="B449" s="14">
        <v>523</v>
      </c>
      <c r="C449" s="1" t="s">
        <v>420</v>
      </c>
      <c r="D449" s="29"/>
      <c r="E449" s="30"/>
      <c r="F449" s="31">
        <v>24</v>
      </c>
      <c r="G449" s="41" t="s">
        <v>56</v>
      </c>
      <c r="H449" s="32">
        <v>4.01</v>
      </c>
      <c r="I449" s="41" t="s">
        <v>56</v>
      </c>
      <c r="J449" s="41" t="s">
        <v>56</v>
      </c>
      <c r="K449" s="33">
        <f t="shared" si="37"/>
        <v>1154.8799999999999</v>
      </c>
      <c r="L449" s="32">
        <v>4.5999999999999996</v>
      </c>
      <c r="M449" s="41" t="s">
        <v>56</v>
      </c>
      <c r="N449" s="41" t="s">
        <v>56</v>
      </c>
      <c r="O449" s="33">
        <f t="shared" si="38"/>
        <v>1324.8</v>
      </c>
      <c r="P449" s="34">
        <f t="shared" si="36"/>
        <v>0.14713216957605993</v>
      </c>
      <c r="Q449" s="3"/>
      <c r="R449" s="4"/>
    </row>
    <row r="450" spans="1:18" x14ac:dyDescent="0.3">
      <c r="A450" s="14">
        <f t="shared" si="39"/>
        <v>413</v>
      </c>
      <c r="B450" s="14">
        <v>524</v>
      </c>
      <c r="C450" s="1" t="s">
        <v>421</v>
      </c>
      <c r="D450" s="29"/>
      <c r="E450" s="30"/>
      <c r="F450" s="31">
        <v>1</v>
      </c>
      <c r="G450" s="41" t="s">
        <v>56</v>
      </c>
      <c r="H450" s="32">
        <v>4.01</v>
      </c>
      <c r="I450" s="41" t="s">
        <v>56</v>
      </c>
      <c r="J450" s="41" t="s">
        <v>56</v>
      </c>
      <c r="K450" s="33">
        <f t="shared" si="37"/>
        <v>48.12</v>
      </c>
      <c r="L450" s="32">
        <v>4.5999999999999996</v>
      </c>
      <c r="M450" s="41" t="s">
        <v>56</v>
      </c>
      <c r="N450" s="41" t="s">
        <v>56</v>
      </c>
      <c r="O450" s="33">
        <f t="shared" si="38"/>
        <v>55.199999999999996</v>
      </c>
      <c r="P450" s="34">
        <f t="shared" si="36"/>
        <v>0.14713216957605982</v>
      </c>
      <c r="Q450" s="3"/>
      <c r="R450" s="4"/>
    </row>
    <row r="451" spans="1:18" x14ac:dyDescent="0.3">
      <c r="A451" s="14">
        <f t="shared" si="39"/>
        <v>414</v>
      </c>
      <c r="B451" s="14">
        <v>525</v>
      </c>
      <c r="C451" s="1" t="s">
        <v>422</v>
      </c>
      <c r="D451" s="29"/>
      <c r="E451" s="30"/>
      <c r="F451" s="31">
        <v>4</v>
      </c>
      <c r="G451" s="41" t="s">
        <v>56</v>
      </c>
      <c r="H451" s="32">
        <v>3.15</v>
      </c>
      <c r="I451" s="41" t="s">
        <v>56</v>
      </c>
      <c r="J451" s="41" t="s">
        <v>56</v>
      </c>
      <c r="K451" s="33">
        <f t="shared" si="37"/>
        <v>151.19999999999999</v>
      </c>
      <c r="L451" s="32">
        <v>4.5999999999999996</v>
      </c>
      <c r="M451" s="41" t="s">
        <v>56</v>
      </c>
      <c r="N451" s="41" t="s">
        <v>56</v>
      </c>
      <c r="O451" s="33">
        <f t="shared" si="38"/>
        <v>220.79999999999998</v>
      </c>
      <c r="P451" s="34">
        <f t="shared" si="36"/>
        <v>0.46031746031746029</v>
      </c>
      <c r="Q451" s="3"/>
      <c r="R451" s="4"/>
    </row>
    <row r="452" spans="1:18" x14ac:dyDescent="0.3">
      <c r="A452" s="14">
        <f t="shared" si="39"/>
        <v>415</v>
      </c>
      <c r="B452" s="14">
        <v>526</v>
      </c>
      <c r="C452" s="1" t="s">
        <v>423</v>
      </c>
      <c r="D452" s="29"/>
      <c r="E452" s="30"/>
      <c r="F452" s="31">
        <v>56</v>
      </c>
      <c r="G452" s="41" t="s">
        <v>56</v>
      </c>
      <c r="H452" s="32">
        <v>3.99</v>
      </c>
      <c r="I452" s="41" t="s">
        <v>56</v>
      </c>
      <c r="J452" s="41" t="s">
        <v>56</v>
      </c>
      <c r="K452" s="33">
        <f t="shared" si="37"/>
        <v>2681.2799999999997</v>
      </c>
      <c r="L452" s="32">
        <v>4.17</v>
      </c>
      <c r="M452" s="41" t="s">
        <v>56</v>
      </c>
      <c r="N452" s="41" t="s">
        <v>56</v>
      </c>
      <c r="O452" s="33">
        <f t="shared" si="38"/>
        <v>2802.24</v>
      </c>
      <c r="P452" s="34">
        <f t="shared" si="36"/>
        <v>4.5112781954887236E-2</v>
      </c>
      <c r="Q452" s="3"/>
      <c r="R452" s="4"/>
    </row>
    <row r="453" spans="1:18" x14ac:dyDescent="0.3">
      <c r="A453" s="14">
        <f t="shared" si="39"/>
        <v>416</v>
      </c>
      <c r="B453" s="14">
        <v>527</v>
      </c>
      <c r="C453" s="1" t="s">
        <v>424</v>
      </c>
      <c r="D453" s="29"/>
      <c r="E453" s="30"/>
      <c r="F453" s="31">
        <v>0</v>
      </c>
      <c r="G453" s="41" t="s">
        <v>56</v>
      </c>
      <c r="H453" s="32">
        <v>3.99</v>
      </c>
      <c r="I453" s="41" t="s">
        <v>56</v>
      </c>
      <c r="J453" s="41" t="s">
        <v>56</v>
      </c>
      <c r="K453" s="33">
        <f t="shared" si="37"/>
        <v>0</v>
      </c>
      <c r="L453" s="32">
        <v>4.17</v>
      </c>
      <c r="M453" s="41" t="s">
        <v>56</v>
      </c>
      <c r="N453" s="41" t="s">
        <v>56</v>
      </c>
      <c r="O453" s="33">
        <f t="shared" si="38"/>
        <v>0</v>
      </c>
      <c r="P453" s="34" t="e">
        <f t="shared" si="36"/>
        <v>#DIV/0!</v>
      </c>
      <c r="Q453" s="3"/>
      <c r="R453" s="4"/>
    </row>
    <row r="454" spans="1:18" x14ac:dyDescent="0.3">
      <c r="A454" s="14">
        <f t="shared" si="39"/>
        <v>417</v>
      </c>
      <c r="B454" s="14">
        <v>528</v>
      </c>
      <c r="C454" s="1" t="s">
        <v>425</v>
      </c>
      <c r="D454" s="29"/>
      <c r="E454" s="30"/>
      <c r="F454" s="31">
        <v>0</v>
      </c>
      <c r="G454" s="41" t="s">
        <v>56</v>
      </c>
      <c r="H454" s="32">
        <v>5.17</v>
      </c>
      <c r="I454" s="41" t="s">
        <v>56</v>
      </c>
      <c r="J454" s="41" t="s">
        <v>56</v>
      </c>
      <c r="K454" s="33">
        <f t="shared" si="37"/>
        <v>0</v>
      </c>
      <c r="L454" s="32">
        <v>5.49</v>
      </c>
      <c r="M454" s="41" t="s">
        <v>56</v>
      </c>
      <c r="N454" s="41" t="s">
        <v>56</v>
      </c>
      <c r="O454" s="33">
        <f t="shared" si="38"/>
        <v>0</v>
      </c>
      <c r="P454" s="34" t="e">
        <f t="shared" si="36"/>
        <v>#DIV/0!</v>
      </c>
      <c r="Q454" s="3"/>
      <c r="R454" s="4"/>
    </row>
    <row r="455" spans="1:18" x14ac:dyDescent="0.3">
      <c r="A455" s="14">
        <f t="shared" si="39"/>
        <v>418</v>
      </c>
      <c r="B455" s="14">
        <v>529</v>
      </c>
      <c r="C455" s="1" t="s">
        <v>426</v>
      </c>
      <c r="D455" s="29"/>
      <c r="E455" s="30"/>
      <c r="F455" s="31">
        <v>0</v>
      </c>
      <c r="G455" s="41" t="s">
        <v>56</v>
      </c>
      <c r="H455" s="32">
        <v>5.16</v>
      </c>
      <c r="I455" s="41" t="s">
        <v>56</v>
      </c>
      <c r="J455" s="41" t="s">
        <v>56</v>
      </c>
      <c r="K455" s="33">
        <f t="shared" si="37"/>
        <v>0</v>
      </c>
      <c r="L455" s="32">
        <v>5.49</v>
      </c>
      <c r="M455" s="41" t="s">
        <v>56</v>
      </c>
      <c r="N455" s="41" t="s">
        <v>56</v>
      </c>
      <c r="O455" s="33">
        <f t="shared" si="38"/>
        <v>0</v>
      </c>
      <c r="P455" s="34" t="e">
        <f t="shared" si="36"/>
        <v>#DIV/0!</v>
      </c>
      <c r="Q455" s="3"/>
      <c r="R455" s="4"/>
    </row>
    <row r="456" spans="1:18" x14ac:dyDescent="0.3">
      <c r="A456" s="14">
        <f t="shared" si="39"/>
        <v>419</v>
      </c>
      <c r="B456" s="14">
        <v>530</v>
      </c>
      <c r="C456" s="1" t="s">
        <v>427</v>
      </c>
      <c r="D456" s="29"/>
      <c r="E456" s="30"/>
      <c r="F456" s="31">
        <v>0</v>
      </c>
      <c r="G456" s="41" t="s">
        <v>56</v>
      </c>
      <c r="H456" s="32">
        <v>5.16</v>
      </c>
      <c r="I456" s="41" t="s">
        <v>56</v>
      </c>
      <c r="J456" s="41" t="s">
        <v>56</v>
      </c>
      <c r="K456" s="33">
        <f t="shared" si="37"/>
        <v>0</v>
      </c>
      <c r="L456" s="32">
        <v>5.49</v>
      </c>
      <c r="M456" s="41" t="s">
        <v>56</v>
      </c>
      <c r="N456" s="41" t="s">
        <v>56</v>
      </c>
      <c r="O456" s="33">
        <f t="shared" si="38"/>
        <v>0</v>
      </c>
      <c r="P456" s="34" t="e">
        <f t="shared" si="36"/>
        <v>#DIV/0!</v>
      </c>
      <c r="Q456" s="3"/>
      <c r="R456" s="4"/>
    </row>
    <row r="457" spans="1:18" x14ac:dyDescent="0.3">
      <c r="A457" s="14">
        <f t="shared" si="39"/>
        <v>420</v>
      </c>
      <c r="B457" s="14">
        <v>531</v>
      </c>
      <c r="C457" s="1" t="s">
        <v>428</v>
      </c>
      <c r="D457" s="29"/>
      <c r="E457" s="30"/>
      <c r="F457" s="31">
        <v>0</v>
      </c>
      <c r="G457" s="41" t="s">
        <v>56</v>
      </c>
      <c r="H457" s="32">
        <v>5.22</v>
      </c>
      <c r="I457" s="41" t="s">
        <v>56</v>
      </c>
      <c r="J457" s="41" t="s">
        <v>56</v>
      </c>
      <c r="K457" s="33">
        <f t="shared" si="37"/>
        <v>0</v>
      </c>
      <c r="L457" s="32">
        <v>5.45</v>
      </c>
      <c r="M457" s="41" t="s">
        <v>56</v>
      </c>
      <c r="N457" s="41" t="s">
        <v>56</v>
      </c>
      <c r="O457" s="33">
        <f t="shared" si="38"/>
        <v>0</v>
      </c>
      <c r="P457" s="34" t="e">
        <f t="shared" si="36"/>
        <v>#DIV/0!</v>
      </c>
      <c r="Q457" s="3"/>
      <c r="R457" s="4"/>
    </row>
    <row r="458" spans="1:18" x14ac:dyDescent="0.3">
      <c r="A458" s="14">
        <f t="shared" si="39"/>
        <v>421</v>
      </c>
      <c r="B458" s="14">
        <v>532</v>
      </c>
      <c r="C458" s="1" t="s">
        <v>429</v>
      </c>
      <c r="D458" s="29"/>
      <c r="E458" s="30"/>
      <c r="F458" s="31">
        <v>0</v>
      </c>
      <c r="G458" s="41" t="s">
        <v>56</v>
      </c>
      <c r="H458" s="32">
        <v>5.22</v>
      </c>
      <c r="I458" s="41" t="s">
        <v>56</v>
      </c>
      <c r="J458" s="41" t="s">
        <v>56</v>
      </c>
      <c r="K458" s="33">
        <f t="shared" si="37"/>
        <v>0</v>
      </c>
      <c r="L458" s="32">
        <v>5.45</v>
      </c>
      <c r="M458" s="41" t="s">
        <v>56</v>
      </c>
      <c r="N458" s="41" t="s">
        <v>56</v>
      </c>
      <c r="O458" s="33">
        <f t="shared" si="38"/>
        <v>0</v>
      </c>
      <c r="P458" s="34" t="e">
        <f t="shared" si="36"/>
        <v>#DIV/0!</v>
      </c>
      <c r="Q458" s="3"/>
      <c r="R458" s="4"/>
    </row>
    <row r="459" spans="1:18" x14ac:dyDescent="0.3">
      <c r="A459" s="14">
        <f t="shared" si="39"/>
        <v>422</v>
      </c>
      <c r="B459" s="14">
        <v>533</v>
      </c>
      <c r="C459" s="1" t="s">
        <v>430</v>
      </c>
      <c r="D459" s="29"/>
      <c r="E459" s="30"/>
      <c r="F459" s="31">
        <v>1059</v>
      </c>
      <c r="G459" s="41" t="s">
        <v>56</v>
      </c>
      <c r="H459" s="32">
        <v>16.16</v>
      </c>
      <c r="I459" s="41" t="s">
        <v>56</v>
      </c>
      <c r="J459" s="41" t="s">
        <v>56</v>
      </c>
      <c r="K459" s="33">
        <f t="shared" si="37"/>
        <v>205361.27999999997</v>
      </c>
      <c r="L459" s="32">
        <v>16.510000000000002</v>
      </c>
      <c r="M459" s="41" t="s">
        <v>56</v>
      </c>
      <c r="N459" s="41" t="s">
        <v>56</v>
      </c>
      <c r="O459" s="33">
        <f t="shared" si="38"/>
        <v>209809.08000000002</v>
      </c>
      <c r="P459" s="34">
        <f t="shared" si="36"/>
        <v>2.1658415841584389E-2</v>
      </c>
      <c r="Q459" s="3"/>
      <c r="R459" s="4"/>
    </row>
    <row r="460" spans="1:18" x14ac:dyDescent="0.3">
      <c r="A460" s="14">
        <f t="shared" si="39"/>
        <v>423</v>
      </c>
      <c r="B460" s="14">
        <v>534</v>
      </c>
      <c r="C460" s="1" t="s">
        <v>431</v>
      </c>
      <c r="D460" s="29"/>
      <c r="E460" s="30"/>
      <c r="F460" s="31">
        <v>1</v>
      </c>
      <c r="G460" s="41" t="s">
        <v>56</v>
      </c>
      <c r="H460" s="32">
        <v>14.73</v>
      </c>
      <c r="I460" s="41" t="s">
        <v>56</v>
      </c>
      <c r="J460" s="41" t="s">
        <v>56</v>
      </c>
      <c r="K460" s="33">
        <f t="shared" si="37"/>
        <v>176.76</v>
      </c>
      <c r="L460" s="32">
        <v>15.2</v>
      </c>
      <c r="M460" s="41" t="s">
        <v>56</v>
      </c>
      <c r="N460" s="41" t="s">
        <v>56</v>
      </c>
      <c r="O460" s="33">
        <f t="shared" si="38"/>
        <v>182.39999999999998</v>
      </c>
      <c r="P460" s="34">
        <f t="shared" si="36"/>
        <v>3.190767141887297E-2</v>
      </c>
      <c r="Q460" s="3"/>
      <c r="R460" s="4"/>
    </row>
    <row r="461" spans="1:18" x14ac:dyDescent="0.3">
      <c r="A461" s="14">
        <f t="shared" si="39"/>
        <v>424</v>
      </c>
      <c r="B461" s="14">
        <v>535</v>
      </c>
      <c r="C461" s="1" t="s">
        <v>432</v>
      </c>
      <c r="D461" s="29"/>
      <c r="E461" s="30"/>
      <c r="F461" s="31">
        <v>1</v>
      </c>
      <c r="G461" s="41" t="s">
        <v>56</v>
      </c>
      <c r="H461" s="32">
        <v>6.98</v>
      </c>
      <c r="I461" s="41" t="s">
        <v>56</v>
      </c>
      <c r="J461" s="41" t="s">
        <v>56</v>
      </c>
      <c r="K461" s="33">
        <f t="shared" si="37"/>
        <v>83.76</v>
      </c>
      <c r="L461" s="32">
        <v>7.88</v>
      </c>
      <c r="M461" s="41" t="s">
        <v>56</v>
      </c>
      <c r="N461" s="41" t="s">
        <v>56</v>
      </c>
      <c r="O461" s="33">
        <f t="shared" si="38"/>
        <v>94.56</v>
      </c>
      <c r="P461" s="34">
        <f t="shared" si="36"/>
        <v>0.12893982808022919</v>
      </c>
      <c r="Q461" s="3"/>
      <c r="R461" s="4"/>
    </row>
    <row r="462" spans="1:18" x14ac:dyDescent="0.3">
      <c r="A462" s="14">
        <f t="shared" si="39"/>
        <v>425</v>
      </c>
      <c r="B462" s="14">
        <v>536</v>
      </c>
      <c r="C462" s="1" t="s">
        <v>433</v>
      </c>
      <c r="D462" s="29"/>
      <c r="E462" s="30"/>
      <c r="F462" s="31">
        <v>378</v>
      </c>
      <c r="G462" s="41" t="s">
        <v>56</v>
      </c>
      <c r="H462" s="32">
        <v>12.37</v>
      </c>
      <c r="I462" s="41" t="s">
        <v>56</v>
      </c>
      <c r="J462" s="41" t="s">
        <v>56</v>
      </c>
      <c r="K462" s="33">
        <f t="shared" si="37"/>
        <v>56110.319999999992</v>
      </c>
      <c r="L462" s="32">
        <v>12.24</v>
      </c>
      <c r="M462" s="41" t="s">
        <v>56</v>
      </c>
      <c r="N462" s="41" t="s">
        <v>56</v>
      </c>
      <c r="O462" s="33">
        <f t="shared" si="38"/>
        <v>55520.639999999999</v>
      </c>
      <c r="P462" s="34">
        <f t="shared" si="36"/>
        <v>-1.0509296685529385E-2</v>
      </c>
      <c r="Q462" s="3"/>
      <c r="R462" s="4"/>
    </row>
    <row r="463" spans="1:18" x14ac:dyDescent="0.3">
      <c r="A463" s="14">
        <f t="shared" si="39"/>
        <v>426</v>
      </c>
      <c r="B463" s="14">
        <v>537</v>
      </c>
      <c r="C463" s="1" t="s">
        <v>434</v>
      </c>
      <c r="D463" s="29"/>
      <c r="E463" s="30"/>
      <c r="F463" s="31">
        <v>1</v>
      </c>
      <c r="G463" s="41" t="s">
        <v>56</v>
      </c>
      <c r="H463" s="32">
        <v>18.03</v>
      </c>
      <c r="I463" s="41" t="s">
        <v>56</v>
      </c>
      <c r="J463" s="41" t="s">
        <v>56</v>
      </c>
      <c r="K463" s="33">
        <f t="shared" si="37"/>
        <v>216.36</v>
      </c>
      <c r="L463" s="32">
        <v>20.18</v>
      </c>
      <c r="M463" s="41" t="s">
        <v>56</v>
      </c>
      <c r="N463" s="41" t="s">
        <v>56</v>
      </c>
      <c r="O463" s="33">
        <f t="shared" si="38"/>
        <v>242.16</v>
      </c>
      <c r="P463" s="34">
        <f t="shared" si="36"/>
        <v>0.1192457016084303</v>
      </c>
      <c r="Q463" s="3"/>
      <c r="R463" s="4"/>
    </row>
    <row r="464" spans="1:18" x14ac:dyDescent="0.3">
      <c r="A464" s="14">
        <f t="shared" si="39"/>
        <v>427</v>
      </c>
      <c r="B464" s="14">
        <v>539</v>
      </c>
      <c r="C464" s="1" t="s">
        <v>435</v>
      </c>
      <c r="D464" s="29"/>
      <c r="E464" s="30"/>
      <c r="F464" s="31">
        <v>1</v>
      </c>
      <c r="G464" s="41" t="s">
        <v>56</v>
      </c>
      <c r="H464" s="32">
        <v>25.09</v>
      </c>
      <c r="I464" s="41" t="s">
        <v>56</v>
      </c>
      <c r="J464" s="41" t="s">
        <v>56</v>
      </c>
      <c r="K464" s="33">
        <f t="shared" si="37"/>
        <v>301.08</v>
      </c>
      <c r="L464" s="32">
        <v>24.73</v>
      </c>
      <c r="M464" s="41" t="s">
        <v>56</v>
      </c>
      <c r="N464" s="41" t="s">
        <v>56</v>
      </c>
      <c r="O464" s="33">
        <f t="shared" si="38"/>
        <v>296.76</v>
      </c>
      <c r="P464" s="34">
        <f t="shared" si="36"/>
        <v>-1.434834595456355E-2</v>
      </c>
      <c r="Q464" s="3"/>
      <c r="R464" s="4"/>
    </row>
    <row r="465" spans="1:18" x14ac:dyDescent="0.3">
      <c r="A465" s="14">
        <f t="shared" si="39"/>
        <v>428</v>
      </c>
      <c r="B465" s="14">
        <v>541</v>
      </c>
      <c r="C465" s="1" t="s">
        <v>436</v>
      </c>
      <c r="D465" s="29"/>
      <c r="E465" s="30"/>
      <c r="F465" s="31">
        <v>1</v>
      </c>
      <c r="G465" s="41" t="s">
        <v>56</v>
      </c>
      <c r="H465" s="32">
        <v>24.66</v>
      </c>
      <c r="I465" s="41" t="s">
        <v>56</v>
      </c>
      <c r="J465" s="41" t="s">
        <v>56</v>
      </c>
      <c r="K465" s="33">
        <f t="shared" si="37"/>
        <v>295.92</v>
      </c>
      <c r="L465" s="32">
        <v>25.13</v>
      </c>
      <c r="M465" s="41" t="s">
        <v>56</v>
      </c>
      <c r="N465" s="41" t="s">
        <v>56</v>
      </c>
      <c r="O465" s="33">
        <f t="shared" si="38"/>
        <v>301.56</v>
      </c>
      <c r="P465" s="34">
        <f t="shared" si="36"/>
        <v>1.9059205190592003E-2</v>
      </c>
      <c r="Q465" s="3"/>
      <c r="R465" s="4"/>
    </row>
    <row r="466" spans="1:18" x14ac:dyDescent="0.3">
      <c r="A466" s="14">
        <f t="shared" si="39"/>
        <v>429</v>
      </c>
      <c r="B466" s="14">
        <v>543</v>
      </c>
      <c r="C466" s="1" t="s">
        <v>437</v>
      </c>
      <c r="D466" s="29"/>
      <c r="E466" s="30"/>
      <c r="F466" s="31">
        <v>373</v>
      </c>
      <c r="G466" s="41" t="s">
        <v>56</v>
      </c>
      <c r="H466" s="32">
        <v>20.82</v>
      </c>
      <c r="I466" s="41" t="s">
        <v>56</v>
      </c>
      <c r="J466" s="41" t="s">
        <v>56</v>
      </c>
      <c r="K466" s="33">
        <f t="shared" si="37"/>
        <v>93190.319999999992</v>
      </c>
      <c r="L466" s="32">
        <v>33.14</v>
      </c>
      <c r="M466" s="41" t="s">
        <v>56</v>
      </c>
      <c r="N466" s="41" t="s">
        <v>56</v>
      </c>
      <c r="O466" s="33">
        <f t="shared" si="38"/>
        <v>148334.63999999998</v>
      </c>
      <c r="P466" s="34">
        <f t="shared" si="36"/>
        <v>0.59173871277617673</v>
      </c>
      <c r="Q466" s="3"/>
      <c r="R466" s="4"/>
    </row>
    <row r="467" spans="1:18" x14ac:dyDescent="0.3">
      <c r="A467" s="14">
        <f t="shared" si="39"/>
        <v>430</v>
      </c>
      <c r="B467" s="14">
        <v>544</v>
      </c>
      <c r="C467" s="1" t="s">
        <v>438</v>
      </c>
      <c r="D467" s="29"/>
      <c r="E467" s="30"/>
      <c r="F467" s="31">
        <v>75</v>
      </c>
      <c r="G467" s="41" t="s">
        <v>56</v>
      </c>
      <c r="H467" s="32">
        <v>21.2</v>
      </c>
      <c r="I467" s="41" t="s">
        <v>56</v>
      </c>
      <c r="J467" s="41" t="s">
        <v>56</v>
      </c>
      <c r="K467" s="33">
        <f t="shared" si="37"/>
        <v>19080</v>
      </c>
      <c r="L467" s="32">
        <v>20.85</v>
      </c>
      <c r="M467" s="41" t="s">
        <v>56</v>
      </c>
      <c r="N467" s="41" t="s">
        <v>56</v>
      </c>
      <c r="O467" s="33">
        <f t="shared" si="38"/>
        <v>18765</v>
      </c>
      <c r="P467" s="34">
        <f t="shared" si="36"/>
        <v>-1.6509433962264151E-2</v>
      </c>
      <c r="Q467" s="3"/>
      <c r="R467" s="4"/>
    </row>
    <row r="468" spans="1:18" x14ac:dyDescent="0.3">
      <c r="A468" s="14"/>
      <c r="B468" s="14"/>
      <c r="C468" s="42"/>
      <c r="D468" s="3"/>
      <c r="E468" s="3"/>
      <c r="F468" s="29"/>
      <c r="G468" s="20"/>
      <c r="H468" s="38"/>
      <c r="I468" s="20"/>
      <c r="J468" s="20"/>
      <c r="K468" s="35"/>
      <c r="L468" s="43"/>
      <c r="M468" s="20"/>
      <c r="N468" s="20"/>
      <c r="O468" s="39"/>
      <c r="P468" s="40"/>
      <c r="Q468" s="3"/>
      <c r="R468" s="4"/>
    </row>
    <row r="469" spans="1:18" x14ac:dyDescent="0.3">
      <c r="A469" s="14"/>
      <c r="B469" s="1"/>
      <c r="C469" s="1"/>
      <c r="D469" s="37"/>
      <c r="E469" s="3"/>
      <c r="F469" s="37"/>
      <c r="G469" s="3"/>
      <c r="H469" s="3"/>
      <c r="I469" s="44"/>
      <c r="J469" s="44"/>
      <c r="K469" s="35"/>
      <c r="L469" s="4"/>
      <c r="M469" s="4"/>
      <c r="N469" s="4"/>
      <c r="O469" s="25"/>
      <c r="P469" s="3"/>
      <c r="Q469" s="3"/>
      <c r="R469" s="4"/>
    </row>
    <row r="470" spans="1:18" x14ac:dyDescent="0.3">
      <c r="A470" s="14"/>
      <c r="B470" s="3"/>
      <c r="C470" s="3"/>
      <c r="D470" s="45"/>
      <c r="E470" s="3"/>
      <c r="F470" s="45"/>
      <c r="G470" s="3"/>
      <c r="H470" s="3"/>
      <c r="I470" s="3"/>
      <c r="J470" s="3"/>
      <c r="K470" s="46">
        <f>SUM(K20:K20,K24:K31,K35:K80,K84:K105,K109:K337,K341:K354,K358:K467)</f>
        <v>96541421.400000006</v>
      </c>
      <c r="L470" s="47"/>
      <c r="M470" s="47"/>
      <c r="N470" s="47"/>
      <c r="O470" s="46">
        <f>SUM(O20:O20,O24:O31,O35:O80,O84:O105,O109:O337,O341:O354,O358:O467)</f>
        <v>106470393.23999994</v>
      </c>
      <c r="P470" s="48">
        <f>(O470-K470)/K470</f>
        <v>0.10284675423268554</v>
      </c>
      <c r="Q470" s="3"/>
      <c r="R470" s="4"/>
    </row>
    <row r="471" spans="1:18" ht="14.4" thickBot="1" x14ac:dyDescent="0.35">
      <c r="A471" s="14"/>
      <c r="B471" s="3"/>
      <c r="C471" s="3"/>
      <c r="D471" s="3"/>
      <c r="E471" s="3"/>
      <c r="F471" s="45"/>
      <c r="G471" s="49"/>
      <c r="H471" s="49"/>
      <c r="I471" s="3"/>
      <c r="J471" s="3"/>
      <c r="K471" s="3"/>
      <c r="Q471" s="3"/>
      <c r="R471" s="4"/>
    </row>
    <row r="472" spans="1:18" x14ac:dyDescent="0.3">
      <c r="A472" s="3"/>
      <c r="B472" s="3"/>
      <c r="C472" s="37"/>
      <c r="D472" s="3"/>
      <c r="E472" s="3"/>
      <c r="F472" s="3"/>
      <c r="G472" s="3"/>
      <c r="H472" s="50" t="s">
        <v>57</v>
      </c>
      <c r="I472" s="51"/>
      <c r="J472" s="51"/>
      <c r="K472" s="52">
        <f>K470</f>
        <v>96541421.400000006</v>
      </c>
      <c r="L472" s="50" t="s">
        <v>57</v>
      </c>
      <c r="M472" s="51"/>
      <c r="N472" s="51"/>
      <c r="O472" s="52">
        <f>O470</f>
        <v>106470393.23999994</v>
      </c>
      <c r="P472" s="53"/>
      <c r="Q472" s="3"/>
      <c r="R472" s="54"/>
    </row>
    <row r="473" spans="1:18" x14ac:dyDescent="0.3">
      <c r="A473" s="3"/>
      <c r="B473" s="3"/>
      <c r="C473" s="55"/>
      <c r="D473" s="3"/>
      <c r="E473" s="3"/>
      <c r="F473" s="3"/>
      <c r="G473" s="3"/>
      <c r="H473" s="56" t="s">
        <v>58</v>
      </c>
      <c r="I473" s="57"/>
      <c r="J473" s="57" t="s">
        <v>59</v>
      </c>
      <c r="K473" s="58">
        <f>SUM(SUMPRODUCT($F20:$F20,H20:H20)*12,SUMPRODUCT($F24:$F31,H24:H31)*12,SUMPRODUCT($F35:$F80,H35:H80)*12,SUMPRODUCT($F84:$F105,H84:H105)*12,SUMPRODUCT($F109:$F337,H109:H337)*12,SUMPRODUCT($F$341:$F$354,H341:H354)*12)</f>
        <v>48212305.55999998</v>
      </c>
      <c r="L473" s="56" t="s">
        <v>58</v>
      </c>
      <c r="M473" s="57"/>
      <c r="N473" s="57" t="s">
        <v>59</v>
      </c>
      <c r="O473" s="58">
        <f>SUM(SUMPRODUCT($F20:$F20,L20:L20)*12,SUMPRODUCT($F24:$F31,L24:L31)*12,SUMPRODUCT($F35:$F80,L35:L80)*12,SUMPRODUCT($F84:$F105,L84:L105)*12,SUMPRODUCT($F109:$F337,L109:L337)*12,SUMPRODUCT($F$341:$F$354,L341:L354)*12)</f>
        <v>50051076.360000014</v>
      </c>
      <c r="P473" s="59">
        <f t="shared" ref="P473:P476" si="40">(O473-K473)/K473</f>
        <v>3.8139034809519592E-2</v>
      </c>
      <c r="Q473" s="3"/>
      <c r="R473" s="60"/>
    </row>
    <row r="474" spans="1:18" x14ac:dyDescent="0.3">
      <c r="A474" s="3"/>
      <c r="B474" s="3"/>
      <c r="C474" s="61"/>
      <c r="D474" s="3"/>
      <c r="E474" s="3"/>
      <c r="F474" s="3"/>
      <c r="G474" s="3"/>
      <c r="H474" s="56" t="s">
        <v>58</v>
      </c>
      <c r="I474" s="57"/>
      <c r="J474" s="57" t="s">
        <v>60</v>
      </c>
      <c r="K474" s="58">
        <f>SUM(SUMPRODUCT($F358:$F467,H358:H467)*12)</f>
        <v>36508900.920000002</v>
      </c>
      <c r="L474" s="56" t="s">
        <v>58</v>
      </c>
      <c r="M474" s="57"/>
      <c r="N474" s="57" t="s">
        <v>60</v>
      </c>
      <c r="O474" s="58">
        <f>SUM(SUMPRODUCT($F358:$F467,L358:L467)*12)</f>
        <v>40866688.199999988</v>
      </c>
      <c r="P474" s="59">
        <f t="shared" si="40"/>
        <v>0.11936232453419982</v>
      </c>
      <c r="Q474" s="3"/>
      <c r="R474" s="62"/>
    </row>
    <row r="475" spans="1:18" x14ac:dyDescent="0.3">
      <c r="A475" s="3"/>
      <c r="B475" s="3"/>
      <c r="C475" s="61"/>
      <c r="D475" s="3"/>
      <c r="E475" s="3"/>
      <c r="F475" s="3"/>
      <c r="G475" s="3"/>
      <c r="H475" s="56" t="s">
        <v>61</v>
      </c>
      <c r="I475" s="57"/>
      <c r="J475" s="57" t="s">
        <v>59</v>
      </c>
      <c r="K475" s="58">
        <f>SUM(SUMPRODUCT($F20:$F20,I20:I20)*12,SUMPRODUCT($F24:$F31,I24:I31)*12,SUMPRODUCT($F35:$F80,I35:I80)*12,SUMPRODUCT($F84:$F105,I84:I105)*12,SUMPRODUCT($F109:$F337,I109:I337)*12,SUMPRODUCT($F$341:$F$354,I341:I354)*12)</f>
        <v>11051205.000000002</v>
      </c>
      <c r="L475" s="56" t="s">
        <v>61</v>
      </c>
      <c r="M475" s="57"/>
      <c r="N475" s="57" t="s">
        <v>59</v>
      </c>
      <c r="O475" s="58">
        <f>SUM(SUMPRODUCT($F20:$F20,M20:M20)*12,SUMPRODUCT($F24:$F31,M24:M31)*12,SUMPRODUCT($F35:$F80,M35:M80)*12,SUMPRODUCT($F84:$F105,M84:M105)*12,SUMPRODUCT($F109:$F337,M109:M337)*12,SUMPRODUCT($F$341:$F$354,M341:M354)*12)</f>
        <v>15255886.440000009</v>
      </c>
      <c r="P475" s="59">
        <f t="shared" si="40"/>
        <v>0.38047266700780652</v>
      </c>
      <c r="Q475" s="3"/>
      <c r="R475" s="62"/>
    </row>
    <row r="476" spans="1:18" ht="14.4" thickBot="1" x14ac:dyDescent="0.35">
      <c r="A476" s="3"/>
      <c r="B476" s="3"/>
      <c r="C476" s="61"/>
      <c r="D476" s="3"/>
      <c r="E476" s="3"/>
      <c r="F476" s="3"/>
      <c r="G476" s="3"/>
      <c r="H476" s="63" t="s">
        <v>62</v>
      </c>
      <c r="I476" s="64"/>
      <c r="J476" s="64" t="s">
        <v>59</v>
      </c>
      <c r="K476" s="65">
        <f>SUM(SUMPRODUCT($G20:$G20,J20:J20)*12,SUMPRODUCT($G24:$G31,J24:J31)*12,SUMPRODUCT($G35:$G80,J35:J80)*12,SUMPRODUCT($G84:$G105,J84:J105)*12,SUMPRODUCT($G109:$G337,J109:J337)*12,SUMPRODUCT($G$341:$G$354,J341:J354)*12)</f>
        <v>769009.92000000027</v>
      </c>
      <c r="L476" s="63" t="s">
        <v>62</v>
      </c>
      <c r="M476" s="64"/>
      <c r="N476" s="64" t="s">
        <v>59</v>
      </c>
      <c r="O476" s="65">
        <f>SUM(SUMPRODUCT($G20:$G20,N20:N20)*12,SUMPRODUCT($G24:$G31,N24:N31)*12,SUMPRODUCT($G35:$G80,N35:N80)*12,SUMPRODUCT($G84:$G105,N84:N105)*12,SUMPRODUCT($G109:$G337,N109:N337)*12,SUMPRODUCT($G$341:$G$354,N341:N354)*12)</f>
        <v>1011018.3600000003</v>
      </c>
      <c r="P476" s="66">
        <f t="shared" si="40"/>
        <v>0.31470132400892825</v>
      </c>
      <c r="Q476" s="3"/>
      <c r="R476" s="4"/>
    </row>
    <row r="477" spans="1:18" x14ac:dyDescent="0.3">
      <c r="A477" s="67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4"/>
      <c r="M477" s="4"/>
      <c r="N477" s="4"/>
      <c r="O477" s="3"/>
      <c r="P477" s="3"/>
      <c r="Q477" s="3"/>
      <c r="R477" s="4"/>
    </row>
    <row r="478" spans="1:18" ht="247.5" customHeight="1" x14ac:dyDescent="0.3">
      <c r="A478" s="70" t="s">
        <v>2</v>
      </c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3"/>
      <c r="R478" s="4"/>
    </row>
    <row r="479" spans="1:18" x14ac:dyDescent="0.3">
      <c r="A479" s="3"/>
      <c r="B479" s="9"/>
      <c r="C479" s="3"/>
      <c r="D479" s="3"/>
      <c r="E479" s="3"/>
      <c r="F479" s="3"/>
      <c r="G479" s="3"/>
      <c r="H479" s="3"/>
      <c r="I479" s="3"/>
      <c r="J479" s="3"/>
      <c r="K479" s="3"/>
      <c r="L479" s="4"/>
      <c r="M479" s="4"/>
      <c r="N479" s="4"/>
      <c r="O479" s="4"/>
      <c r="P479" s="4"/>
      <c r="Q479" s="3"/>
      <c r="R479" s="4"/>
    </row>
  </sheetData>
  <mergeCells count="10">
    <mergeCell ref="H11:K12"/>
    <mergeCell ref="L11:O12"/>
    <mergeCell ref="B15:C15"/>
    <mergeCell ref="A478:P478"/>
    <mergeCell ref="F1:L1"/>
    <mergeCell ref="F3:M3"/>
    <mergeCell ref="F4:M4"/>
    <mergeCell ref="F5:M5"/>
    <mergeCell ref="F6:M6"/>
    <mergeCell ref="B10:P10"/>
  </mergeCells>
  <pageMargins left="0.7" right="0.7" top="0.75" bottom="0.75" header="0.3" footer="0.3"/>
  <pageSetup scale="71" fitToHeight="0" orientation="landscape" horizontalDpi="1200" verticalDpi="1200" r:id="rId1"/>
  <headerFooter>
    <oddHeader xml:space="preserve">&amp;RDEF’s Response to OPC POD 1 (1-26)
Q7
Page &amp;P of &amp;N
</oddHeader>
    <oddFooter>&amp;LSupporting Schedules:&amp;RRecap Schedules: E-13a
20240025-OPCPOD1-00004293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6" ma:contentTypeDescription="Create a new document." ma:contentTypeScope="" ma:versionID="4c362b19ee3327833c3f56f132cf66b6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19f4afdcdad0360863ada656c772d039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Props1.xml><?xml version="1.0" encoding="utf-8"?>
<ds:datastoreItem xmlns:ds="http://schemas.openxmlformats.org/officeDocument/2006/customXml" ds:itemID="{438D9D29-0A5C-4B3A-B672-DA15606BD9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A2052-24CE-4988-A6BE-74D1903305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2DD09B-285F-4C7F-A74C-18AEC1BE51BD}">
  <ds:schemaRefs>
    <ds:schemaRef ds:uri="http://schemas.microsoft.com/office/2006/metadata/properties"/>
    <ds:schemaRef ds:uri="http://schemas.microsoft.com/office/infopath/2007/PartnerControls"/>
    <ds:schemaRef ds:uri="1f9b4577-d510-4d0a-9b77-58a7ce050573"/>
    <ds:schemaRef ds:uri="fb449c68-7da9-4414-a7d8-785e223757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Final - 2027</vt:lpstr>
      <vt:lpstr>Final - 2026</vt:lpstr>
      <vt:lpstr>Final - 2025</vt:lpstr>
      <vt:lpstr>'Final - 2025'!Print_Area</vt:lpstr>
      <vt:lpstr>'Final - 2026'!Print_Area</vt:lpstr>
      <vt:lpstr>'Final - 2027'!Print_Area</vt:lpstr>
      <vt:lpstr>'Final - 2025'!Print_Titles</vt:lpstr>
      <vt:lpstr>'Final - 2026'!Print_Titles</vt:lpstr>
      <vt:lpstr>'Final - 2027'!Print_Titles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Chatelain, Matt</dc:creator>
  <cp:lastModifiedBy>Hampton, Monique</cp:lastModifiedBy>
  <cp:lastPrinted>2024-04-14T21:23:28Z</cp:lastPrinted>
  <dcterms:created xsi:type="dcterms:W3CDTF">2024-03-15T18:46:34Z</dcterms:created>
  <dcterms:modified xsi:type="dcterms:W3CDTF">2024-04-14T21:23:40Z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MediaServiceImageTags">
    <vt:lpwstr/>
  </property>
</Properties>
</file>