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tility\Currect Cases\FL - TECO - 2024\"/>
    </mc:Choice>
  </mc:AlternateContent>
  <xr:revisionPtr revIDLastSave="0" documentId="8_{624F35A8-8EF1-47E2-8BC5-567BF5816A09}" xr6:coauthVersionLast="47" xr6:coauthVersionMax="47" xr10:uidLastSave="{00000000-0000-0000-0000-000000000000}"/>
  <bookViews>
    <workbookView xWindow="2532" yWindow="0" windowWidth="20496" windowHeight="12792" firstSheet="18" activeTab="21" xr2:uid="{00000000-000D-0000-FFFF-FFFF00000000}"/>
  </bookViews>
  <sheets>
    <sheet name="JRW-1.1  (2)" sheetId="521" r:id="rId1"/>
    <sheet name="JRW-2.1 " sheetId="294" r:id="rId2"/>
    <sheet name="JRW-2.2" sheetId="291" r:id="rId3"/>
    <sheet name="JRW-2.3" sheetId="289" r:id="rId4"/>
    <sheet name="JRW-3.1" sheetId="326" r:id="rId5"/>
    <sheet name="JRW-3.2" sheetId="458" r:id="rId6"/>
    <sheet name="JRW-3.3a" sheetId="465" r:id="rId7"/>
    <sheet name="jrw-4.1 (2)" sheetId="551" r:id="rId8"/>
    <sheet name="JRW-5.1" sheetId="525" r:id="rId9"/>
    <sheet name="JRW-5.2 (4)" sheetId="553" r:id="rId10"/>
    <sheet name="JRW-5.3 (3)" sheetId="554" r:id="rId11"/>
    <sheet name="JRW-5.4 (3)" sheetId="555" r:id="rId12"/>
    <sheet name="JRW-5.5 (4)" sheetId="556" r:id="rId13"/>
    <sheet name="JRW-5.6 (2)" sheetId="530" r:id="rId14"/>
    <sheet name="JRW-6.1a" sheetId="159" r:id="rId15"/>
    <sheet name="JRW-6.2" sheetId="303" r:id="rId16"/>
    <sheet name="JRW-6.3" sheetId="304" r:id="rId17"/>
    <sheet name="JRW-6.4a" sheetId="428" r:id="rId18"/>
    <sheet name="JRW-6.5 " sheetId="506" r:id="rId19"/>
    <sheet name="JRW-6.6" sheetId="507" r:id="rId20"/>
    <sheet name="JRW-6.7" sheetId="508" r:id="rId21"/>
    <sheet name="jrw-7.1  (3)" sheetId="523" r:id="rId22"/>
    <sheet name="JRW-7.2 (2)" sheetId="538" r:id="rId23"/>
    <sheet name="JRW-8.1" sheetId="531" r:id="rId24"/>
    <sheet name="JRW-9.1X (2)" sheetId="549" r:id="rId25"/>
    <sheet name="JRW-9.2 (2)" sheetId="510" r:id="rId26"/>
    <sheet name="JRW-9.3X" sheetId="511" r:id="rId27"/>
    <sheet name="JRW-9.4X" sheetId="512" r:id="rId28"/>
    <sheet name="JRW-9.5X" sheetId="513" r:id="rId29"/>
    <sheet name="JRW-9.6X" sheetId="514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</externalReferences>
  <definedNames>
    <definedName name="\22" localSheetId="0">'[1]Jun 99'!#REF!</definedName>
    <definedName name="\22" localSheetId="7">'[1]Jun 99'!#REF!</definedName>
    <definedName name="\22" localSheetId="21">'[1]Jun 99'!#REF!</definedName>
    <definedName name="\22" localSheetId="22">'[1]Jun 99'!#REF!</definedName>
    <definedName name="\22" localSheetId="24">'[2]Jun 99'!#REF!</definedName>
    <definedName name="\22">'[1]Jun 99'!#REF!</definedName>
    <definedName name="\A" localSheetId="0">#REF!</definedName>
    <definedName name="\A" localSheetId="4">#REF!</definedName>
    <definedName name="\A" localSheetId="5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18">#REF!</definedName>
    <definedName name="\A" localSheetId="19">#REF!</definedName>
    <definedName name="\A" localSheetId="20">#REF!</definedName>
    <definedName name="\A" localSheetId="21">#REF!</definedName>
    <definedName name="\A" localSheetId="22">#REF!</definedName>
    <definedName name="\A" localSheetId="24">#REF!</definedName>
    <definedName name="\A" localSheetId="25">#REF!</definedName>
    <definedName name="\A">#REF!</definedName>
    <definedName name="\B" localSheetId="0">#REF!</definedName>
    <definedName name="\B" localSheetId="4">#REF!</definedName>
    <definedName name="\B" localSheetId="5">#REF!</definedName>
    <definedName name="\B" localSheetId="7">#REF!</definedName>
    <definedName name="\B" localSheetId="8">#REF!</definedName>
    <definedName name="\B" localSheetId="9">#REF!</definedName>
    <definedName name="\B" localSheetId="10">#REF!</definedName>
    <definedName name="\B" localSheetId="11">#REF!</definedName>
    <definedName name="\B" localSheetId="12">#REF!</definedName>
    <definedName name="\B" localSheetId="13">#REF!</definedName>
    <definedName name="\B" localSheetId="14">#REF!</definedName>
    <definedName name="\B" localSheetId="18">#REF!</definedName>
    <definedName name="\B" localSheetId="19">#REF!</definedName>
    <definedName name="\B" localSheetId="20">#REF!</definedName>
    <definedName name="\B" localSheetId="21">#REF!</definedName>
    <definedName name="\B" localSheetId="22">#REF!</definedName>
    <definedName name="\B" localSheetId="24">#REF!</definedName>
    <definedName name="\B" localSheetId="25">#REF!</definedName>
    <definedName name="\B">#REF!</definedName>
    <definedName name="\C" localSheetId="0">#REF!</definedName>
    <definedName name="\C" localSheetId="4">#REF!</definedName>
    <definedName name="\C" localSheetId="5">#REF!</definedName>
    <definedName name="\C" localSheetId="7">#REF!</definedName>
    <definedName name="\C" localSheetId="8">#REF!</definedName>
    <definedName name="\C" localSheetId="9">#REF!</definedName>
    <definedName name="\C" localSheetId="10">#REF!</definedName>
    <definedName name="\C" localSheetId="11">#REF!</definedName>
    <definedName name="\C" localSheetId="12">#REF!</definedName>
    <definedName name="\C" localSheetId="13">#REF!</definedName>
    <definedName name="\C" localSheetId="14">#REF!</definedName>
    <definedName name="\C" localSheetId="18">#REF!</definedName>
    <definedName name="\C" localSheetId="19">#REF!</definedName>
    <definedName name="\C" localSheetId="20">#REF!</definedName>
    <definedName name="\C" localSheetId="21">#REF!</definedName>
    <definedName name="\C" localSheetId="22">#REF!</definedName>
    <definedName name="\C" localSheetId="24">#REF!</definedName>
    <definedName name="\C" localSheetId="25">#REF!</definedName>
    <definedName name="\C">#REF!</definedName>
    <definedName name="\d" localSheetId="0">#REF!</definedName>
    <definedName name="\d" localSheetId="4">#REF!</definedName>
    <definedName name="\d" localSheetId="5">#REF!</definedName>
    <definedName name="\d" localSheetId="7">#REF!</definedName>
    <definedName name="\d" localSheetId="8">#REF!</definedName>
    <definedName name="\d" localSheetId="9">#REF!</definedName>
    <definedName name="\d" localSheetId="10">#REF!</definedName>
    <definedName name="\d" localSheetId="11">#REF!</definedName>
    <definedName name="\d" localSheetId="12">#REF!</definedName>
    <definedName name="\d" localSheetId="13">#REF!</definedName>
    <definedName name="\d" localSheetId="14">#REF!</definedName>
    <definedName name="\d" localSheetId="18">#REF!</definedName>
    <definedName name="\d" localSheetId="19">#REF!</definedName>
    <definedName name="\d" localSheetId="20">#REF!</definedName>
    <definedName name="\d" localSheetId="21">#REF!</definedName>
    <definedName name="\d" localSheetId="22">#REF!</definedName>
    <definedName name="\d" localSheetId="24">#REF!</definedName>
    <definedName name="\d" localSheetId="25">#REF!</definedName>
    <definedName name="\d">#REF!</definedName>
    <definedName name="\E" localSheetId="0">#REF!</definedName>
    <definedName name="\E" localSheetId="4">#REF!</definedName>
    <definedName name="\E" localSheetId="5">#REF!</definedName>
    <definedName name="\E" localSheetId="7">#REF!</definedName>
    <definedName name="\E" localSheetId="8">#REF!</definedName>
    <definedName name="\E" localSheetId="9">#REF!</definedName>
    <definedName name="\E" localSheetId="10">#REF!</definedName>
    <definedName name="\E" localSheetId="11">#REF!</definedName>
    <definedName name="\E" localSheetId="12">#REF!</definedName>
    <definedName name="\E" localSheetId="13">#REF!</definedName>
    <definedName name="\E" localSheetId="14">#REF!</definedName>
    <definedName name="\E" localSheetId="18">#REF!</definedName>
    <definedName name="\E" localSheetId="19">#REF!</definedName>
    <definedName name="\E" localSheetId="20">#REF!</definedName>
    <definedName name="\E" localSheetId="21">#REF!</definedName>
    <definedName name="\E" localSheetId="22">#REF!</definedName>
    <definedName name="\E" localSheetId="24">#REF!</definedName>
    <definedName name="\E" localSheetId="25">#REF!</definedName>
    <definedName name="\E">#REF!</definedName>
    <definedName name="\F" localSheetId="0">#REF!</definedName>
    <definedName name="\F" localSheetId="4">#REF!</definedName>
    <definedName name="\F" localSheetId="5">#REF!</definedName>
    <definedName name="\F" localSheetId="7">#REF!</definedName>
    <definedName name="\F" localSheetId="8">#REF!</definedName>
    <definedName name="\F" localSheetId="9">#REF!</definedName>
    <definedName name="\F" localSheetId="10">#REF!</definedName>
    <definedName name="\F" localSheetId="11">#REF!</definedName>
    <definedName name="\F" localSheetId="12">#REF!</definedName>
    <definedName name="\F" localSheetId="13">#REF!</definedName>
    <definedName name="\F" localSheetId="14">#REF!</definedName>
    <definedName name="\F" localSheetId="18">#REF!</definedName>
    <definedName name="\F" localSheetId="19">#REF!</definedName>
    <definedName name="\F" localSheetId="20">#REF!</definedName>
    <definedName name="\F" localSheetId="21">#REF!</definedName>
    <definedName name="\F" localSheetId="22">#REF!</definedName>
    <definedName name="\F" localSheetId="24">#REF!</definedName>
    <definedName name="\F" localSheetId="25">#REF!</definedName>
    <definedName name="\F">#REF!</definedName>
    <definedName name="\G" localSheetId="0">#REF!</definedName>
    <definedName name="\G" localSheetId="4">#REF!</definedName>
    <definedName name="\G" localSheetId="5">#REF!</definedName>
    <definedName name="\G" localSheetId="7">#REF!</definedName>
    <definedName name="\G" localSheetId="8">#REF!</definedName>
    <definedName name="\G" localSheetId="9">#REF!</definedName>
    <definedName name="\G" localSheetId="10">#REF!</definedName>
    <definedName name="\G" localSheetId="11">#REF!</definedName>
    <definedName name="\G" localSheetId="12">#REF!</definedName>
    <definedName name="\G" localSheetId="13">#REF!</definedName>
    <definedName name="\G" localSheetId="14">#REF!</definedName>
    <definedName name="\G" localSheetId="18">#REF!</definedName>
    <definedName name="\G" localSheetId="19">#REF!</definedName>
    <definedName name="\G" localSheetId="20">#REF!</definedName>
    <definedName name="\G" localSheetId="21">#REF!</definedName>
    <definedName name="\G" localSheetId="22">#REF!</definedName>
    <definedName name="\G" localSheetId="24">#REF!</definedName>
    <definedName name="\G" localSheetId="25">#REF!</definedName>
    <definedName name="\G">#REF!</definedName>
    <definedName name="\h" localSheetId="0">#REF!</definedName>
    <definedName name="\h" localSheetId="4">#REF!</definedName>
    <definedName name="\h" localSheetId="5">#REF!</definedName>
    <definedName name="\h" localSheetId="7">#REF!</definedName>
    <definedName name="\h" localSheetId="8">#REF!</definedName>
    <definedName name="\h" localSheetId="9">#REF!</definedName>
    <definedName name="\h" localSheetId="10">#REF!</definedName>
    <definedName name="\h" localSheetId="11">#REF!</definedName>
    <definedName name="\h" localSheetId="12">#REF!</definedName>
    <definedName name="\h" localSheetId="13">#REF!</definedName>
    <definedName name="\h" localSheetId="14">#REF!</definedName>
    <definedName name="\h" localSheetId="18">#REF!</definedName>
    <definedName name="\h" localSheetId="19">#REF!</definedName>
    <definedName name="\h" localSheetId="20">#REF!</definedName>
    <definedName name="\h" localSheetId="21">#REF!</definedName>
    <definedName name="\h" localSheetId="22">#REF!</definedName>
    <definedName name="\h" localSheetId="24">#REF!</definedName>
    <definedName name="\h" localSheetId="25">#REF!</definedName>
    <definedName name="\h">#REF!</definedName>
    <definedName name="\I" localSheetId="0">#REF!</definedName>
    <definedName name="\I" localSheetId="7">#REF!</definedName>
    <definedName name="\I" localSheetId="18">#REF!</definedName>
    <definedName name="\I" localSheetId="19">#REF!</definedName>
    <definedName name="\I" localSheetId="20">#REF!</definedName>
    <definedName name="\I" localSheetId="21">#REF!</definedName>
    <definedName name="\I" localSheetId="22">#REF!</definedName>
    <definedName name="\I" localSheetId="24">#REF!</definedName>
    <definedName name="\I" localSheetId="25">#REF!</definedName>
    <definedName name="\I">#REF!</definedName>
    <definedName name="\J" localSheetId="0">#REF!</definedName>
    <definedName name="\J" localSheetId="4">#REF!</definedName>
    <definedName name="\J" localSheetId="5">#REF!</definedName>
    <definedName name="\J" localSheetId="7">#REF!</definedName>
    <definedName name="\J" localSheetId="8">#REF!</definedName>
    <definedName name="\J" localSheetId="9">#REF!</definedName>
    <definedName name="\J" localSheetId="10">#REF!</definedName>
    <definedName name="\J" localSheetId="11">#REF!</definedName>
    <definedName name="\J" localSheetId="12">#REF!</definedName>
    <definedName name="\J" localSheetId="13">#REF!</definedName>
    <definedName name="\J" localSheetId="14">#REF!</definedName>
    <definedName name="\J" localSheetId="18">#REF!</definedName>
    <definedName name="\J" localSheetId="19">#REF!</definedName>
    <definedName name="\J" localSheetId="20">#REF!</definedName>
    <definedName name="\J" localSheetId="21">#REF!</definedName>
    <definedName name="\J" localSheetId="22">#REF!</definedName>
    <definedName name="\J" localSheetId="24">#REF!</definedName>
    <definedName name="\J" localSheetId="25">#REF!</definedName>
    <definedName name="\J">#REF!</definedName>
    <definedName name="\K" localSheetId="0">#REF!</definedName>
    <definedName name="\K" localSheetId="4">#REF!</definedName>
    <definedName name="\K" localSheetId="5">#REF!</definedName>
    <definedName name="\K" localSheetId="7">#REF!</definedName>
    <definedName name="\K" localSheetId="8">#REF!</definedName>
    <definedName name="\K" localSheetId="9">#REF!</definedName>
    <definedName name="\K" localSheetId="10">#REF!</definedName>
    <definedName name="\K" localSheetId="11">#REF!</definedName>
    <definedName name="\K" localSheetId="12">#REF!</definedName>
    <definedName name="\K" localSheetId="13">#REF!</definedName>
    <definedName name="\K" localSheetId="14">#REF!</definedName>
    <definedName name="\K" localSheetId="18">#REF!</definedName>
    <definedName name="\K" localSheetId="19">#REF!</definedName>
    <definedName name="\K" localSheetId="20">#REF!</definedName>
    <definedName name="\K" localSheetId="21">#REF!</definedName>
    <definedName name="\K" localSheetId="22">#REF!</definedName>
    <definedName name="\K" localSheetId="24">#REF!</definedName>
    <definedName name="\K" localSheetId="25">#REF!</definedName>
    <definedName name="\K">#REF!</definedName>
    <definedName name="\L" localSheetId="0">#REF!</definedName>
    <definedName name="\L" localSheetId="4">#REF!</definedName>
    <definedName name="\L" localSheetId="5">#REF!</definedName>
    <definedName name="\L" localSheetId="7">#REF!</definedName>
    <definedName name="\L" localSheetId="8">#REF!</definedName>
    <definedName name="\L" localSheetId="9">#REF!</definedName>
    <definedName name="\L" localSheetId="10">#REF!</definedName>
    <definedName name="\L" localSheetId="11">#REF!</definedName>
    <definedName name="\L" localSheetId="12">#REF!</definedName>
    <definedName name="\L" localSheetId="13">#REF!</definedName>
    <definedName name="\L" localSheetId="14">#REF!</definedName>
    <definedName name="\L" localSheetId="18">#REF!</definedName>
    <definedName name="\L" localSheetId="19">#REF!</definedName>
    <definedName name="\L" localSheetId="20">#REF!</definedName>
    <definedName name="\L" localSheetId="21">#REF!</definedName>
    <definedName name="\L" localSheetId="22">#REF!</definedName>
    <definedName name="\L" localSheetId="24">#REF!</definedName>
    <definedName name="\L" localSheetId="25">#REF!</definedName>
    <definedName name="\L">#REF!</definedName>
    <definedName name="\M" localSheetId="0">#REF!</definedName>
    <definedName name="\M" localSheetId="4">#REF!</definedName>
    <definedName name="\M" localSheetId="5">#REF!</definedName>
    <definedName name="\M" localSheetId="7">#REF!</definedName>
    <definedName name="\M" localSheetId="8">#REF!</definedName>
    <definedName name="\M" localSheetId="9">#REF!</definedName>
    <definedName name="\M" localSheetId="10">#REF!</definedName>
    <definedName name="\M" localSheetId="11">#REF!</definedName>
    <definedName name="\M" localSheetId="12">#REF!</definedName>
    <definedName name="\M" localSheetId="13">#REF!</definedName>
    <definedName name="\M" localSheetId="14">#REF!</definedName>
    <definedName name="\M" localSheetId="18">#REF!</definedName>
    <definedName name="\M" localSheetId="19">#REF!</definedName>
    <definedName name="\M" localSheetId="20">#REF!</definedName>
    <definedName name="\M" localSheetId="21">#REF!</definedName>
    <definedName name="\M" localSheetId="22">#REF!</definedName>
    <definedName name="\M" localSheetId="24">#REF!</definedName>
    <definedName name="\M" localSheetId="25">#REF!</definedName>
    <definedName name="\M">#REF!</definedName>
    <definedName name="\n" localSheetId="0">#REF!</definedName>
    <definedName name="\n" localSheetId="7">#REF!</definedName>
    <definedName name="\n" localSheetId="18">#REF!</definedName>
    <definedName name="\n" localSheetId="19">#REF!</definedName>
    <definedName name="\n" localSheetId="20">#REF!</definedName>
    <definedName name="\n" localSheetId="21">#REF!</definedName>
    <definedName name="\n" localSheetId="22">#REF!</definedName>
    <definedName name="\n" localSheetId="24">#REF!</definedName>
    <definedName name="\n" localSheetId="25">#REF!</definedName>
    <definedName name="\n">#REF!</definedName>
    <definedName name="\O" localSheetId="0">#REF!</definedName>
    <definedName name="\O" localSheetId="4">#REF!</definedName>
    <definedName name="\O" localSheetId="5">#REF!</definedName>
    <definedName name="\O" localSheetId="7">#REF!</definedName>
    <definedName name="\O" localSheetId="8">#REF!</definedName>
    <definedName name="\O" localSheetId="9">#REF!</definedName>
    <definedName name="\O" localSheetId="10">#REF!</definedName>
    <definedName name="\O" localSheetId="11">#REF!</definedName>
    <definedName name="\O" localSheetId="12">#REF!</definedName>
    <definedName name="\O" localSheetId="13">#REF!</definedName>
    <definedName name="\O" localSheetId="14">#REF!</definedName>
    <definedName name="\O" localSheetId="18">#REF!</definedName>
    <definedName name="\O" localSheetId="19">#REF!</definedName>
    <definedName name="\O" localSheetId="20">#REF!</definedName>
    <definedName name="\O" localSheetId="21">#REF!</definedName>
    <definedName name="\O" localSheetId="22">#REF!</definedName>
    <definedName name="\O" localSheetId="24">#REF!</definedName>
    <definedName name="\O" localSheetId="25">#REF!</definedName>
    <definedName name="\O">#REF!</definedName>
    <definedName name="\p" localSheetId="0">#REF!</definedName>
    <definedName name="\p" localSheetId="4">#REF!</definedName>
    <definedName name="\p" localSheetId="5">#REF!</definedName>
    <definedName name="\p" localSheetId="7">#REF!</definedName>
    <definedName name="\p" localSheetId="8">#REF!</definedName>
    <definedName name="\p" localSheetId="9">#REF!</definedName>
    <definedName name="\p" localSheetId="10">#REF!</definedName>
    <definedName name="\p" localSheetId="11">#REF!</definedName>
    <definedName name="\p" localSheetId="12">#REF!</definedName>
    <definedName name="\p" localSheetId="13">#REF!</definedName>
    <definedName name="\p" localSheetId="14">#REF!</definedName>
    <definedName name="\p" localSheetId="18">#REF!</definedName>
    <definedName name="\p" localSheetId="19">#REF!</definedName>
    <definedName name="\p" localSheetId="20">#REF!</definedName>
    <definedName name="\p" localSheetId="21">#REF!</definedName>
    <definedName name="\p" localSheetId="22">#REF!</definedName>
    <definedName name="\p" localSheetId="24">#REF!</definedName>
    <definedName name="\p" localSheetId="25">#REF!</definedName>
    <definedName name="\p">#REF!</definedName>
    <definedName name="\Q" localSheetId="7">#REF!</definedName>
    <definedName name="\Q" localSheetId="24">#REF!</definedName>
    <definedName name="\Q">#REF!</definedName>
    <definedName name="\R" localSheetId="0">#REF!</definedName>
    <definedName name="\R" localSheetId="4">#REF!</definedName>
    <definedName name="\R" localSheetId="5">#REF!</definedName>
    <definedName name="\R" localSheetId="7">#REF!</definedName>
    <definedName name="\R" localSheetId="8">#REF!</definedName>
    <definedName name="\R" localSheetId="9">#REF!</definedName>
    <definedName name="\R" localSheetId="10">#REF!</definedName>
    <definedName name="\R" localSheetId="11">#REF!</definedName>
    <definedName name="\R" localSheetId="12">#REF!</definedName>
    <definedName name="\R" localSheetId="13">#REF!</definedName>
    <definedName name="\R" localSheetId="14">#REF!</definedName>
    <definedName name="\R" localSheetId="18">#REF!</definedName>
    <definedName name="\R" localSheetId="19">#REF!</definedName>
    <definedName name="\R" localSheetId="20">#REF!</definedName>
    <definedName name="\R" localSheetId="21">#REF!</definedName>
    <definedName name="\R" localSheetId="22">#REF!</definedName>
    <definedName name="\R" localSheetId="24">#REF!</definedName>
    <definedName name="\R" localSheetId="25">#REF!</definedName>
    <definedName name="\R">#REF!</definedName>
    <definedName name="\S" localSheetId="0">#REF!</definedName>
    <definedName name="\S" localSheetId="4">#REF!</definedName>
    <definedName name="\S" localSheetId="5">#REF!</definedName>
    <definedName name="\S" localSheetId="7">#REF!</definedName>
    <definedName name="\S" localSheetId="8">#REF!</definedName>
    <definedName name="\S" localSheetId="9">#REF!</definedName>
    <definedName name="\S" localSheetId="10">#REF!</definedName>
    <definedName name="\S" localSheetId="11">#REF!</definedName>
    <definedName name="\S" localSheetId="12">#REF!</definedName>
    <definedName name="\S" localSheetId="13">#REF!</definedName>
    <definedName name="\S" localSheetId="14">#REF!</definedName>
    <definedName name="\S" localSheetId="18">#REF!</definedName>
    <definedName name="\S" localSheetId="19">#REF!</definedName>
    <definedName name="\S" localSheetId="20">#REF!</definedName>
    <definedName name="\S" localSheetId="21">#REF!</definedName>
    <definedName name="\S" localSheetId="22">#REF!</definedName>
    <definedName name="\S" localSheetId="24">#REF!</definedName>
    <definedName name="\S" localSheetId="25">#REF!</definedName>
    <definedName name="\S">#REF!</definedName>
    <definedName name="\T" localSheetId="0">#REF!</definedName>
    <definedName name="\T" localSheetId="4">#REF!</definedName>
    <definedName name="\T" localSheetId="5">#REF!</definedName>
    <definedName name="\T" localSheetId="7">#REF!</definedName>
    <definedName name="\T" localSheetId="8">#REF!</definedName>
    <definedName name="\T" localSheetId="9">#REF!</definedName>
    <definedName name="\T" localSheetId="10">#REF!</definedName>
    <definedName name="\T" localSheetId="11">#REF!</definedName>
    <definedName name="\T" localSheetId="12">#REF!</definedName>
    <definedName name="\T" localSheetId="13">#REF!</definedName>
    <definedName name="\T" localSheetId="14">#REF!</definedName>
    <definedName name="\T" localSheetId="18">#REF!</definedName>
    <definedName name="\T" localSheetId="19">#REF!</definedName>
    <definedName name="\T" localSheetId="20">#REF!</definedName>
    <definedName name="\T" localSheetId="21">#REF!</definedName>
    <definedName name="\T" localSheetId="22">#REF!</definedName>
    <definedName name="\T" localSheetId="24">#REF!</definedName>
    <definedName name="\T" localSheetId="25">#REF!</definedName>
    <definedName name="\T">#REF!</definedName>
    <definedName name="\U" localSheetId="7">#REF!</definedName>
    <definedName name="\U" localSheetId="24">#REF!</definedName>
    <definedName name="\U">#REF!</definedName>
    <definedName name="\V" localSheetId="0">#REF!</definedName>
    <definedName name="\V" localSheetId="4">#REF!</definedName>
    <definedName name="\V" localSheetId="5">#REF!</definedName>
    <definedName name="\V" localSheetId="7">#REF!</definedName>
    <definedName name="\V" localSheetId="8">#REF!</definedName>
    <definedName name="\V" localSheetId="9">#REF!</definedName>
    <definedName name="\V" localSheetId="10">#REF!</definedName>
    <definedName name="\V" localSheetId="11">#REF!</definedName>
    <definedName name="\V" localSheetId="12">#REF!</definedName>
    <definedName name="\V" localSheetId="13">#REF!</definedName>
    <definedName name="\V" localSheetId="14">#REF!</definedName>
    <definedName name="\V" localSheetId="18">#REF!</definedName>
    <definedName name="\V" localSheetId="19">#REF!</definedName>
    <definedName name="\V" localSheetId="20">#REF!</definedName>
    <definedName name="\V" localSheetId="21">#REF!</definedName>
    <definedName name="\V" localSheetId="22">#REF!</definedName>
    <definedName name="\V" localSheetId="24">#REF!</definedName>
    <definedName name="\V" localSheetId="25">#REF!</definedName>
    <definedName name="\V">#REF!</definedName>
    <definedName name="\w" localSheetId="0">#REF!</definedName>
    <definedName name="\w" localSheetId="4">#REF!</definedName>
    <definedName name="\w" localSheetId="5">#REF!</definedName>
    <definedName name="\w" localSheetId="7">#REF!</definedName>
    <definedName name="\w" localSheetId="8">#REF!</definedName>
    <definedName name="\w" localSheetId="9">#REF!</definedName>
    <definedName name="\w" localSheetId="10">#REF!</definedName>
    <definedName name="\w" localSheetId="11">#REF!</definedName>
    <definedName name="\w" localSheetId="12">#REF!</definedName>
    <definedName name="\w" localSheetId="13">#REF!</definedName>
    <definedName name="\w" localSheetId="14">#REF!</definedName>
    <definedName name="\w" localSheetId="18">#REF!</definedName>
    <definedName name="\w" localSheetId="19">#REF!</definedName>
    <definedName name="\w" localSheetId="20">#REF!</definedName>
    <definedName name="\w" localSheetId="21">#REF!</definedName>
    <definedName name="\w" localSheetId="22">#REF!</definedName>
    <definedName name="\w" localSheetId="24">#REF!</definedName>
    <definedName name="\w" localSheetId="25">#REF!</definedName>
    <definedName name="\w">#REF!</definedName>
    <definedName name="\X" localSheetId="0">#REF!</definedName>
    <definedName name="\X" localSheetId="4">#REF!</definedName>
    <definedName name="\X" localSheetId="5">#REF!</definedName>
    <definedName name="\X" localSheetId="7">#REF!</definedName>
    <definedName name="\X" localSheetId="8">#REF!</definedName>
    <definedName name="\X" localSheetId="9">#REF!</definedName>
    <definedName name="\X" localSheetId="10">#REF!</definedName>
    <definedName name="\X" localSheetId="11">#REF!</definedName>
    <definedName name="\X" localSheetId="12">#REF!</definedName>
    <definedName name="\X" localSheetId="13">#REF!</definedName>
    <definedName name="\X" localSheetId="14">#REF!</definedName>
    <definedName name="\X" localSheetId="18">#REF!</definedName>
    <definedName name="\X" localSheetId="19">#REF!</definedName>
    <definedName name="\X" localSheetId="20">#REF!</definedName>
    <definedName name="\X" localSheetId="21">#REF!</definedName>
    <definedName name="\X" localSheetId="22">#REF!</definedName>
    <definedName name="\X" localSheetId="24">#REF!</definedName>
    <definedName name="\X" localSheetId="25">#REF!</definedName>
    <definedName name="\X">#REF!</definedName>
    <definedName name="\Z" localSheetId="0">#REF!</definedName>
    <definedName name="\Z" localSheetId="4">#REF!</definedName>
    <definedName name="\Z" localSheetId="5">#REF!</definedName>
    <definedName name="\Z" localSheetId="7">#REF!</definedName>
    <definedName name="\Z" localSheetId="8">#REF!</definedName>
    <definedName name="\Z" localSheetId="9">#REF!</definedName>
    <definedName name="\Z" localSheetId="10">#REF!</definedName>
    <definedName name="\Z" localSheetId="11">#REF!</definedName>
    <definedName name="\Z" localSheetId="12">#REF!</definedName>
    <definedName name="\Z" localSheetId="13">#REF!</definedName>
    <definedName name="\Z" localSheetId="14">#REF!</definedName>
    <definedName name="\Z" localSheetId="18">#REF!</definedName>
    <definedName name="\Z" localSheetId="19">#REF!</definedName>
    <definedName name="\Z" localSheetId="20">#REF!</definedName>
    <definedName name="\Z" localSheetId="21">#REF!</definedName>
    <definedName name="\Z" localSheetId="22">#REF!</definedName>
    <definedName name="\Z" localSheetId="24">#REF!</definedName>
    <definedName name="\Z" localSheetId="25">#REF!</definedName>
    <definedName name="\Z">#REF!</definedName>
    <definedName name="______________________DAT3" localSheetId="0">#REF!</definedName>
    <definedName name="______________________DAT3" localSheetId="4">#REF!</definedName>
    <definedName name="______________________DAT3" localSheetId="5">#REF!</definedName>
    <definedName name="______________________DAT3" localSheetId="7">#REF!</definedName>
    <definedName name="______________________DAT3" localSheetId="18">#REF!</definedName>
    <definedName name="______________________DAT3" localSheetId="19">#REF!</definedName>
    <definedName name="______________________DAT3" localSheetId="20">#REF!</definedName>
    <definedName name="______________________DAT3" localSheetId="21">#REF!</definedName>
    <definedName name="______________________DAT3" localSheetId="22">#REF!</definedName>
    <definedName name="______________________DAT3" localSheetId="24">#REF!</definedName>
    <definedName name="______________________DAT3" localSheetId="25">#REF!</definedName>
    <definedName name="______________________DAT3">#REF!</definedName>
    <definedName name="______________________DAT5" localSheetId="0">#REF!</definedName>
    <definedName name="______________________DAT5" localSheetId="4">#REF!</definedName>
    <definedName name="______________________DAT5" localSheetId="5">#REF!</definedName>
    <definedName name="______________________DAT5" localSheetId="7">#REF!</definedName>
    <definedName name="______________________DAT5" localSheetId="18">#REF!</definedName>
    <definedName name="______________________DAT5" localSheetId="19">#REF!</definedName>
    <definedName name="______________________DAT5" localSheetId="20">#REF!</definedName>
    <definedName name="______________________DAT5" localSheetId="21">#REF!</definedName>
    <definedName name="______________________DAT5" localSheetId="22">#REF!</definedName>
    <definedName name="______________________DAT5" localSheetId="24">#REF!</definedName>
    <definedName name="______________________DAT5" localSheetId="25">#REF!</definedName>
    <definedName name="______________________DAT5">#REF!</definedName>
    <definedName name="______________________DAT6" localSheetId="0">#REF!</definedName>
    <definedName name="______________________DAT6" localSheetId="4">#REF!</definedName>
    <definedName name="______________________DAT6" localSheetId="5">#REF!</definedName>
    <definedName name="______________________DAT6" localSheetId="7">#REF!</definedName>
    <definedName name="______________________DAT6" localSheetId="18">#REF!</definedName>
    <definedName name="______________________DAT6" localSheetId="19">#REF!</definedName>
    <definedName name="______________________DAT6" localSheetId="20">#REF!</definedName>
    <definedName name="______________________DAT6" localSheetId="21">#REF!</definedName>
    <definedName name="______________________DAT6" localSheetId="22">#REF!</definedName>
    <definedName name="______________________DAT6" localSheetId="24">#REF!</definedName>
    <definedName name="______________________DAT6" localSheetId="25">#REF!</definedName>
    <definedName name="______________________DAT6">#REF!</definedName>
    <definedName name="___________DAT3" localSheetId="7">#REF!</definedName>
    <definedName name="___________DAT3" localSheetId="18">#REF!</definedName>
    <definedName name="___________DAT3" localSheetId="19">#REF!</definedName>
    <definedName name="___________DAT3" localSheetId="20">#REF!</definedName>
    <definedName name="___________DAT3" localSheetId="22">#REF!</definedName>
    <definedName name="___________DAT3" localSheetId="24">#REF!</definedName>
    <definedName name="___________DAT3">#REF!</definedName>
    <definedName name="___________DAT5" localSheetId="7">#REF!</definedName>
    <definedName name="___________DAT5" localSheetId="18">#REF!</definedName>
    <definedName name="___________DAT5" localSheetId="19">#REF!</definedName>
    <definedName name="___________DAT5" localSheetId="20">#REF!</definedName>
    <definedName name="___________DAT5" localSheetId="22">#REF!</definedName>
    <definedName name="___________DAT5" localSheetId="24">#REF!</definedName>
    <definedName name="___________DAT5">#REF!</definedName>
    <definedName name="___________DAT6" localSheetId="7">#REF!</definedName>
    <definedName name="___________DAT6" localSheetId="18">#REF!</definedName>
    <definedName name="___________DAT6" localSheetId="19">#REF!</definedName>
    <definedName name="___________DAT6" localSheetId="20">#REF!</definedName>
    <definedName name="___________DAT6" localSheetId="22">#REF!</definedName>
    <definedName name="___________DAT6" localSheetId="24">#REF!</definedName>
    <definedName name="___________DAT6">#REF!</definedName>
    <definedName name="__________bb" localSheetId="7" hidden="1">#REF!</definedName>
    <definedName name="__________bb" localSheetId="18" hidden="1">#REF!</definedName>
    <definedName name="__________bb" localSheetId="19" hidden="1">#REF!</definedName>
    <definedName name="__________bb" localSheetId="20" hidden="1">#REF!</definedName>
    <definedName name="__________bb" localSheetId="22" hidden="1">#REF!</definedName>
    <definedName name="__________bb" localSheetId="24" hidden="1">#REF!</definedName>
    <definedName name="__________bb" hidden="1">#REF!</definedName>
    <definedName name="__________DAT3" localSheetId="0">#REF!</definedName>
    <definedName name="__________DAT3" localSheetId="4">#REF!</definedName>
    <definedName name="__________DAT3" localSheetId="5">#REF!</definedName>
    <definedName name="__________DAT3" localSheetId="7">#REF!</definedName>
    <definedName name="__________DAT3" localSheetId="18">#REF!</definedName>
    <definedName name="__________DAT3" localSheetId="19">#REF!</definedName>
    <definedName name="__________DAT3" localSheetId="20">#REF!</definedName>
    <definedName name="__________DAT3" localSheetId="21">#REF!</definedName>
    <definedName name="__________DAT3" localSheetId="22">#REF!</definedName>
    <definedName name="__________DAT3" localSheetId="24">#REF!</definedName>
    <definedName name="__________DAT3" localSheetId="25">#REF!</definedName>
    <definedName name="__________DAT3">#REF!</definedName>
    <definedName name="__________DAT5" localSheetId="0">#REF!</definedName>
    <definedName name="__________DAT5" localSheetId="4">#REF!</definedName>
    <definedName name="__________DAT5" localSheetId="5">#REF!</definedName>
    <definedName name="__________DAT5" localSheetId="7">#REF!</definedName>
    <definedName name="__________DAT5" localSheetId="18">#REF!</definedName>
    <definedName name="__________DAT5" localSheetId="19">#REF!</definedName>
    <definedName name="__________DAT5" localSheetId="20">#REF!</definedName>
    <definedName name="__________DAT5" localSheetId="21">#REF!</definedName>
    <definedName name="__________DAT5" localSheetId="22">#REF!</definedName>
    <definedName name="__________DAT5" localSheetId="24">#REF!</definedName>
    <definedName name="__________DAT5" localSheetId="25">#REF!</definedName>
    <definedName name="__________DAT5">#REF!</definedName>
    <definedName name="__________DAT6" localSheetId="0">#REF!</definedName>
    <definedName name="__________DAT6" localSheetId="4">#REF!</definedName>
    <definedName name="__________DAT6" localSheetId="5">#REF!</definedName>
    <definedName name="__________DAT6" localSheetId="7">#REF!</definedName>
    <definedName name="__________DAT6" localSheetId="18">#REF!</definedName>
    <definedName name="__________DAT6" localSheetId="19">#REF!</definedName>
    <definedName name="__________DAT6" localSheetId="20">#REF!</definedName>
    <definedName name="__________DAT6" localSheetId="21">#REF!</definedName>
    <definedName name="__________DAT6" localSheetId="22">#REF!</definedName>
    <definedName name="__________DAT6" localSheetId="24">#REF!</definedName>
    <definedName name="__________DAT6" localSheetId="25">#REF!</definedName>
    <definedName name="__________DAT6">#REF!</definedName>
    <definedName name="__________sort" localSheetId="7" hidden="1">#REF!</definedName>
    <definedName name="__________sort" localSheetId="18" hidden="1">#REF!</definedName>
    <definedName name="__________sort" localSheetId="19" hidden="1">#REF!</definedName>
    <definedName name="__________sort" localSheetId="20" hidden="1">#REF!</definedName>
    <definedName name="__________sort" localSheetId="22" hidden="1">#REF!</definedName>
    <definedName name="__________sort" localSheetId="24" hidden="1">#REF!</definedName>
    <definedName name="__________sort" hidden="1">#REF!</definedName>
    <definedName name="_________bb" localSheetId="7" hidden="1">#REF!</definedName>
    <definedName name="_________bb" localSheetId="18" hidden="1">#REF!</definedName>
    <definedName name="_________bb" localSheetId="19" hidden="1">#REF!</definedName>
    <definedName name="_________bb" localSheetId="20" hidden="1">#REF!</definedName>
    <definedName name="_________bb" localSheetId="22" hidden="1">#REF!</definedName>
    <definedName name="_________bb" localSheetId="24" hidden="1">#REF!</definedName>
    <definedName name="_________bb" hidden="1">#REF!</definedName>
    <definedName name="_________DAT3" localSheetId="7">#REF!</definedName>
    <definedName name="_________DAT3" localSheetId="18">#REF!</definedName>
    <definedName name="_________DAT3" localSheetId="19">#REF!</definedName>
    <definedName name="_________DAT3" localSheetId="20">#REF!</definedName>
    <definedName name="_________DAT3" localSheetId="22">#REF!</definedName>
    <definedName name="_________DAT3" localSheetId="24">#REF!</definedName>
    <definedName name="_________DAT3" localSheetId="25">#REF!</definedName>
    <definedName name="_________DAT3">#REF!</definedName>
    <definedName name="_________DAT5" localSheetId="7">#REF!</definedName>
    <definedName name="_________DAT5" localSheetId="18">#REF!</definedName>
    <definedName name="_________DAT5" localSheetId="19">#REF!</definedName>
    <definedName name="_________DAT5" localSheetId="20">#REF!</definedName>
    <definedName name="_________DAT5" localSheetId="22">#REF!</definedName>
    <definedName name="_________DAT5" localSheetId="24">#REF!</definedName>
    <definedName name="_________DAT5" localSheetId="25">#REF!</definedName>
    <definedName name="_________DAT5">#REF!</definedName>
    <definedName name="_________DAT6" localSheetId="7">#REF!</definedName>
    <definedName name="_________DAT6" localSheetId="18">#REF!</definedName>
    <definedName name="_________DAT6" localSheetId="19">#REF!</definedName>
    <definedName name="_________DAT6" localSheetId="20">#REF!</definedName>
    <definedName name="_________DAT6" localSheetId="22">#REF!</definedName>
    <definedName name="_________DAT6" localSheetId="24">#REF!</definedName>
    <definedName name="_________DAT6" localSheetId="25">#REF!</definedName>
    <definedName name="_________DAT6">#REF!</definedName>
    <definedName name="_________Sort" localSheetId="7" hidden="1">#REF!</definedName>
    <definedName name="_________Sort" localSheetId="18" hidden="1">#REF!</definedName>
    <definedName name="_________Sort" localSheetId="19" hidden="1">#REF!</definedName>
    <definedName name="_________Sort" localSheetId="20" hidden="1">#REF!</definedName>
    <definedName name="_________Sort" localSheetId="22" hidden="1">#REF!</definedName>
    <definedName name="_________Sort" localSheetId="24" hidden="1">#REF!</definedName>
    <definedName name="_________Sort" hidden="1">#REF!</definedName>
    <definedName name="________DAT1" localSheetId="7">#REF!</definedName>
    <definedName name="________DAT1" localSheetId="18">#REF!</definedName>
    <definedName name="________DAT1" localSheetId="19">#REF!</definedName>
    <definedName name="________DAT1" localSheetId="20">#REF!</definedName>
    <definedName name="________DAT1" localSheetId="22">#REF!</definedName>
    <definedName name="________DAT1" localSheetId="24">#REF!</definedName>
    <definedName name="________DAT1" localSheetId="25">#REF!</definedName>
    <definedName name="________DAT1">#REF!</definedName>
    <definedName name="________DAT2" localSheetId="7">#REF!</definedName>
    <definedName name="________DAT2" localSheetId="18">#REF!</definedName>
    <definedName name="________DAT2" localSheetId="19">#REF!</definedName>
    <definedName name="________DAT2" localSheetId="20">#REF!</definedName>
    <definedName name="________DAT2" localSheetId="22">#REF!</definedName>
    <definedName name="________DAT2" localSheetId="24">#REF!</definedName>
    <definedName name="________DAT2" localSheetId="25">#REF!</definedName>
    <definedName name="________DAT2">#REF!</definedName>
    <definedName name="________DAT3" localSheetId="0">#REF!</definedName>
    <definedName name="________DAT3" localSheetId="4">#REF!</definedName>
    <definedName name="________DAT3" localSheetId="5">#REF!</definedName>
    <definedName name="________DAT3" localSheetId="7">#REF!</definedName>
    <definedName name="________DAT3" localSheetId="18">#REF!</definedName>
    <definedName name="________DAT3" localSheetId="19">#REF!</definedName>
    <definedName name="________DAT3" localSheetId="20">#REF!</definedName>
    <definedName name="________DAT3" localSheetId="21">#REF!</definedName>
    <definedName name="________DAT3" localSheetId="22">#REF!</definedName>
    <definedName name="________DAT3" localSheetId="24">#REF!</definedName>
    <definedName name="________DAT3" localSheetId="25">#REF!</definedName>
    <definedName name="________DAT3">#REF!</definedName>
    <definedName name="________DAT4" localSheetId="7">#REF!</definedName>
    <definedName name="________DAT4" localSheetId="18">#REF!</definedName>
    <definedName name="________DAT4" localSheetId="19">#REF!</definedName>
    <definedName name="________DAT4" localSheetId="20">#REF!</definedName>
    <definedName name="________DAT4" localSheetId="22">#REF!</definedName>
    <definedName name="________DAT4" localSheetId="24">#REF!</definedName>
    <definedName name="________DAT4" localSheetId="25">#REF!</definedName>
    <definedName name="________DAT4">#REF!</definedName>
    <definedName name="________DAT5" localSheetId="0">#REF!</definedName>
    <definedName name="________DAT5" localSheetId="4">#REF!</definedName>
    <definedName name="________DAT5" localSheetId="5">#REF!</definedName>
    <definedName name="________DAT5" localSheetId="7">#REF!</definedName>
    <definedName name="________DAT5" localSheetId="18">#REF!</definedName>
    <definedName name="________DAT5" localSheetId="19">#REF!</definedName>
    <definedName name="________DAT5" localSheetId="20">#REF!</definedName>
    <definedName name="________DAT5" localSheetId="21">#REF!</definedName>
    <definedName name="________DAT5" localSheetId="22">#REF!</definedName>
    <definedName name="________DAT5" localSheetId="24">#REF!</definedName>
    <definedName name="________DAT5" localSheetId="25">#REF!</definedName>
    <definedName name="________DAT5">#REF!</definedName>
    <definedName name="________DAT6" localSheetId="0">#REF!</definedName>
    <definedName name="________DAT6" localSheetId="4">#REF!</definedName>
    <definedName name="________DAT6" localSheetId="5">#REF!</definedName>
    <definedName name="________DAT6" localSheetId="7">#REF!</definedName>
    <definedName name="________DAT6" localSheetId="18">#REF!</definedName>
    <definedName name="________DAT6" localSheetId="19">#REF!</definedName>
    <definedName name="________DAT6" localSheetId="20">#REF!</definedName>
    <definedName name="________DAT6" localSheetId="21">#REF!</definedName>
    <definedName name="________DAT6" localSheetId="22">#REF!</definedName>
    <definedName name="________DAT6" localSheetId="24">#REF!</definedName>
    <definedName name="________DAT6" localSheetId="25">#REF!</definedName>
    <definedName name="________DAT6">#REF!</definedName>
    <definedName name="_______DAT1" localSheetId="7">#REF!</definedName>
    <definedName name="_______DAT1" localSheetId="18">#REF!</definedName>
    <definedName name="_______DAT1" localSheetId="19">#REF!</definedName>
    <definedName name="_______DAT1" localSheetId="20">#REF!</definedName>
    <definedName name="_______DAT1" localSheetId="22">#REF!</definedName>
    <definedName name="_______DAT1" localSheetId="24">#REF!</definedName>
    <definedName name="_______DAT1">#REF!</definedName>
    <definedName name="_______DAT2" localSheetId="7">#REF!</definedName>
    <definedName name="_______DAT2" localSheetId="18">#REF!</definedName>
    <definedName name="_______DAT2" localSheetId="19">#REF!</definedName>
    <definedName name="_______DAT2" localSheetId="20">#REF!</definedName>
    <definedName name="_______DAT2" localSheetId="22">#REF!</definedName>
    <definedName name="_______DAT2" localSheetId="24">#REF!</definedName>
    <definedName name="_______DAT2">#REF!</definedName>
    <definedName name="_______DAT3" localSheetId="0">#REF!</definedName>
    <definedName name="_______DAT3" localSheetId="4">#REF!</definedName>
    <definedName name="_______DAT3" localSheetId="5">#REF!</definedName>
    <definedName name="_______DAT3" localSheetId="7">#REF!</definedName>
    <definedName name="_______DAT3" localSheetId="18">#REF!</definedName>
    <definedName name="_______DAT3" localSheetId="19">#REF!</definedName>
    <definedName name="_______DAT3" localSheetId="20">#REF!</definedName>
    <definedName name="_______DAT3" localSheetId="21">#REF!</definedName>
    <definedName name="_______DAT3" localSheetId="22">#REF!</definedName>
    <definedName name="_______DAT3" localSheetId="24">#REF!</definedName>
    <definedName name="_______DAT3" localSheetId="25">#REF!</definedName>
    <definedName name="_______DAT3">#REF!</definedName>
    <definedName name="_______DAT4" localSheetId="7">#REF!</definedName>
    <definedName name="_______DAT4" localSheetId="18">#REF!</definedName>
    <definedName name="_______DAT4" localSheetId="19">#REF!</definedName>
    <definedName name="_______DAT4" localSheetId="20">#REF!</definedName>
    <definedName name="_______DAT4" localSheetId="22">#REF!</definedName>
    <definedName name="_______DAT4" localSheetId="24">#REF!</definedName>
    <definedName name="_______DAT4">#REF!</definedName>
    <definedName name="_______DAT5" localSheetId="0">#REF!</definedName>
    <definedName name="_______DAT5" localSheetId="4">#REF!</definedName>
    <definedName name="_______DAT5" localSheetId="5">#REF!</definedName>
    <definedName name="_______DAT5" localSheetId="7">#REF!</definedName>
    <definedName name="_______DAT5" localSheetId="18">#REF!</definedName>
    <definedName name="_______DAT5" localSheetId="19">#REF!</definedName>
    <definedName name="_______DAT5" localSheetId="20">#REF!</definedName>
    <definedName name="_______DAT5" localSheetId="21">#REF!</definedName>
    <definedName name="_______DAT5" localSheetId="22">#REF!</definedName>
    <definedName name="_______DAT5" localSheetId="24">#REF!</definedName>
    <definedName name="_______DAT5" localSheetId="25">#REF!</definedName>
    <definedName name="_______DAT5">#REF!</definedName>
    <definedName name="_______DAT6" localSheetId="0">#REF!</definedName>
    <definedName name="_______DAT6" localSheetId="4">#REF!</definedName>
    <definedName name="_______DAT6" localSheetId="5">#REF!</definedName>
    <definedName name="_______DAT6" localSheetId="7">#REF!</definedName>
    <definedName name="_______DAT6" localSheetId="18">#REF!</definedName>
    <definedName name="_______DAT6" localSheetId="19">#REF!</definedName>
    <definedName name="_______DAT6" localSheetId="20">#REF!</definedName>
    <definedName name="_______DAT6" localSheetId="21">#REF!</definedName>
    <definedName name="_______DAT6" localSheetId="22">#REF!</definedName>
    <definedName name="_______DAT6" localSheetId="24">#REF!</definedName>
    <definedName name="_______DAT6" localSheetId="25">#REF!</definedName>
    <definedName name="_______DAT6">#REF!</definedName>
    <definedName name="_______kay1" localSheetId="7" hidden="1">#REF!</definedName>
    <definedName name="_______kay1" localSheetId="18" hidden="1">#REF!</definedName>
    <definedName name="_______kay1" localSheetId="19" hidden="1">#REF!</definedName>
    <definedName name="_______kay1" localSheetId="20" hidden="1">#REF!</definedName>
    <definedName name="_______kay1" localSheetId="22" hidden="1">#REF!</definedName>
    <definedName name="_______kay1" localSheetId="24" hidden="1">#REF!</definedName>
    <definedName name="_______kay1" hidden="1">#REF!</definedName>
    <definedName name="_______ke1" localSheetId="7" hidden="1">#REF!</definedName>
    <definedName name="_______ke1" localSheetId="18" hidden="1">#REF!</definedName>
    <definedName name="_______ke1" localSheetId="19" hidden="1">#REF!</definedName>
    <definedName name="_______ke1" localSheetId="20" hidden="1">#REF!</definedName>
    <definedName name="_______ke1" localSheetId="22" hidden="1">#REF!</definedName>
    <definedName name="_______ke1" localSheetId="24" hidden="1">#REF!</definedName>
    <definedName name="_______ke1" hidden="1">#REF!</definedName>
    <definedName name="_______key1" localSheetId="7" hidden="1">#REF!</definedName>
    <definedName name="_______key1" localSheetId="18" hidden="1">#REF!</definedName>
    <definedName name="_______key1" localSheetId="19" hidden="1">#REF!</definedName>
    <definedName name="_______key1" localSheetId="20" hidden="1">#REF!</definedName>
    <definedName name="_______key1" localSheetId="22" hidden="1">#REF!</definedName>
    <definedName name="_______key1" localSheetId="24" hidden="1">#REF!</definedName>
    <definedName name="_______key1" hidden="1">#REF!</definedName>
    <definedName name="_______sort" localSheetId="7" hidden="1">#REF!</definedName>
    <definedName name="_______sort" localSheetId="18" hidden="1">#REF!</definedName>
    <definedName name="_______sort" localSheetId="19" hidden="1">#REF!</definedName>
    <definedName name="_______sort" localSheetId="20" hidden="1">#REF!</definedName>
    <definedName name="_______sort" localSheetId="22" hidden="1">#REF!</definedName>
    <definedName name="_______sort" localSheetId="24" hidden="1">#REF!</definedName>
    <definedName name="_______sort" hidden="1">#REF!</definedName>
    <definedName name="______DAT1" localSheetId="0">#REF!</definedName>
    <definedName name="______DAT1" localSheetId="7">#REF!</definedName>
    <definedName name="______DAT1" localSheetId="18">#REF!</definedName>
    <definedName name="______DAT1" localSheetId="19">#REF!</definedName>
    <definedName name="______DAT1" localSheetId="20">#REF!</definedName>
    <definedName name="______DAT1" localSheetId="21">#REF!</definedName>
    <definedName name="______DAT1" localSheetId="22">#REF!</definedName>
    <definedName name="______DAT1" localSheetId="24">#REF!</definedName>
    <definedName name="______DAT1" localSheetId="25">#REF!</definedName>
    <definedName name="______DAT1">#REF!</definedName>
    <definedName name="______DAT2" localSheetId="0">#REF!</definedName>
    <definedName name="______DAT2" localSheetId="7">#REF!</definedName>
    <definedName name="______DAT2" localSheetId="18">#REF!</definedName>
    <definedName name="______DAT2" localSheetId="19">#REF!</definedName>
    <definedName name="______DAT2" localSheetId="20">#REF!</definedName>
    <definedName name="______DAT2" localSheetId="21">#REF!</definedName>
    <definedName name="______DAT2" localSheetId="22">#REF!</definedName>
    <definedName name="______DAT2" localSheetId="24">#REF!</definedName>
    <definedName name="______DAT2" localSheetId="25">#REF!</definedName>
    <definedName name="______DAT2">#REF!</definedName>
    <definedName name="______DAT3" localSheetId="2">#REF!</definedName>
    <definedName name="______DAT4" localSheetId="0">#REF!</definedName>
    <definedName name="______DAT4" localSheetId="7">#REF!</definedName>
    <definedName name="______DAT4" localSheetId="18">#REF!</definedName>
    <definedName name="______DAT4" localSheetId="19">#REF!</definedName>
    <definedName name="______DAT4" localSheetId="20">#REF!</definedName>
    <definedName name="______DAT4" localSheetId="21">#REF!</definedName>
    <definedName name="______DAT4" localSheetId="22">#REF!</definedName>
    <definedName name="______DAT4" localSheetId="24">#REF!</definedName>
    <definedName name="______DAT4" localSheetId="25">#REF!</definedName>
    <definedName name="______DAT4">#REF!</definedName>
    <definedName name="______DAT5" localSheetId="2">#REF!</definedName>
    <definedName name="______DAT6" localSheetId="2">#REF!</definedName>
    <definedName name="______key1" localSheetId="7" hidden="1">#REF!</definedName>
    <definedName name="______key1" localSheetId="18" hidden="1">#REF!</definedName>
    <definedName name="______key1" localSheetId="19" hidden="1">#REF!</definedName>
    <definedName name="______key1" localSheetId="20" hidden="1">#REF!</definedName>
    <definedName name="______key1" localSheetId="22" hidden="1">#REF!</definedName>
    <definedName name="______key1" localSheetId="24" hidden="1">#REF!</definedName>
    <definedName name="______key1" hidden="1">#REF!</definedName>
    <definedName name="______sort1" localSheetId="7" hidden="1">#REF!</definedName>
    <definedName name="______sort1" localSheetId="18" hidden="1">#REF!</definedName>
    <definedName name="______sort1" localSheetId="19" hidden="1">#REF!</definedName>
    <definedName name="______sort1" localSheetId="20" hidden="1">#REF!</definedName>
    <definedName name="______sort1" localSheetId="22" hidden="1">#REF!</definedName>
    <definedName name="______sort1" localSheetId="24" hidden="1">#REF!</definedName>
    <definedName name="______sort1" hidden="1">#REF!</definedName>
    <definedName name="_____BB" localSheetId="7" hidden="1">#REF!</definedName>
    <definedName name="_____BB" localSheetId="18" hidden="1">#REF!</definedName>
    <definedName name="_____BB" localSheetId="19" hidden="1">#REF!</definedName>
    <definedName name="_____BB" localSheetId="20" hidden="1">#REF!</definedName>
    <definedName name="_____BB" localSheetId="22" hidden="1">#REF!</definedName>
    <definedName name="_____BB" localSheetId="24" hidden="1">#REF!</definedName>
    <definedName name="_____BB" hidden="1">#REF!</definedName>
    <definedName name="_____DAT1" localSheetId="0">#REF!</definedName>
    <definedName name="_____DAT1" localSheetId="7">#REF!</definedName>
    <definedName name="_____DAT1" localSheetId="18">#REF!</definedName>
    <definedName name="_____DAT1" localSheetId="19">#REF!</definedName>
    <definedName name="_____DAT1" localSheetId="20">#REF!</definedName>
    <definedName name="_____DAT1" localSheetId="21">#REF!</definedName>
    <definedName name="_____DAT1" localSheetId="22">#REF!</definedName>
    <definedName name="_____DAT1" localSheetId="24">#REF!</definedName>
    <definedName name="_____DAT1" localSheetId="25">#REF!</definedName>
    <definedName name="_____DAT1">#REF!</definedName>
    <definedName name="_____DAT2" localSheetId="0">#REF!</definedName>
    <definedName name="_____DAT2" localSheetId="7">#REF!</definedName>
    <definedName name="_____DAT2" localSheetId="18">#REF!</definedName>
    <definedName name="_____DAT2" localSheetId="19">#REF!</definedName>
    <definedName name="_____DAT2" localSheetId="20">#REF!</definedName>
    <definedName name="_____DAT2" localSheetId="21">#REF!</definedName>
    <definedName name="_____DAT2" localSheetId="22">#REF!</definedName>
    <definedName name="_____DAT2" localSheetId="24">#REF!</definedName>
    <definedName name="_____DAT2" localSheetId="25">#REF!</definedName>
    <definedName name="_____DAT2">#REF!</definedName>
    <definedName name="_____DAT4" localSheetId="0">#REF!</definedName>
    <definedName name="_____DAT4" localSheetId="7">#REF!</definedName>
    <definedName name="_____DAT4" localSheetId="18">#REF!</definedName>
    <definedName name="_____DAT4" localSheetId="19">#REF!</definedName>
    <definedName name="_____DAT4" localSheetId="20">#REF!</definedName>
    <definedName name="_____DAT4" localSheetId="21">#REF!</definedName>
    <definedName name="_____DAT4" localSheetId="22">#REF!</definedName>
    <definedName name="_____DAT4" localSheetId="24">#REF!</definedName>
    <definedName name="_____DAT4" localSheetId="25">#REF!</definedName>
    <definedName name="_____DAT4">#REF!</definedName>
    <definedName name="_____ebe1" localSheetId="7">#REF!</definedName>
    <definedName name="_____ebe1" localSheetId="18">#REF!</definedName>
    <definedName name="_____ebe1" localSheetId="19">#REF!</definedName>
    <definedName name="_____ebe1" localSheetId="20">#REF!</definedName>
    <definedName name="_____ebe1" localSheetId="22">#REF!</definedName>
    <definedName name="_____ebe1" localSheetId="24">#REF!</definedName>
    <definedName name="_____ebe1">#REF!</definedName>
    <definedName name="_____ebe2" localSheetId="7">#REF!</definedName>
    <definedName name="_____ebe2" localSheetId="18">#REF!</definedName>
    <definedName name="_____ebe2" localSheetId="19">#REF!</definedName>
    <definedName name="_____ebe2" localSheetId="20">#REF!</definedName>
    <definedName name="_____ebe2" localSheetId="22">#REF!</definedName>
    <definedName name="_____ebe2" localSheetId="24">#REF!</definedName>
    <definedName name="_____ebe2">#REF!</definedName>
    <definedName name="_____ebe3" localSheetId="7">#REF!</definedName>
    <definedName name="_____ebe3" localSheetId="18">#REF!</definedName>
    <definedName name="_____ebe3" localSheetId="19">#REF!</definedName>
    <definedName name="_____ebe3" localSheetId="20">#REF!</definedName>
    <definedName name="_____ebe3" localSheetId="22">#REF!</definedName>
    <definedName name="_____ebe3" localSheetId="24">#REF!</definedName>
    <definedName name="_____ebe3">#REF!</definedName>
    <definedName name="_____ebe4" localSheetId="7">#REF!</definedName>
    <definedName name="_____ebe4" localSheetId="18">#REF!</definedName>
    <definedName name="_____ebe4" localSheetId="19">#REF!</definedName>
    <definedName name="_____ebe4" localSheetId="20">#REF!</definedName>
    <definedName name="_____ebe4" localSheetId="22">#REF!</definedName>
    <definedName name="_____ebe4" localSheetId="24">#REF!</definedName>
    <definedName name="_____ebe4">#REF!</definedName>
    <definedName name="_____ebe5" localSheetId="7">#REF!</definedName>
    <definedName name="_____ebe5" localSheetId="18">#REF!</definedName>
    <definedName name="_____ebe5" localSheetId="19">#REF!</definedName>
    <definedName name="_____ebe5" localSheetId="20">#REF!</definedName>
    <definedName name="_____ebe5" localSheetId="22">#REF!</definedName>
    <definedName name="_____ebe5" localSheetId="24">#REF!</definedName>
    <definedName name="_____ebe5">#REF!</definedName>
    <definedName name="_____ebe6" localSheetId="7">#REF!</definedName>
    <definedName name="_____ebe6" localSheetId="18">#REF!</definedName>
    <definedName name="_____ebe6" localSheetId="19">#REF!</definedName>
    <definedName name="_____ebe6" localSheetId="20">#REF!</definedName>
    <definedName name="_____ebe6" localSheetId="22">#REF!</definedName>
    <definedName name="_____ebe6" localSheetId="24">#REF!</definedName>
    <definedName name="_____ebe6">#REF!</definedName>
    <definedName name="_____ebe7" localSheetId="7">#REF!</definedName>
    <definedName name="_____ebe7" localSheetId="18">#REF!</definedName>
    <definedName name="_____ebe7" localSheetId="19">#REF!</definedName>
    <definedName name="_____ebe7" localSheetId="20">#REF!</definedName>
    <definedName name="_____ebe7" localSheetId="22">#REF!</definedName>
    <definedName name="_____ebe7" localSheetId="24">#REF!</definedName>
    <definedName name="_____ebe7">#REF!</definedName>
    <definedName name="_____ebx1" localSheetId="7">#REF!</definedName>
    <definedName name="_____ebx1" localSheetId="18">#REF!</definedName>
    <definedName name="_____ebx1" localSheetId="19">#REF!</definedName>
    <definedName name="_____ebx1" localSheetId="20">#REF!</definedName>
    <definedName name="_____ebx1" localSheetId="22">#REF!</definedName>
    <definedName name="_____ebx1" localSheetId="24">#REF!</definedName>
    <definedName name="_____ebx1">#REF!</definedName>
    <definedName name="_____ebx2" localSheetId="7">#REF!</definedName>
    <definedName name="_____ebx2" localSheetId="18">#REF!</definedName>
    <definedName name="_____ebx2" localSheetId="19">#REF!</definedName>
    <definedName name="_____ebx2" localSheetId="20">#REF!</definedName>
    <definedName name="_____ebx2" localSheetId="22">#REF!</definedName>
    <definedName name="_____ebx2" localSheetId="24">#REF!</definedName>
    <definedName name="_____ebx2">#REF!</definedName>
    <definedName name="_____Sort" localSheetId="7" hidden="1">#REF!</definedName>
    <definedName name="_____Sort" localSheetId="18" hidden="1">#REF!</definedName>
    <definedName name="_____Sort" localSheetId="19" hidden="1">#REF!</definedName>
    <definedName name="_____Sort" localSheetId="20" hidden="1">#REF!</definedName>
    <definedName name="_____Sort" localSheetId="22" hidden="1">#REF!</definedName>
    <definedName name="_____Sort" localSheetId="24" hidden="1">#REF!</definedName>
    <definedName name="_____Sort" hidden="1">#REF!</definedName>
    <definedName name="____DAT1" localSheetId="0">#REF!</definedName>
    <definedName name="____DAT1" localSheetId="7">#REF!</definedName>
    <definedName name="____DAT1" localSheetId="18">#REF!</definedName>
    <definedName name="____DAT1" localSheetId="19">#REF!</definedName>
    <definedName name="____DAT1" localSheetId="20">#REF!</definedName>
    <definedName name="____DAT1" localSheetId="21">#REF!</definedName>
    <definedName name="____DAT1" localSheetId="22">#REF!</definedName>
    <definedName name="____DAT1" localSheetId="24">#REF!</definedName>
    <definedName name="____DAT1" localSheetId="25">#REF!</definedName>
    <definedName name="____DAT1">#REF!</definedName>
    <definedName name="____DAT2" localSheetId="0">#REF!</definedName>
    <definedName name="____DAT2" localSheetId="7">#REF!</definedName>
    <definedName name="____DAT2" localSheetId="18">#REF!</definedName>
    <definedName name="____DAT2" localSheetId="19">#REF!</definedName>
    <definedName name="____DAT2" localSheetId="20">#REF!</definedName>
    <definedName name="____DAT2" localSheetId="21">#REF!</definedName>
    <definedName name="____DAT2" localSheetId="22">#REF!</definedName>
    <definedName name="____DAT2" localSheetId="24">#REF!</definedName>
    <definedName name="____DAT2" localSheetId="25">#REF!</definedName>
    <definedName name="____DAT2">#REF!</definedName>
    <definedName name="____DAT3" localSheetId="0">#REF!</definedName>
    <definedName name="____DAT3" localSheetId="7">#REF!</definedName>
    <definedName name="____DAT3" localSheetId="18">#REF!</definedName>
    <definedName name="____DAT3" localSheetId="19">#REF!</definedName>
    <definedName name="____DAT3" localSheetId="20">#REF!</definedName>
    <definedName name="____DAT3" localSheetId="21">#REF!</definedName>
    <definedName name="____DAT3" localSheetId="22">#REF!</definedName>
    <definedName name="____DAT3" localSheetId="24">#REF!</definedName>
    <definedName name="____DAT3" localSheetId="25">#REF!</definedName>
    <definedName name="____DAT3">#REF!</definedName>
    <definedName name="____DAT4" localSheetId="0">#REF!</definedName>
    <definedName name="____DAT4" localSheetId="7">#REF!</definedName>
    <definedName name="____DAT4" localSheetId="18">#REF!</definedName>
    <definedName name="____DAT4" localSheetId="19">#REF!</definedName>
    <definedName name="____DAT4" localSheetId="20">#REF!</definedName>
    <definedName name="____DAT4" localSheetId="21">#REF!</definedName>
    <definedName name="____DAT4" localSheetId="22">#REF!</definedName>
    <definedName name="____DAT4" localSheetId="24">#REF!</definedName>
    <definedName name="____DAT4" localSheetId="25">#REF!</definedName>
    <definedName name="____DAT4">#REF!</definedName>
    <definedName name="____DAT5" localSheetId="0">#REF!</definedName>
    <definedName name="____DAT5" localSheetId="7">#REF!</definedName>
    <definedName name="____DAT5" localSheetId="18">#REF!</definedName>
    <definedName name="____DAT5" localSheetId="19">#REF!</definedName>
    <definedName name="____DAT5" localSheetId="20">#REF!</definedName>
    <definedName name="____DAT5" localSheetId="21">#REF!</definedName>
    <definedName name="____DAT5" localSheetId="22">#REF!</definedName>
    <definedName name="____DAT5" localSheetId="24">#REF!</definedName>
    <definedName name="____DAT5" localSheetId="25">#REF!</definedName>
    <definedName name="____DAT5">#REF!</definedName>
    <definedName name="____DAT6" localSheetId="0">#REF!</definedName>
    <definedName name="____DAT6" localSheetId="7">#REF!</definedName>
    <definedName name="____DAT6" localSheetId="18">#REF!</definedName>
    <definedName name="____DAT6" localSheetId="19">#REF!</definedName>
    <definedName name="____DAT6" localSheetId="20">#REF!</definedName>
    <definedName name="____DAT6" localSheetId="21">#REF!</definedName>
    <definedName name="____DAT6" localSheetId="22">#REF!</definedName>
    <definedName name="____DAT6" localSheetId="24">#REF!</definedName>
    <definedName name="____DAT6" localSheetId="25">#REF!</definedName>
    <definedName name="____DAT6">#REF!</definedName>
    <definedName name="____ebe1" localSheetId="7">#REF!</definedName>
    <definedName name="____ebe1" localSheetId="18">#REF!</definedName>
    <definedName name="____ebe1" localSheetId="19">#REF!</definedName>
    <definedName name="____ebe1" localSheetId="20">#REF!</definedName>
    <definedName name="____ebe1" localSheetId="22">#REF!</definedName>
    <definedName name="____ebe1" localSheetId="24">#REF!</definedName>
    <definedName name="____ebe1" localSheetId="25">#REF!</definedName>
    <definedName name="____ebe1">#REF!</definedName>
    <definedName name="____ebe2" localSheetId="7">#REF!</definedName>
    <definedName name="____ebe2" localSheetId="18">#REF!</definedName>
    <definedName name="____ebe2" localSheetId="19">#REF!</definedName>
    <definedName name="____ebe2" localSheetId="20">#REF!</definedName>
    <definedName name="____ebe2" localSheetId="22">#REF!</definedName>
    <definedName name="____ebe2" localSheetId="24">#REF!</definedName>
    <definedName name="____ebe2" localSheetId="25">#REF!</definedName>
    <definedName name="____ebe2">#REF!</definedName>
    <definedName name="____ebe3" localSheetId="7">#REF!</definedName>
    <definedName name="____ebe3" localSheetId="18">#REF!</definedName>
    <definedName name="____ebe3" localSheetId="19">#REF!</definedName>
    <definedName name="____ebe3" localSheetId="20">#REF!</definedName>
    <definedName name="____ebe3" localSheetId="22">#REF!</definedName>
    <definedName name="____ebe3" localSheetId="24">#REF!</definedName>
    <definedName name="____ebe3" localSheetId="25">#REF!</definedName>
    <definedName name="____ebe3">#REF!</definedName>
    <definedName name="____ebe4" localSheetId="7">#REF!</definedName>
    <definedName name="____ebe4" localSheetId="18">#REF!</definedName>
    <definedName name="____ebe4" localSheetId="19">#REF!</definedName>
    <definedName name="____ebe4" localSheetId="20">#REF!</definedName>
    <definedName name="____ebe4" localSheetId="22">#REF!</definedName>
    <definedName name="____ebe4" localSheetId="24">#REF!</definedName>
    <definedName name="____ebe4" localSheetId="25">#REF!</definedName>
    <definedName name="____ebe4">#REF!</definedName>
    <definedName name="____ebe5" localSheetId="7">#REF!</definedName>
    <definedName name="____ebe5" localSheetId="18">#REF!</definedName>
    <definedName name="____ebe5" localSheetId="19">#REF!</definedName>
    <definedName name="____ebe5" localSheetId="20">#REF!</definedName>
    <definedName name="____ebe5" localSheetId="22">#REF!</definedName>
    <definedName name="____ebe5" localSheetId="24">#REF!</definedName>
    <definedName name="____ebe5" localSheetId="25">#REF!</definedName>
    <definedName name="____ebe5">#REF!</definedName>
    <definedName name="____ebe6" localSheetId="7">#REF!</definedName>
    <definedName name="____ebe6" localSheetId="18">#REF!</definedName>
    <definedName name="____ebe6" localSheetId="19">#REF!</definedName>
    <definedName name="____ebe6" localSheetId="20">#REF!</definedName>
    <definedName name="____ebe6" localSheetId="22">#REF!</definedName>
    <definedName name="____ebe6" localSheetId="24">#REF!</definedName>
    <definedName name="____ebe6" localSheetId="25">#REF!</definedName>
    <definedName name="____ebe6">#REF!</definedName>
    <definedName name="____ebe7" localSheetId="7">#REF!</definedName>
    <definedName name="____ebe7" localSheetId="18">#REF!</definedName>
    <definedName name="____ebe7" localSheetId="19">#REF!</definedName>
    <definedName name="____ebe7" localSheetId="20">#REF!</definedName>
    <definedName name="____ebe7" localSheetId="22">#REF!</definedName>
    <definedName name="____ebe7" localSheetId="24">#REF!</definedName>
    <definedName name="____ebe7" localSheetId="25">#REF!</definedName>
    <definedName name="____ebe7">#REF!</definedName>
    <definedName name="____ebx1" localSheetId="7">#REF!</definedName>
    <definedName name="____ebx1" localSheetId="18">#REF!</definedName>
    <definedName name="____ebx1" localSheetId="19">#REF!</definedName>
    <definedName name="____ebx1" localSheetId="20">#REF!</definedName>
    <definedName name="____ebx1" localSheetId="22">#REF!</definedName>
    <definedName name="____ebx1" localSheetId="24">#REF!</definedName>
    <definedName name="____ebx1" localSheetId="25">#REF!</definedName>
    <definedName name="____ebx1">#REF!</definedName>
    <definedName name="____ebx2" localSheetId="7">#REF!</definedName>
    <definedName name="____ebx2" localSheetId="18">#REF!</definedName>
    <definedName name="____ebx2" localSheetId="19">#REF!</definedName>
    <definedName name="____ebx2" localSheetId="20">#REF!</definedName>
    <definedName name="____ebx2" localSheetId="22">#REF!</definedName>
    <definedName name="____ebx2" localSheetId="24">#REF!</definedName>
    <definedName name="____ebx2" localSheetId="25">#REF!</definedName>
    <definedName name="____ebx2">#REF!</definedName>
    <definedName name="____sort" localSheetId="7" hidden="1">#REF!</definedName>
    <definedName name="____sort" localSheetId="18" hidden="1">#REF!</definedName>
    <definedName name="____sort" localSheetId="19" hidden="1">#REF!</definedName>
    <definedName name="____sort" localSheetId="20" hidden="1">#REF!</definedName>
    <definedName name="____sort" localSheetId="22" hidden="1">#REF!</definedName>
    <definedName name="____sort" localSheetId="24" hidden="1">#REF!</definedName>
    <definedName name="____sort" hidden="1">#REF!</definedName>
    <definedName name="___bb" localSheetId="7" hidden="1">#REF!</definedName>
    <definedName name="___bb" localSheetId="18" hidden="1">#REF!</definedName>
    <definedName name="___bb" localSheetId="19" hidden="1">#REF!</definedName>
    <definedName name="___bb" localSheetId="20" hidden="1">#REF!</definedName>
    <definedName name="___bb" localSheetId="22" hidden="1">#REF!</definedName>
    <definedName name="___bb" localSheetId="24" hidden="1">#REF!</definedName>
    <definedName name="___bb" hidden="1">#REF!</definedName>
    <definedName name="___DAT1" localSheetId="0">#REF!</definedName>
    <definedName name="___DAT1" localSheetId="7">#REF!</definedName>
    <definedName name="___DAT1" localSheetId="18">#REF!</definedName>
    <definedName name="___DAT1" localSheetId="19">#REF!</definedName>
    <definedName name="___DAT1" localSheetId="20">#REF!</definedName>
    <definedName name="___DAT1" localSheetId="21">#REF!</definedName>
    <definedName name="___DAT1" localSheetId="22">#REF!</definedName>
    <definedName name="___DAT1" localSheetId="24">#REF!</definedName>
    <definedName name="___DAT1" localSheetId="25">#REF!</definedName>
    <definedName name="___DAT1">#REF!</definedName>
    <definedName name="___DAT2" localSheetId="0">#REF!</definedName>
    <definedName name="___DAT2" localSheetId="7">#REF!</definedName>
    <definedName name="___DAT2" localSheetId="18">#REF!</definedName>
    <definedName name="___DAT2" localSheetId="19">#REF!</definedName>
    <definedName name="___DAT2" localSheetId="20">#REF!</definedName>
    <definedName name="___DAT2" localSheetId="21">#REF!</definedName>
    <definedName name="___DAT2" localSheetId="22">#REF!</definedName>
    <definedName name="___DAT2" localSheetId="24">#REF!</definedName>
    <definedName name="___DAT2" localSheetId="25">#REF!</definedName>
    <definedName name="___DAT2">#REF!</definedName>
    <definedName name="___DAT3" localSheetId="0">#REF!</definedName>
    <definedName name="___DAT3" localSheetId="4">#REF!</definedName>
    <definedName name="___DAT3" localSheetId="5">#REF!</definedName>
    <definedName name="___DAT3" localSheetId="7">#REF!</definedName>
    <definedName name="___DAT3" localSheetId="18">#REF!</definedName>
    <definedName name="___DAT3" localSheetId="19">#REF!</definedName>
    <definedName name="___DAT3" localSheetId="20">#REF!</definedName>
    <definedName name="___DAT3" localSheetId="21">#REF!</definedName>
    <definedName name="___DAT3" localSheetId="22">#REF!</definedName>
    <definedName name="___DAT3" localSheetId="24">#REF!</definedName>
    <definedName name="___DAT3" localSheetId="25">#REF!</definedName>
    <definedName name="___DAT3">#REF!</definedName>
    <definedName name="___DAT4" localSheetId="0">#REF!</definedName>
    <definedName name="___DAT4" localSheetId="7">#REF!</definedName>
    <definedName name="___DAT4" localSheetId="18">#REF!</definedName>
    <definedName name="___DAT4" localSheetId="19">#REF!</definedName>
    <definedName name="___DAT4" localSheetId="20">#REF!</definedName>
    <definedName name="___DAT4" localSheetId="21">#REF!</definedName>
    <definedName name="___DAT4" localSheetId="22">#REF!</definedName>
    <definedName name="___DAT4" localSheetId="24">#REF!</definedName>
    <definedName name="___DAT4" localSheetId="25">#REF!</definedName>
    <definedName name="___DAT4">#REF!</definedName>
    <definedName name="___DAT5" localSheetId="0">#REF!</definedName>
    <definedName name="___DAT5" localSheetId="4">#REF!</definedName>
    <definedName name="___DAT5" localSheetId="5">#REF!</definedName>
    <definedName name="___DAT5" localSheetId="7">#REF!</definedName>
    <definedName name="___DAT5" localSheetId="18">#REF!</definedName>
    <definedName name="___DAT5" localSheetId="19">#REF!</definedName>
    <definedName name="___DAT5" localSheetId="20">#REF!</definedName>
    <definedName name="___DAT5" localSheetId="21">#REF!</definedName>
    <definedName name="___DAT5" localSheetId="22">#REF!</definedName>
    <definedName name="___DAT5" localSheetId="24">#REF!</definedName>
    <definedName name="___DAT5" localSheetId="25">#REF!</definedName>
    <definedName name="___DAT5">#REF!</definedName>
    <definedName name="___DAT6" localSheetId="0">#REF!</definedName>
    <definedName name="___DAT6" localSheetId="4">#REF!</definedName>
    <definedName name="___DAT6" localSheetId="5">#REF!</definedName>
    <definedName name="___DAT6" localSheetId="7">#REF!</definedName>
    <definedName name="___DAT6" localSheetId="18">#REF!</definedName>
    <definedName name="___DAT6" localSheetId="19">#REF!</definedName>
    <definedName name="___DAT6" localSheetId="20">#REF!</definedName>
    <definedName name="___DAT6" localSheetId="21">#REF!</definedName>
    <definedName name="___DAT6" localSheetId="22">#REF!</definedName>
    <definedName name="___DAT6" localSheetId="24">#REF!</definedName>
    <definedName name="___DAT6" localSheetId="25">#REF!</definedName>
    <definedName name="___DAT6">#REF!</definedName>
    <definedName name="___ebe1" localSheetId="0">#REF!</definedName>
    <definedName name="___ebe1" localSheetId="7">#REF!</definedName>
    <definedName name="___ebe1" localSheetId="18">#REF!</definedName>
    <definedName name="___ebe1" localSheetId="19">#REF!</definedName>
    <definedName name="___ebe1" localSheetId="20">#REF!</definedName>
    <definedName name="___ebe1" localSheetId="21">#REF!</definedName>
    <definedName name="___ebe1" localSheetId="22">#REF!</definedName>
    <definedName name="___ebe1" localSheetId="24">#REF!</definedName>
    <definedName name="___ebe1" localSheetId="25">#REF!</definedName>
    <definedName name="___ebe1">#REF!</definedName>
    <definedName name="___ebe2" localSheetId="0">#REF!</definedName>
    <definedName name="___ebe2" localSheetId="7">#REF!</definedName>
    <definedName name="___ebe2" localSheetId="18">#REF!</definedName>
    <definedName name="___ebe2" localSheetId="19">#REF!</definedName>
    <definedName name="___ebe2" localSheetId="20">#REF!</definedName>
    <definedName name="___ebe2" localSheetId="21">#REF!</definedName>
    <definedName name="___ebe2" localSheetId="22">#REF!</definedName>
    <definedName name="___ebe2" localSheetId="24">#REF!</definedName>
    <definedName name="___ebe2" localSheetId="25">#REF!</definedName>
    <definedName name="___ebe2">#REF!</definedName>
    <definedName name="___ebe3" localSheetId="0">#REF!</definedName>
    <definedName name="___ebe3" localSheetId="7">#REF!</definedName>
    <definedName name="___ebe3" localSheetId="18">#REF!</definedName>
    <definedName name="___ebe3" localSheetId="19">#REF!</definedName>
    <definedName name="___ebe3" localSheetId="20">#REF!</definedName>
    <definedName name="___ebe3" localSheetId="21">#REF!</definedName>
    <definedName name="___ebe3" localSheetId="22">#REF!</definedName>
    <definedName name="___ebe3" localSheetId="24">#REF!</definedName>
    <definedName name="___ebe3" localSheetId="25">#REF!</definedName>
    <definedName name="___ebe3">#REF!</definedName>
    <definedName name="___ebe4" localSheetId="0">#REF!</definedName>
    <definedName name="___ebe4" localSheetId="7">#REF!</definedName>
    <definedName name="___ebe4" localSheetId="18">#REF!</definedName>
    <definedName name="___ebe4" localSheetId="19">#REF!</definedName>
    <definedName name="___ebe4" localSheetId="20">#REF!</definedName>
    <definedName name="___ebe4" localSheetId="21">#REF!</definedName>
    <definedName name="___ebe4" localSheetId="22">#REF!</definedName>
    <definedName name="___ebe4" localSheetId="24">#REF!</definedName>
    <definedName name="___ebe4" localSheetId="25">#REF!</definedName>
    <definedName name="___ebe4">#REF!</definedName>
    <definedName name="___ebe5" localSheetId="0">#REF!</definedName>
    <definedName name="___ebe5" localSheetId="7">#REF!</definedName>
    <definedName name="___ebe5" localSheetId="18">#REF!</definedName>
    <definedName name="___ebe5" localSheetId="19">#REF!</definedName>
    <definedName name="___ebe5" localSheetId="20">#REF!</definedName>
    <definedName name="___ebe5" localSheetId="21">#REF!</definedName>
    <definedName name="___ebe5" localSheetId="22">#REF!</definedName>
    <definedName name="___ebe5" localSheetId="24">#REF!</definedName>
    <definedName name="___ebe5" localSheetId="25">#REF!</definedName>
    <definedName name="___ebe5">#REF!</definedName>
    <definedName name="___ebe6" localSheetId="0">#REF!</definedName>
    <definedName name="___ebe6" localSheetId="7">#REF!</definedName>
    <definedName name="___ebe6" localSheetId="18">#REF!</definedName>
    <definedName name="___ebe6" localSheetId="19">#REF!</definedName>
    <definedName name="___ebe6" localSheetId="20">#REF!</definedName>
    <definedName name="___ebe6" localSheetId="21">#REF!</definedName>
    <definedName name="___ebe6" localSheetId="22">#REF!</definedName>
    <definedName name="___ebe6" localSheetId="24">#REF!</definedName>
    <definedName name="___ebe6" localSheetId="25">#REF!</definedName>
    <definedName name="___ebe6">#REF!</definedName>
    <definedName name="___ebe7" localSheetId="0">#REF!</definedName>
    <definedName name="___ebe7" localSheetId="7">#REF!</definedName>
    <definedName name="___ebe7" localSheetId="18">#REF!</definedName>
    <definedName name="___ebe7" localSheetId="19">#REF!</definedName>
    <definedName name="___ebe7" localSheetId="20">#REF!</definedName>
    <definedName name="___ebe7" localSheetId="21">#REF!</definedName>
    <definedName name="___ebe7" localSheetId="22">#REF!</definedName>
    <definedName name="___ebe7" localSheetId="24">#REF!</definedName>
    <definedName name="___ebe7" localSheetId="25">#REF!</definedName>
    <definedName name="___ebe7">#REF!</definedName>
    <definedName name="___ebx1" localSheetId="0">#REF!</definedName>
    <definedName name="___ebx1" localSheetId="7">#REF!</definedName>
    <definedName name="___ebx1" localSheetId="18">#REF!</definedName>
    <definedName name="___ebx1" localSheetId="19">#REF!</definedName>
    <definedName name="___ebx1" localSheetId="20">#REF!</definedName>
    <definedName name="___ebx1" localSheetId="21">#REF!</definedName>
    <definedName name="___ebx1" localSheetId="22">#REF!</definedName>
    <definedName name="___ebx1" localSheetId="24">#REF!</definedName>
    <definedName name="___ebx1" localSheetId="25">#REF!</definedName>
    <definedName name="___ebx1">#REF!</definedName>
    <definedName name="___ebx2" localSheetId="0">#REF!</definedName>
    <definedName name="___ebx2" localSheetId="7">#REF!</definedName>
    <definedName name="___ebx2" localSheetId="18">#REF!</definedName>
    <definedName name="___ebx2" localSheetId="19">#REF!</definedName>
    <definedName name="___ebx2" localSheetId="20">#REF!</definedName>
    <definedName name="___ebx2" localSheetId="21">#REF!</definedName>
    <definedName name="___ebx2" localSheetId="22">#REF!</definedName>
    <definedName name="___ebx2" localSheetId="24">#REF!</definedName>
    <definedName name="___ebx2" localSheetId="25">#REF!</definedName>
    <definedName name="___ebx2">#REF!</definedName>
    <definedName name="___Key1" localSheetId="7" hidden="1">#REF!</definedName>
    <definedName name="___Key1" localSheetId="18" hidden="1">#REF!</definedName>
    <definedName name="___Key1" localSheetId="19" hidden="1">#REF!</definedName>
    <definedName name="___Key1" localSheetId="20" hidden="1">#REF!</definedName>
    <definedName name="___Key1" localSheetId="22" hidden="1">#REF!</definedName>
    <definedName name="___Key1" localSheetId="24" hidden="1">#REF!</definedName>
    <definedName name="___Key1" hidden="1">#REF!</definedName>
    <definedName name="___Sort" localSheetId="7" hidden="1">#REF!</definedName>
    <definedName name="___Sort" localSheetId="18" hidden="1">#REF!</definedName>
    <definedName name="___Sort" localSheetId="19" hidden="1">#REF!</definedName>
    <definedName name="___Sort" localSheetId="20" hidden="1">#REF!</definedName>
    <definedName name="___Sort" localSheetId="22" hidden="1">#REF!</definedName>
    <definedName name="___Sort" localSheetId="24" hidden="1">#REF!</definedName>
    <definedName name="___Sort" hidden="1">#REF!</definedName>
    <definedName name="__123Graph_A" localSheetId="0" hidden="1">[3]G!#REF!</definedName>
    <definedName name="__123Graph_A" localSheetId="1" hidden="1">[4]G!#REF!</definedName>
    <definedName name="__123Graph_A" localSheetId="2" hidden="1">[4]G!#REF!</definedName>
    <definedName name="__123Graph_A" localSheetId="4" hidden="1">[3]G!#REF!</definedName>
    <definedName name="__123Graph_A" localSheetId="5" hidden="1">[3]G!#REF!</definedName>
    <definedName name="__123Graph_A" localSheetId="7" hidden="1">[3]G!#REF!</definedName>
    <definedName name="__123Graph_A" localSheetId="8" hidden="1">[3]G!#REF!</definedName>
    <definedName name="__123Graph_A" localSheetId="9" hidden="1">[3]G!#REF!</definedName>
    <definedName name="__123Graph_A" localSheetId="10" hidden="1">[3]G!#REF!</definedName>
    <definedName name="__123Graph_A" localSheetId="11" hidden="1">[3]G!#REF!</definedName>
    <definedName name="__123Graph_A" localSheetId="12" hidden="1">[3]G!#REF!</definedName>
    <definedName name="__123Graph_A" localSheetId="13" hidden="1">[3]G!#REF!</definedName>
    <definedName name="__123Graph_A" localSheetId="14" hidden="1">[3]G!#REF!</definedName>
    <definedName name="__123Graph_A" localSheetId="18" hidden="1">[3]G!#REF!</definedName>
    <definedName name="__123Graph_A" localSheetId="19" hidden="1">[3]G!#REF!</definedName>
    <definedName name="__123Graph_A" localSheetId="21" hidden="1">[3]G!#REF!</definedName>
    <definedName name="__123Graph_A" localSheetId="22" hidden="1">[4]G!#REF!</definedName>
    <definedName name="__123Graph_A" localSheetId="25" hidden="1">[5]G!#REF!</definedName>
    <definedName name="__123Graph_A" hidden="1">[4]G!#REF!</definedName>
    <definedName name="__123Graph_Achart" hidden="1">'[6]Chart Data'!$E$30:$E$233</definedName>
    <definedName name="__123Graph_ACurrent" hidden="1">[7]Summary!#REF!</definedName>
    <definedName name="__123Graph_AHOBKEN4H" localSheetId="7" hidden="1">#REF!</definedName>
    <definedName name="__123Graph_AHOBKEN4H" localSheetId="24" hidden="1">#REF!</definedName>
    <definedName name="__123Graph_AHOBKEN4H" hidden="1">#REF!</definedName>
    <definedName name="__123Graph_AJCCASH4" localSheetId="7" hidden="1">#REF!</definedName>
    <definedName name="__123Graph_AJCCASH4" localSheetId="24" hidden="1">#REF!</definedName>
    <definedName name="__123Graph_AJCCASH4" hidden="1">#REF!</definedName>
    <definedName name="__123Graph_AJCCASH5" localSheetId="7" hidden="1">#REF!</definedName>
    <definedName name="__123Graph_AJCCASH5" localSheetId="24" hidden="1">#REF!</definedName>
    <definedName name="__123Graph_AJCCASH5" hidden="1">#REF!</definedName>
    <definedName name="__123Graph_AJCCASH6" localSheetId="7" hidden="1">#REF!</definedName>
    <definedName name="__123Graph_AJCCASH6" localSheetId="24" hidden="1">#REF!</definedName>
    <definedName name="__123Graph_AJCCASH6" hidden="1">#REF!</definedName>
    <definedName name="__123Graph_AJCCASH7" localSheetId="7" hidden="1">#REF!</definedName>
    <definedName name="__123Graph_AJCCASH7" localSheetId="24" hidden="1">#REF!</definedName>
    <definedName name="__123Graph_AJCCASH7" hidden="1">#REF!</definedName>
    <definedName name="__123Graph_B" localSheetId="0" hidden="1">[3]G!#REF!</definedName>
    <definedName name="__123Graph_B" localSheetId="1" hidden="1">[4]G!#REF!</definedName>
    <definedName name="__123Graph_B" localSheetId="2" hidden="1">[4]G!#REF!</definedName>
    <definedName name="__123Graph_B" localSheetId="4" hidden="1">[3]G!#REF!</definedName>
    <definedName name="__123Graph_B" localSheetId="5" hidden="1">[3]G!#REF!</definedName>
    <definedName name="__123Graph_B" localSheetId="7" hidden="1">[3]G!#REF!</definedName>
    <definedName name="__123Graph_B" localSheetId="8" hidden="1">[3]G!#REF!</definedName>
    <definedName name="__123Graph_B" localSheetId="9" hidden="1">[3]G!#REF!</definedName>
    <definedName name="__123Graph_B" localSheetId="10" hidden="1">[3]G!#REF!</definedName>
    <definedName name="__123Graph_B" localSheetId="11" hidden="1">[3]G!#REF!</definedName>
    <definedName name="__123Graph_B" localSheetId="12" hidden="1">[3]G!#REF!</definedName>
    <definedName name="__123Graph_B" localSheetId="13" hidden="1">[3]G!#REF!</definedName>
    <definedName name="__123Graph_B" localSheetId="14" hidden="1">[3]G!#REF!</definedName>
    <definedName name="__123Graph_B" localSheetId="18" hidden="1">[3]G!#REF!</definedName>
    <definedName name="__123Graph_B" localSheetId="19" hidden="1">[3]G!#REF!</definedName>
    <definedName name="__123Graph_B" localSheetId="21" hidden="1">[3]G!#REF!</definedName>
    <definedName name="__123Graph_B" localSheetId="22" hidden="1">[4]G!#REF!</definedName>
    <definedName name="__123Graph_B" localSheetId="25" hidden="1">[5]G!#REF!</definedName>
    <definedName name="__123Graph_B" hidden="1">[4]G!#REF!</definedName>
    <definedName name="__123Graph_BCurrent" hidden="1">[7]Summary!#REF!</definedName>
    <definedName name="__123Graph_BHOBKEN4H" localSheetId="7" hidden="1">#REF!</definedName>
    <definedName name="__123Graph_BHOBKEN4H" localSheetId="24" hidden="1">#REF!</definedName>
    <definedName name="__123Graph_BHOBKEN4H" hidden="1">#REF!</definedName>
    <definedName name="__123Graph_BHOBOKEN" localSheetId="7" hidden="1">#REF!</definedName>
    <definedName name="__123Graph_BHOBOKEN" localSheetId="24" hidden="1">#REF!</definedName>
    <definedName name="__123Graph_BHOBOKEN" hidden="1">#REF!</definedName>
    <definedName name="__123Graph_BJCCASH4" localSheetId="7" hidden="1">#REF!</definedName>
    <definedName name="__123Graph_BJCCASH4" localSheetId="24" hidden="1">#REF!</definedName>
    <definedName name="__123Graph_BJCCASH4" hidden="1">#REF!</definedName>
    <definedName name="__123Graph_BJCCASH5" localSheetId="7" hidden="1">#REF!</definedName>
    <definedName name="__123Graph_BJCCASH5" localSheetId="24" hidden="1">#REF!</definedName>
    <definedName name="__123Graph_BJCCASH5" hidden="1">#REF!</definedName>
    <definedName name="__123Graph_BJCCASH6" localSheetId="7" hidden="1">#REF!</definedName>
    <definedName name="__123Graph_BJCCASH6" localSheetId="24" hidden="1">#REF!</definedName>
    <definedName name="__123Graph_BJCCASH6" hidden="1">#REF!</definedName>
    <definedName name="__123Graph_BJCCASH7" localSheetId="7" hidden="1">#REF!</definedName>
    <definedName name="__123Graph_BJCCASH7" localSheetId="24" hidden="1">#REF!</definedName>
    <definedName name="__123Graph_BJCCASH7" hidden="1">#REF!</definedName>
    <definedName name="__123Graph_C" localSheetId="0" hidden="1">[3]G!#REF!</definedName>
    <definedName name="__123Graph_C" localSheetId="1" hidden="1">[4]G!#REF!</definedName>
    <definedName name="__123Graph_C" localSheetId="2" hidden="1">[4]G!#REF!</definedName>
    <definedName name="__123Graph_C" localSheetId="4" hidden="1">[3]G!#REF!</definedName>
    <definedName name="__123Graph_C" localSheetId="5" hidden="1">[3]G!#REF!</definedName>
    <definedName name="__123Graph_C" localSheetId="7" hidden="1">[3]G!#REF!</definedName>
    <definedName name="__123Graph_C" localSheetId="8" hidden="1">[3]G!#REF!</definedName>
    <definedName name="__123Graph_C" localSheetId="9" hidden="1">[3]G!#REF!</definedName>
    <definedName name="__123Graph_C" localSheetId="10" hidden="1">[3]G!#REF!</definedName>
    <definedName name="__123Graph_C" localSheetId="11" hidden="1">[3]G!#REF!</definedName>
    <definedName name="__123Graph_C" localSheetId="12" hidden="1">[3]G!#REF!</definedName>
    <definedName name="__123Graph_C" localSheetId="13" hidden="1">[3]G!#REF!</definedName>
    <definedName name="__123Graph_C" localSheetId="14" hidden="1">[3]G!#REF!</definedName>
    <definedName name="__123Graph_C" localSheetId="18" hidden="1">[3]G!#REF!</definedName>
    <definedName name="__123Graph_C" localSheetId="19" hidden="1">[3]G!#REF!</definedName>
    <definedName name="__123Graph_C" localSheetId="21" hidden="1">[3]G!#REF!</definedName>
    <definedName name="__123Graph_C" localSheetId="22" hidden="1">[4]G!#REF!</definedName>
    <definedName name="__123Graph_C" localSheetId="25" hidden="1">[5]G!#REF!</definedName>
    <definedName name="__123Graph_C" hidden="1">[4]G!#REF!</definedName>
    <definedName name="__123Graph_D" localSheetId="0" hidden="1">'[8]C-3.10'!#REF!</definedName>
    <definedName name="__123Graph_D" localSheetId="1" hidden="1">'[9]C-3.10'!#REF!</definedName>
    <definedName name="__123Graph_D" localSheetId="2" hidden="1">'[9]C-3.10'!#REF!</definedName>
    <definedName name="__123Graph_D" localSheetId="4" hidden="1">'[8]C-3.10'!#REF!</definedName>
    <definedName name="__123Graph_D" localSheetId="5" hidden="1">'[8]C-3.10'!#REF!</definedName>
    <definedName name="__123Graph_D" localSheetId="7" hidden="1">'[8]C-3.10'!#REF!</definedName>
    <definedName name="__123Graph_D" localSheetId="8" hidden="1">'[8]C-3.10'!#REF!</definedName>
    <definedName name="__123Graph_D" localSheetId="9" hidden="1">'[8]C-3.10'!#REF!</definedName>
    <definedName name="__123Graph_D" localSheetId="10" hidden="1">'[8]C-3.10'!#REF!</definedName>
    <definedName name="__123Graph_D" localSheetId="11" hidden="1">'[8]C-3.10'!#REF!</definedName>
    <definedName name="__123Graph_D" localSheetId="12" hidden="1">'[8]C-3.10'!#REF!</definedName>
    <definedName name="__123Graph_D" localSheetId="13" hidden="1">'[8]C-3.10'!#REF!</definedName>
    <definedName name="__123Graph_D" localSheetId="14" hidden="1">'[8]C-3.10'!#REF!</definedName>
    <definedName name="__123Graph_D" localSheetId="18" hidden="1">'[8]C-3.10'!#REF!</definedName>
    <definedName name="__123Graph_D" localSheetId="19" hidden="1">'[8]C-3.10'!#REF!</definedName>
    <definedName name="__123Graph_D" localSheetId="21" hidden="1">'[8]C-3.10'!#REF!</definedName>
    <definedName name="__123Graph_D" localSheetId="22" hidden="1">'[9]C-3.10'!#REF!</definedName>
    <definedName name="__123Graph_D" localSheetId="25" hidden="1">'[10]C-3.10'!#REF!</definedName>
    <definedName name="__123Graph_D" hidden="1">'[9]C-3.10'!#REF!</definedName>
    <definedName name="__123Graph_E" localSheetId="0" hidden="1">[3]G!#REF!</definedName>
    <definedName name="__123Graph_E" localSheetId="1" hidden="1">[4]G!#REF!</definedName>
    <definedName name="__123Graph_E" localSheetId="2" hidden="1">[4]G!#REF!</definedName>
    <definedName name="__123Graph_E" localSheetId="4" hidden="1">[3]G!#REF!</definedName>
    <definedName name="__123Graph_E" localSheetId="5" hidden="1">[3]G!#REF!</definedName>
    <definedName name="__123Graph_E" localSheetId="7" hidden="1">[3]G!#REF!</definedName>
    <definedName name="__123Graph_E" localSheetId="8" hidden="1">[3]G!#REF!</definedName>
    <definedName name="__123Graph_E" localSheetId="9" hidden="1">[3]G!#REF!</definedName>
    <definedName name="__123Graph_E" localSheetId="10" hidden="1">[3]G!#REF!</definedName>
    <definedName name="__123Graph_E" localSheetId="11" hidden="1">[3]G!#REF!</definedName>
    <definedName name="__123Graph_E" localSheetId="12" hidden="1">[3]G!#REF!</definedName>
    <definedName name="__123Graph_E" localSheetId="13" hidden="1">[3]G!#REF!</definedName>
    <definedName name="__123Graph_E" localSheetId="14" hidden="1">[3]G!#REF!</definedName>
    <definedName name="__123Graph_E" localSheetId="18" hidden="1">[3]G!#REF!</definedName>
    <definedName name="__123Graph_E" localSheetId="19" hidden="1">[3]G!#REF!</definedName>
    <definedName name="__123Graph_E" localSheetId="21" hidden="1">[3]G!#REF!</definedName>
    <definedName name="__123Graph_E" localSheetId="22" hidden="1">[4]G!#REF!</definedName>
    <definedName name="__123Graph_E" localSheetId="25" hidden="1">[5]G!#REF!</definedName>
    <definedName name="__123Graph_E" hidden="1">[4]G!#REF!</definedName>
    <definedName name="__123Graph_ECURRENT" localSheetId="22" hidden="1">[11]coss!#REF!</definedName>
    <definedName name="__123Graph_ECURRENT" hidden="1">[11]coss!#REF!</definedName>
    <definedName name="__123Graph_F" localSheetId="0" hidden="1">[3]G!#REF!</definedName>
    <definedName name="__123Graph_F" localSheetId="1" hidden="1">[4]G!#REF!</definedName>
    <definedName name="__123Graph_F" localSheetId="2" hidden="1">[4]G!#REF!</definedName>
    <definedName name="__123Graph_F" localSheetId="4" hidden="1">[3]G!#REF!</definedName>
    <definedName name="__123Graph_F" localSheetId="5" hidden="1">[3]G!#REF!</definedName>
    <definedName name="__123Graph_F" localSheetId="7" hidden="1">[3]G!#REF!</definedName>
    <definedName name="__123Graph_F" localSheetId="8" hidden="1">[3]G!#REF!</definedName>
    <definedName name="__123Graph_F" localSheetId="9" hidden="1">[3]G!#REF!</definedName>
    <definedName name="__123Graph_F" localSheetId="10" hidden="1">[3]G!#REF!</definedName>
    <definedName name="__123Graph_F" localSheetId="11" hidden="1">[3]G!#REF!</definedName>
    <definedName name="__123Graph_F" localSheetId="12" hidden="1">[3]G!#REF!</definedName>
    <definedName name="__123Graph_F" localSheetId="13" hidden="1">[3]G!#REF!</definedName>
    <definedName name="__123Graph_F" localSheetId="14" hidden="1">[3]G!#REF!</definedName>
    <definedName name="__123Graph_F" localSheetId="18" hidden="1">[3]G!#REF!</definedName>
    <definedName name="__123Graph_F" localSheetId="19" hidden="1">[3]G!#REF!</definedName>
    <definedName name="__123Graph_F" localSheetId="21" hidden="1">[3]G!#REF!</definedName>
    <definedName name="__123Graph_F" localSheetId="22" hidden="1">[4]G!#REF!</definedName>
    <definedName name="__123Graph_F" localSheetId="25" hidden="1">[5]G!#REF!</definedName>
    <definedName name="__123Graph_F" hidden="1">[4]G!#REF!</definedName>
    <definedName name="__123Graph_LBL_A" hidden="1">[12]Report!#REF!</definedName>
    <definedName name="__123Graph_X" localSheetId="7" hidden="1">#REF!</definedName>
    <definedName name="__123Graph_X" localSheetId="24" hidden="1">#REF!</definedName>
    <definedName name="__123Graph_X" hidden="1">#REF!</definedName>
    <definedName name="__123Graph_XCHART" hidden="1">'[6]Chart Data'!$B$30:$B$222</definedName>
    <definedName name="__123Graph_XCurrent" hidden="1">[7]Summary!#REF!</definedName>
    <definedName name="__123Graph_XJCCASH4" localSheetId="7" hidden="1">#REF!</definedName>
    <definedName name="__123Graph_XJCCASH4" localSheetId="24" hidden="1">#REF!</definedName>
    <definedName name="__123Graph_XJCCASH4" hidden="1">#REF!</definedName>
    <definedName name="__123Graph_XJCCASH5" localSheetId="7" hidden="1">#REF!</definedName>
    <definedName name="__123Graph_XJCCASH5" localSheetId="24" hidden="1">#REF!</definedName>
    <definedName name="__123Graph_XJCCASH5" hidden="1">#REF!</definedName>
    <definedName name="__123Graph_XJCCASH6" localSheetId="7" hidden="1">#REF!</definedName>
    <definedName name="__123Graph_XJCCASH6" localSheetId="24" hidden="1">#REF!</definedName>
    <definedName name="__123Graph_XJCCASH6" hidden="1">#REF!</definedName>
    <definedName name="__123Graph_XJCCASH7" localSheetId="7" hidden="1">#REF!</definedName>
    <definedName name="__123Graph_XJCCASH7" localSheetId="24" hidden="1">#REF!</definedName>
    <definedName name="__123Graph_XJCCASH7" hidden="1">#REF!</definedName>
    <definedName name="__181" localSheetId="7">#REF!</definedName>
    <definedName name="__181" localSheetId="18">#REF!</definedName>
    <definedName name="__181" localSheetId="19">#REF!</definedName>
    <definedName name="__181" localSheetId="20">#REF!</definedName>
    <definedName name="__181" localSheetId="22">#REF!</definedName>
    <definedName name="__181" localSheetId="24">#REF!</definedName>
    <definedName name="__181">#REF!</definedName>
    <definedName name="__BB" localSheetId="7" hidden="1">#REF!</definedName>
    <definedName name="__BB" localSheetId="18" hidden="1">#REF!</definedName>
    <definedName name="__BB" localSheetId="19" hidden="1">#REF!</definedName>
    <definedName name="__BB" localSheetId="20" hidden="1">#REF!</definedName>
    <definedName name="__BB" localSheetId="22" hidden="1">#REF!</definedName>
    <definedName name="__BB" localSheetId="24" hidden="1">#REF!</definedName>
    <definedName name="__BB" hidden="1">#REF!</definedName>
    <definedName name="__DAT1" localSheetId="0">#REF!</definedName>
    <definedName name="__DAT1" localSheetId="7">#REF!</definedName>
    <definedName name="__DAT1" localSheetId="18">#REF!</definedName>
    <definedName name="__DAT1" localSheetId="19">#REF!</definedName>
    <definedName name="__DAT1" localSheetId="20">#REF!</definedName>
    <definedName name="__DAT1" localSheetId="21">#REF!</definedName>
    <definedName name="__DAT1" localSheetId="22">#REF!</definedName>
    <definedName name="__DAT1" localSheetId="24">#REF!</definedName>
    <definedName name="__DAT1" localSheetId="25">#REF!</definedName>
    <definedName name="__DAT1">#REF!</definedName>
    <definedName name="__DAT2" localSheetId="0">#REF!</definedName>
    <definedName name="__DAT2" localSheetId="7">#REF!</definedName>
    <definedName name="__DAT2" localSheetId="18">#REF!</definedName>
    <definedName name="__DAT2" localSheetId="19">#REF!</definedName>
    <definedName name="__DAT2" localSheetId="20">#REF!</definedName>
    <definedName name="__DAT2" localSheetId="21">#REF!</definedName>
    <definedName name="__DAT2" localSheetId="22">#REF!</definedName>
    <definedName name="__DAT2" localSheetId="24">#REF!</definedName>
    <definedName name="__DAT2" localSheetId="25">#REF!</definedName>
    <definedName name="__DAT2">#REF!</definedName>
    <definedName name="__DAT3" localSheetId="0">#REF!</definedName>
    <definedName name="__DAT3" localSheetId="4">#REF!</definedName>
    <definedName name="__DAT3" localSheetId="5">#REF!</definedName>
    <definedName name="__DAT3" localSheetId="7">#REF!</definedName>
    <definedName name="__DAT3" localSheetId="18">#REF!</definedName>
    <definedName name="__DAT3" localSheetId="19">#REF!</definedName>
    <definedName name="__DAT3" localSheetId="20">#REF!</definedName>
    <definedName name="__DAT3" localSheetId="21">#REF!</definedName>
    <definedName name="__DAT3" localSheetId="22">#REF!</definedName>
    <definedName name="__DAT3" localSheetId="24">#REF!</definedName>
    <definedName name="__DAT3" localSheetId="25">#REF!</definedName>
    <definedName name="__DAT3">#REF!</definedName>
    <definedName name="__DAT4" localSheetId="0">#REF!</definedName>
    <definedName name="__DAT4" localSheetId="7">#REF!</definedName>
    <definedName name="__DAT4" localSheetId="18">#REF!</definedName>
    <definedName name="__DAT4" localSheetId="19">#REF!</definedName>
    <definedName name="__DAT4" localSheetId="20">#REF!</definedName>
    <definedName name="__DAT4" localSheetId="21">#REF!</definedName>
    <definedName name="__DAT4" localSheetId="22">#REF!</definedName>
    <definedName name="__DAT4" localSheetId="24">#REF!</definedName>
    <definedName name="__DAT4" localSheetId="25">#REF!</definedName>
    <definedName name="__DAT4">#REF!</definedName>
    <definedName name="__DAT5" localSheetId="0">#REF!</definedName>
    <definedName name="__DAT5" localSheetId="4">#REF!</definedName>
    <definedName name="__DAT5" localSheetId="5">#REF!</definedName>
    <definedName name="__DAT5" localSheetId="7">#REF!</definedName>
    <definedName name="__DAT5" localSheetId="18">#REF!</definedName>
    <definedName name="__DAT5" localSheetId="19">#REF!</definedName>
    <definedName name="__DAT5" localSheetId="20">#REF!</definedName>
    <definedName name="__DAT5" localSheetId="21">#REF!</definedName>
    <definedName name="__DAT5" localSheetId="22">#REF!</definedName>
    <definedName name="__DAT5" localSheetId="24">#REF!</definedName>
    <definedName name="__DAT5" localSheetId="25">#REF!</definedName>
    <definedName name="__DAT5">#REF!</definedName>
    <definedName name="__DAT6" localSheetId="0">#REF!</definedName>
    <definedName name="__DAT6" localSheetId="4">#REF!</definedName>
    <definedName name="__DAT6" localSheetId="5">#REF!</definedName>
    <definedName name="__DAT6" localSheetId="7">#REF!</definedName>
    <definedName name="__DAT6" localSheetId="18">#REF!</definedName>
    <definedName name="__DAT6" localSheetId="19">#REF!</definedName>
    <definedName name="__DAT6" localSheetId="20">#REF!</definedName>
    <definedName name="__DAT6" localSheetId="21">#REF!</definedName>
    <definedName name="__DAT6" localSheetId="22">#REF!</definedName>
    <definedName name="__DAT6" localSheetId="24">#REF!</definedName>
    <definedName name="__DAT6" localSheetId="25">#REF!</definedName>
    <definedName name="__DAT6">#REF!</definedName>
    <definedName name="__Div02" localSheetId="24">'[13]Alloc factors'!$D$12</definedName>
    <definedName name="__Div02">'[14]Alloc factors'!$D$12</definedName>
    <definedName name="__div10" localSheetId="24">'[15]WP 1-2'!#REF!</definedName>
    <definedName name="__div10">'[16]WP 1-2'!#REF!</definedName>
    <definedName name="__DIV12" localSheetId="24">'[17]Alloc factors'!$D$13</definedName>
    <definedName name="__DIV12">'[18]Alloc factors'!$D$13</definedName>
    <definedName name="__div21" localSheetId="24">'[15]WP 1-2'!#REF!</definedName>
    <definedName name="__div21">'[16]WP 1-2'!#REF!</definedName>
    <definedName name="__ebe1" localSheetId="0">#REF!</definedName>
    <definedName name="__ebe1" localSheetId="7">#REF!</definedName>
    <definedName name="__ebe1" localSheetId="18">#REF!</definedName>
    <definedName name="__ebe1" localSheetId="19">#REF!</definedName>
    <definedName name="__ebe1" localSheetId="20">#REF!</definedName>
    <definedName name="__ebe1" localSheetId="21">#REF!</definedName>
    <definedName name="__ebe1" localSheetId="22">#REF!</definedName>
    <definedName name="__ebe1" localSheetId="24">#REF!</definedName>
    <definedName name="__ebe1" localSheetId="25">#REF!</definedName>
    <definedName name="__ebe1">#REF!</definedName>
    <definedName name="__ebe2" localSheetId="0">#REF!</definedName>
    <definedName name="__ebe2" localSheetId="7">#REF!</definedName>
    <definedName name="__ebe2" localSheetId="18">#REF!</definedName>
    <definedName name="__ebe2" localSheetId="19">#REF!</definedName>
    <definedName name="__ebe2" localSheetId="20">#REF!</definedName>
    <definedName name="__ebe2" localSheetId="21">#REF!</definedName>
    <definedName name="__ebe2" localSheetId="22">#REF!</definedName>
    <definedName name="__ebe2" localSheetId="24">#REF!</definedName>
    <definedName name="__ebe2" localSheetId="25">#REF!</definedName>
    <definedName name="__ebe2">#REF!</definedName>
    <definedName name="__ebe3" localSheetId="0">#REF!</definedName>
    <definedName name="__ebe3" localSheetId="7">#REF!</definedName>
    <definedName name="__ebe3" localSheetId="18">#REF!</definedName>
    <definedName name="__ebe3" localSheetId="19">#REF!</definedName>
    <definedName name="__ebe3" localSheetId="20">#REF!</definedName>
    <definedName name="__ebe3" localSheetId="21">#REF!</definedName>
    <definedName name="__ebe3" localSheetId="22">#REF!</definedName>
    <definedName name="__ebe3" localSheetId="24">#REF!</definedName>
    <definedName name="__ebe3" localSheetId="25">#REF!</definedName>
    <definedName name="__ebe3">#REF!</definedName>
    <definedName name="__ebe4" localSheetId="0">#REF!</definedName>
    <definedName name="__ebe4" localSheetId="7">#REF!</definedName>
    <definedName name="__ebe4" localSheetId="18">#REF!</definedName>
    <definedName name="__ebe4" localSheetId="19">#REF!</definedName>
    <definedName name="__ebe4" localSheetId="20">#REF!</definedName>
    <definedName name="__ebe4" localSheetId="21">#REF!</definedName>
    <definedName name="__ebe4" localSheetId="22">#REF!</definedName>
    <definedName name="__ebe4" localSheetId="24">#REF!</definedName>
    <definedName name="__ebe4" localSheetId="25">#REF!</definedName>
    <definedName name="__ebe4">#REF!</definedName>
    <definedName name="__ebe5" localSheetId="0">#REF!</definedName>
    <definedName name="__ebe5" localSheetId="7">#REF!</definedName>
    <definedName name="__ebe5" localSheetId="18">#REF!</definedName>
    <definedName name="__ebe5" localSheetId="19">#REF!</definedName>
    <definedName name="__ebe5" localSheetId="20">#REF!</definedName>
    <definedName name="__ebe5" localSheetId="21">#REF!</definedName>
    <definedName name="__ebe5" localSheetId="22">#REF!</definedName>
    <definedName name="__ebe5" localSheetId="24">#REF!</definedName>
    <definedName name="__ebe5" localSheetId="25">#REF!</definedName>
    <definedName name="__ebe5">#REF!</definedName>
    <definedName name="__ebe6" localSheetId="0">#REF!</definedName>
    <definedName name="__ebe6" localSheetId="7">#REF!</definedName>
    <definedName name="__ebe6" localSheetId="18">#REF!</definedName>
    <definedName name="__ebe6" localSheetId="19">#REF!</definedName>
    <definedName name="__ebe6" localSheetId="20">#REF!</definedName>
    <definedName name="__ebe6" localSheetId="21">#REF!</definedName>
    <definedName name="__ebe6" localSheetId="22">#REF!</definedName>
    <definedName name="__ebe6" localSheetId="24">#REF!</definedName>
    <definedName name="__ebe6" localSheetId="25">#REF!</definedName>
    <definedName name="__ebe6">#REF!</definedName>
    <definedName name="__ebe7" localSheetId="0">#REF!</definedName>
    <definedName name="__ebe7" localSheetId="7">#REF!</definedName>
    <definedName name="__ebe7" localSheetId="18">#REF!</definedName>
    <definedName name="__ebe7" localSheetId="19">#REF!</definedName>
    <definedName name="__ebe7" localSheetId="20">#REF!</definedName>
    <definedName name="__ebe7" localSheetId="21">#REF!</definedName>
    <definedName name="__ebe7" localSheetId="22">#REF!</definedName>
    <definedName name="__ebe7" localSheetId="24">#REF!</definedName>
    <definedName name="__ebe7" localSheetId="25">#REF!</definedName>
    <definedName name="__ebe7">#REF!</definedName>
    <definedName name="__ebx1" localSheetId="0">#REF!</definedName>
    <definedName name="__ebx1" localSheetId="7">#REF!</definedName>
    <definedName name="__ebx1" localSheetId="18">#REF!</definedName>
    <definedName name="__ebx1" localSheetId="19">#REF!</definedName>
    <definedName name="__ebx1" localSheetId="20">#REF!</definedName>
    <definedName name="__ebx1" localSheetId="21">#REF!</definedName>
    <definedName name="__ebx1" localSheetId="22">#REF!</definedName>
    <definedName name="__ebx1" localSheetId="24">#REF!</definedName>
    <definedName name="__ebx1" localSheetId="25">#REF!</definedName>
    <definedName name="__ebx1">#REF!</definedName>
    <definedName name="__ebx2" localSheetId="0">#REF!</definedName>
    <definedName name="__ebx2" localSheetId="7">#REF!</definedName>
    <definedName name="__ebx2" localSheetId="18">#REF!</definedName>
    <definedName name="__ebx2" localSheetId="19">#REF!</definedName>
    <definedName name="__ebx2" localSheetId="20">#REF!</definedName>
    <definedName name="__ebx2" localSheetId="21">#REF!</definedName>
    <definedName name="__ebx2" localSheetId="22">#REF!</definedName>
    <definedName name="__ebx2" localSheetId="24">#REF!</definedName>
    <definedName name="__ebx2" localSheetId="25">#REF!</definedName>
    <definedName name="__ebx2">#REF!</definedName>
    <definedName name="__EXH1" localSheetId="7">#REF!</definedName>
    <definedName name="__EXH1" localSheetId="24">#REF!</definedName>
    <definedName name="__EXH1">#REF!</definedName>
    <definedName name="__EXH6" localSheetId="7">#REF!</definedName>
    <definedName name="__EXH6" localSheetId="24">#REF!</definedName>
    <definedName name="__EXH6">#REF!</definedName>
    <definedName name="__FDS_HYPERLINK_TOGGLE_STATE__" hidden="1">"ON"</definedName>
    <definedName name="__key1" localSheetId="0" hidden="1">#REF!</definedName>
    <definedName name="__key1" localSheetId="7" hidden="1">#REF!</definedName>
    <definedName name="__key1" localSheetId="18" hidden="1">#REF!</definedName>
    <definedName name="__key1" localSheetId="19" hidden="1">#REF!</definedName>
    <definedName name="__key1" localSheetId="20" hidden="1">#REF!</definedName>
    <definedName name="__key1" localSheetId="21" hidden="1">#REF!</definedName>
    <definedName name="__key1" localSheetId="22" hidden="1">#REF!</definedName>
    <definedName name="__key1" localSheetId="24" hidden="1">#REF!</definedName>
    <definedName name="__key1" hidden="1">#REF!</definedName>
    <definedName name="__pg1" localSheetId="0">#REF!</definedName>
    <definedName name="__pg1" localSheetId="7">#REF!</definedName>
    <definedName name="__pg1" localSheetId="21">#REF!</definedName>
    <definedName name="__pg1" localSheetId="24">#REF!</definedName>
    <definedName name="__pg1">#REF!</definedName>
    <definedName name="__pg2" localSheetId="7">#REF!</definedName>
    <definedName name="__pg2" localSheetId="24">#REF!</definedName>
    <definedName name="__pg2">#REF!</definedName>
    <definedName name="__Sort" localSheetId="7" hidden="1">#REF!</definedName>
    <definedName name="__Sort" localSheetId="18" hidden="1">#REF!</definedName>
    <definedName name="__Sort" localSheetId="19" hidden="1">#REF!</definedName>
    <definedName name="__Sort" localSheetId="20" hidden="1">#REF!</definedName>
    <definedName name="__Sort" localSheetId="22" hidden="1">#REF!</definedName>
    <definedName name="__Sort" localSheetId="24" hidden="1">#REF!</definedName>
    <definedName name="__Sort" hidden="1">#REF!</definedName>
    <definedName name="__Sort1" localSheetId="7" hidden="1">#REF!</definedName>
    <definedName name="__Sort1" localSheetId="18" hidden="1">#REF!</definedName>
    <definedName name="__Sort1" localSheetId="19" hidden="1">#REF!</definedName>
    <definedName name="__Sort1" localSheetId="20" hidden="1">#REF!</definedName>
    <definedName name="__Sort1" localSheetId="22" hidden="1">#REF!</definedName>
    <definedName name="__Sort1" localSheetId="24" hidden="1">#REF!</definedName>
    <definedName name="__Sort1" hidden="1">#REF!</definedName>
    <definedName name="__swe80" localSheetId="24">[19]Input!$E$29</definedName>
    <definedName name="__swe80">[20]Input!$E$29</definedName>
    <definedName name="__ucg80" localSheetId="24">[19]Input!$E$31</definedName>
    <definedName name="__ucg80">[20]Input!$E$31</definedName>
    <definedName name="_1" localSheetId="0">#REF!</definedName>
    <definedName name="_1" localSheetId="4">#REF!</definedName>
    <definedName name="_1" localSheetId="5">#REF!</definedName>
    <definedName name="_1" localSheetId="7">#REF!</definedName>
    <definedName name="_1" localSheetId="8">#REF!</definedName>
    <definedName name="_1" localSheetId="9">#REF!</definedName>
    <definedName name="_1" localSheetId="10">#REF!</definedName>
    <definedName name="_1" localSheetId="11">#REF!</definedName>
    <definedName name="_1" localSheetId="12">#REF!</definedName>
    <definedName name="_1" localSheetId="13">#REF!</definedName>
    <definedName name="_1" localSheetId="14">#REF!</definedName>
    <definedName name="_1" localSheetId="18">#REF!</definedName>
    <definedName name="_1" localSheetId="19">#REF!</definedName>
    <definedName name="_1" localSheetId="20">#REF!</definedName>
    <definedName name="_1" localSheetId="21">#REF!</definedName>
    <definedName name="_1" localSheetId="22">#REF!</definedName>
    <definedName name="_1" localSheetId="24">#REF!</definedName>
    <definedName name="_1" localSheetId="25">#REF!</definedName>
    <definedName name="_1">#REF!</definedName>
    <definedName name="_1__123Graph_ACHART_1" hidden="1">[21]Data!$K$30:$K$228</definedName>
    <definedName name="_1__123Graph_AYIELD_CURVES" hidden="1">[22]Yield_curve!#REF!</definedName>
    <definedName name="_1_0__123Grap" hidden="1">'[23]Plant in Ser'!#REF!</definedName>
    <definedName name="_1_181" localSheetId="0">#REF!</definedName>
    <definedName name="_1_181" localSheetId="7">#REF!</definedName>
    <definedName name="_1_181" localSheetId="18">#REF!</definedName>
    <definedName name="_1_181" localSheetId="19">#REF!</definedName>
    <definedName name="_1_181" localSheetId="20">#REF!</definedName>
    <definedName name="_1_181" localSheetId="21">#REF!</definedName>
    <definedName name="_1_181" localSheetId="22">#REF!</definedName>
    <definedName name="_1_181" localSheetId="24">#REF!</definedName>
    <definedName name="_1_181" localSheetId="25">#REF!</definedName>
    <definedName name="_1_181">#REF!</definedName>
    <definedName name="_10" localSheetId="0" hidden="1">{"FAC_SUMMARY",#N/A,FALSE,"Summaries"}</definedName>
    <definedName name="_10" localSheetId="7" hidden="1">{"FAC_SUMMARY",#N/A,FALSE,"Summaries"}</definedName>
    <definedName name="_10" localSheetId="19" hidden="1">{"FAC_SUMMARY",#N/A,FALSE,"Summaries"}</definedName>
    <definedName name="_10" localSheetId="20" hidden="1">{"FAC_SUMMARY",#N/A,FALSE,"Summaries"}</definedName>
    <definedName name="_10" localSheetId="21" hidden="1">{"FAC_SUMMARY",#N/A,FALSE,"Summaries"}</definedName>
    <definedName name="_10" localSheetId="22" hidden="1">{"FAC_SUMMARY",#N/A,FALSE,"Summaries"}</definedName>
    <definedName name="_10" localSheetId="24" hidden="1">{"FAC_SUMMARY",#N/A,FALSE,"Summaries"}</definedName>
    <definedName name="_10" hidden="1">{"FAC_SUMMARY",#N/A,FALSE,"Summaries"}</definedName>
    <definedName name="_10__123Graph_ACHART_5" hidden="1">[24]Data!$O$30:$O$226</definedName>
    <definedName name="_10__123Graph_CCHART_6" hidden="1">[21]Data!#REF!</definedName>
    <definedName name="_100" localSheetId="0" hidden="1">{#N/A,#N/A,FALSE,"OTHERINPUTS";#N/A,#N/A,FALSE,"DITRATEINPUTS";#N/A,#N/A,FALSE,"SUPPLIEDADJINPUT";#N/A,#N/A,FALSE,"TIMINGDIFFINPUTS";#N/A,#N/A,FALSE,"BR&amp;SUPADJ."}</definedName>
    <definedName name="_100" localSheetId="7" hidden="1">{#N/A,#N/A,FALSE,"OTHERINPUTS";#N/A,#N/A,FALSE,"DITRATEINPUTS";#N/A,#N/A,FALSE,"SUPPLIEDADJINPUT";#N/A,#N/A,FALSE,"TIMINGDIFFINPUTS";#N/A,#N/A,FALSE,"BR&amp;SUPADJ."}</definedName>
    <definedName name="_100" localSheetId="19" hidden="1">{#N/A,#N/A,FALSE,"OTHERINPUTS";#N/A,#N/A,FALSE,"DITRATEINPUTS";#N/A,#N/A,FALSE,"SUPPLIEDADJINPUT";#N/A,#N/A,FALSE,"TIMINGDIFFINPUTS";#N/A,#N/A,FALSE,"BR&amp;SUPADJ."}</definedName>
    <definedName name="_100" localSheetId="20" hidden="1">{#N/A,#N/A,FALSE,"OTHERINPUTS";#N/A,#N/A,FALSE,"DITRATEINPUTS";#N/A,#N/A,FALSE,"SUPPLIEDADJINPUT";#N/A,#N/A,FALSE,"TIMINGDIFFINPUTS";#N/A,#N/A,FALSE,"BR&amp;SUPADJ."}</definedName>
    <definedName name="_100" localSheetId="21" hidden="1">{#N/A,#N/A,FALSE,"OTHERINPUTS";#N/A,#N/A,FALSE,"DITRATEINPUTS";#N/A,#N/A,FALSE,"SUPPLIEDADJINPUT";#N/A,#N/A,FALSE,"TIMINGDIFFINPUTS";#N/A,#N/A,FALSE,"BR&amp;SUPADJ."}</definedName>
    <definedName name="_100" localSheetId="22" hidden="1">{#N/A,#N/A,FALSE,"OTHERINPUTS";#N/A,#N/A,FALSE,"DITRATEINPUTS";#N/A,#N/A,FALSE,"SUPPLIEDADJINPUT";#N/A,#N/A,FALSE,"TIMINGDIFFINPUTS";#N/A,#N/A,FALSE,"BR&amp;SUPADJ."}</definedName>
    <definedName name="_100" localSheetId="24" hidden="1">{#N/A,#N/A,FALSE,"OTHERINPUTS";#N/A,#N/A,FALSE,"DITRATEINPUTS";#N/A,#N/A,FALSE,"SUPPLIEDADJINPUT";#N/A,#N/A,FALSE,"TIMINGDIFFINPUTS";#N/A,#N/A,FALSE,"BR&amp;SUPADJ."}</definedName>
    <definedName name="_100" hidden="1">{#N/A,#N/A,FALSE,"OTHERINPUTS";#N/A,#N/A,FALSE,"DITRATEINPUTS";#N/A,#N/A,FALSE,"SUPPLIEDADJINPUT";#N/A,#N/A,FALSE,"TIMINGDIFFINPUTS";#N/A,#N/A,FALSE,"BR&amp;SUPADJ."}</definedName>
    <definedName name="_101" localSheetId="0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_101" localSheetId="7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_101" localSheetId="19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_101" localSheetId="20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_101" localSheetId="21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_101" localSheetId="22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_101" localSheetId="24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_101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_102" localSheetId="0" hidden="1">{#N/A,#N/A,FALSE,"RORMEMO";#N/A,#N/A,FALSE,"RORSUMMARY";#N/A,#N/A,FALSE,"RORDETAIL"}</definedName>
    <definedName name="_102" localSheetId="7" hidden="1">{#N/A,#N/A,FALSE,"RORMEMO";#N/A,#N/A,FALSE,"RORSUMMARY";#N/A,#N/A,FALSE,"RORDETAIL"}</definedName>
    <definedName name="_102" localSheetId="19" hidden="1">{#N/A,#N/A,FALSE,"RORMEMO";#N/A,#N/A,FALSE,"RORSUMMARY";#N/A,#N/A,FALSE,"RORDETAIL"}</definedName>
    <definedName name="_102" localSheetId="20" hidden="1">{#N/A,#N/A,FALSE,"RORMEMO";#N/A,#N/A,FALSE,"RORSUMMARY";#N/A,#N/A,FALSE,"RORDETAIL"}</definedName>
    <definedName name="_102" localSheetId="21" hidden="1">{#N/A,#N/A,FALSE,"RORMEMO";#N/A,#N/A,FALSE,"RORSUMMARY";#N/A,#N/A,FALSE,"RORDETAIL"}</definedName>
    <definedName name="_102" localSheetId="22" hidden="1">{#N/A,#N/A,FALSE,"RORMEMO";#N/A,#N/A,FALSE,"RORSUMMARY";#N/A,#N/A,FALSE,"RORDETAIL"}</definedName>
    <definedName name="_102" localSheetId="24" hidden="1">{#N/A,#N/A,FALSE,"RORMEMO";#N/A,#N/A,FALSE,"RORSUMMARY";#N/A,#N/A,FALSE,"RORDETAIL"}</definedName>
    <definedName name="_102" hidden="1">{#N/A,#N/A,FALSE,"RORMEMO";#N/A,#N/A,FALSE,"RORSUMMARY";#N/A,#N/A,FALSE,"RORDETAIL"}</definedName>
    <definedName name="_102__123Graph_ACHART_6" hidden="1">[24]Data!$E$30:$E$229</definedName>
    <definedName name="_103" localSheetId="0" hidden="1">{#N/A,#N/A,FALSE,"GLDwnLoad"}</definedName>
    <definedName name="_103" localSheetId="7" hidden="1">{#N/A,#N/A,FALSE,"GLDwnLoad"}</definedName>
    <definedName name="_103" localSheetId="19" hidden="1">{#N/A,#N/A,FALSE,"GLDwnLoad"}</definedName>
    <definedName name="_103" localSheetId="20" hidden="1">{#N/A,#N/A,FALSE,"GLDwnLoad"}</definedName>
    <definedName name="_103" localSheetId="21" hidden="1">{#N/A,#N/A,FALSE,"GLDwnLoad"}</definedName>
    <definedName name="_103" localSheetId="22" hidden="1">{#N/A,#N/A,FALSE,"GLDwnLoad"}</definedName>
    <definedName name="_103" localSheetId="24" hidden="1">{#N/A,#N/A,FALSE,"GLDwnLoad"}</definedName>
    <definedName name="_103" hidden="1">{#N/A,#N/A,FALSE,"GLDwnLoad"}</definedName>
    <definedName name="_104" localSheetId="0" hidden="1">{#N/A,#N/A,FALSE,"OTHERINPUTS";#N/A,#N/A,FALSE,"SUPPLIEDADJINPUT";#N/A,#N/A,FALSE,"BR&amp;SUPADJ."}</definedName>
    <definedName name="_104" localSheetId="7" hidden="1">{#N/A,#N/A,FALSE,"OTHERINPUTS";#N/A,#N/A,FALSE,"SUPPLIEDADJINPUT";#N/A,#N/A,FALSE,"BR&amp;SUPADJ."}</definedName>
    <definedName name="_104" localSheetId="19" hidden="1">{#N/A,#N/A,FALSE,"OTHERINPUTS";#N/A,#N/A,FALSE,"SUPPLIEDADJINPUT";#N/A,#N/A,FALSE,"BR&amp;SUPADJ."}</definedName>
    <definedName name="_104" localSheetId="20" hidden="1">{#N/A,#N/A,FALSE,"OTHERINPUTS";#N/A,#N/A,FALSE,"SUPPLIEDADJINPUT";#N/A,#N/A,FALSE,"BR&amp;SUPADJ."}</definedName>
    <definedName name="_104" localSheetId="21" hidden="1">{#N/A,#N/A,FALSE,"OTHERINPUTS";#N/A,#N/A,FALSE,"SUPPLIEDADJINPUT";#N/A,#N/A,FALSE,"BR&amp;SUPADJ."}</definedName>
    <definedName name="_104" localSheetId="22" hidden="1">{#N/A,#N/A,FALSE,"OTHERINPUTS";#N/A,#N/A,FALSE,"SUPPLIEDADJINPUT";#N/A,#N/A,FALSE,"BR&amp;SUPADJ."}</definedName>
    <definedName name="_104" localSheetId="24" hidden="1">{#N/A,#N/A,FALSE,"OTHERINPUTS";#N/A,#N/A,FALSE,"SUPPLIEDADJINPUT";#N/A,#N/A,FALSE,"BR&amp;SUPADJ."}</definedName>
    <definedName name="_104" hidden="1">{#N/A,#N/A,FALSE,"OTHERINPUTS";#N/A,#N/A,FALSE,"SUPPLIEDADJINPUT";#N/A,#N/A,FALSE,"BR&amp;SUPADJ."}</definedName>
    <definedName name="_105" localSheetId="0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_105" localSheetId="7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_105" localSheetId="19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_105" localSheetId="20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_105" localSheetId="21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_105" localSheetId="22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_105" localSheetId="24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_105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_105__123Graph_ACHART_5" hidden="1">[25]Data!$O$30:$O$226</definedName>
    <definedName name="_106" localSheetId="0" hidden="1">{"SPA_FAC",#N/A,FALSE,"OMPA SPA FAC"}</definedName>
    <definedName name="_106" localSheetId="7" hidden="1">{"SPA_FAC",#N/A,FALSE,"OMPA SPA FAC"}</definedName>
    <definedName name="_106" localSheetId="19" hidden="1">{"SPA_FAC",#N/A,FALSE,"OMPA SPA FAC"}</definedName>
    <definedName name="_106" localSheetId="20" hidden="1">{"SPA_FAC",#N/A,FALSE,"OMPA SPA FAC"}</definedName>
    <definedName name="_106" localSheetId="21" hidden="1">{"SPA_FAC",#N/A,FALSE,"OMPA SPA FAC"}</definedName>
    <definedName name="_106" localSheetId="22" hidden="1">{"SPA_FAC",#N/A,FALSE,"OMPA SPA FAC"}</definedName>
    <definedName name="_106" localSheetId="24" hidden="1">{"SPA_FAC",#N/A,FALSE,"OMPA SPA FAC"}</definedName>
    <definedName name="_106" hidden="1">{"SPA_FAC",#N/A,FALSE,"OMPA SPA FAC"}</definedName>
    <definedName name="_107" localSheetId="0" hidden="1">{#N/A,#N/A,FALSE,"GLDwnLoad"}</definedName>
    <definedName name="_107" localSheetId="7" hidden="1">{#N/A,#N/A,FALSE,"GLDwnLoad"}</definedName>
    <definedName name="_107" localSheetId="19" hidden="1">{#N/A,#N/A,FALSE,"GLDwnLoad"}</definedName>
    <definedName name="_107" localSheetId="20" hidden="1">{#N/A,#N/A,FALSE,"GLDwnLoad"}</definedName>
    <definedName name="_107" localSheetId="21" hidden="1">{#N/A,#N/A,FALSE,"GLDwnLoad"}</definedName>
    <definedName name="_107" localSheetId="22" hidden="1">{#N/A,#N/A,FALSE,"GLDwnLoad"}</definedName>
    <definedName name="_107" localSheetId="24" hidden="1">{#N/A,#N/A,FALSE,"GLDwnLoad"}</definedName>
    <definedName name="_107" hidden="1">{#N/A,#N/A,FALSE,"GLDwnLoad"}</definedName>
    <definedName name="_108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108" localSheetId="7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108" localSheetId="19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108" localSheetId="2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108" localSheetId="2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108" localSheetId="2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108" localSheetId="24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108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108__123Graph_ACHART_6" hidden="1">[24]Data!$E$30:$E$229</definedName>
    <definedName name="_109" localSheetId="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109" localSheetId="7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109" localSheetId="19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109" localSheetId="2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109" localSheetId="21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109" localSheetId="2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109" localSheetId="24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109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11" localSheetId="0" hidden="1">{#N/A,#N/A,TRUE,"1990";#N/A,#N/A,TRUE,"1991";#N/A,#N/A,TRUE,"1992";#N/A,#N/A,TRUE,"1993"}</definedName>
    <definedName name="_11" localSheetId="7" hidden="1">{#N/A,#N/A,TRUE,"1990";#N/A,#N/A,TRUE,"1991";#N/A,#N/A,TRUE,"1992";#N/A,#N/A,TRUE,"1993"}</definedName>
    <definedName name="_11" localSheetId="19" hidden="1">{#N/A,#N/A,TRUE,"1990";#N/A,#N/A,TRUE,"1991";#N/A,#N/A,TRUE,"1992";#N/A,#N/A,TRUE,"1993"}</definedName>
    <definedName name="_11" localSheetId="20" hidden="1">{#N/A,#N/A,TRUE,"1990";#N/A,#N/A,TRUE,"1991";#N/A,#N/A,TRUE,"1992";#N/A,#N/A,TRUE,"1993"}</definedName>
    <definedName name="_11" localSheetId="21" hidden="1">{#N/A,#N/A,TRUE,"1990";#N/A,#N/A,TRUE,"1991";#N/A,#N/A,TRUE,"1992";#N/A,#N/A,TRUE,"1993"}</definedName>
    <definedName name="_11" localSheetId="22" hidden="1">{#N/A,#N/A,TRUE,"1990";#N/A,#N/A,TRUE,"1991";#N/A,#N/A,TRUE,"1992";#N/A,#N/A,TRUE,"1993"}</definedName>
    <definedName name="_11" localSheetId="24" hidden="1">{#N/A,#N/A,TRUE,"1990";#N/A,#N/A,TRUE,"1991";#N/A,#N/A,TRUE,"1992";#N/A,#N/A,TRUE,"1993"}</definedName>
    <definedName name="_11" hidden="1">{#N/A,#N/A,TRUE,"1990";#N/A,#N/A,TRUE,"1991";#N/A,#N/A,TRUE,"1992";#N/A,#N/A,TRUE,"1993"}</definedName>
    <definedName name="_11__123Graph_XCHART_1" hidden="1">[21]Data!$B$30:$B$222</definedName>
    <definedName name="_110" localSheetId="0" hidden="1">{"print1",#N/A,FALSE,"D21CUSTS";"print2",#N/A,FALSE,"D21CUSTS";"print3",#N/A,FALSE,"D21CUSTS";"print4",#N/A,FALSE,"D21CUSTS"}</definedName>
    <definedName name="_110" localSheetId="7" hidden="1">{"print1",#N/A,FALSE,"D21CUSTS";"print2",#N/A,FALSE,"D21CUSTS";"print3",#N/A,FALSE,"D21CUSTS";"print4",#N/A,FALSE,"D21CUSTS"}</definedName>
    <definedName name="_110" localSheetId="19" hidden="1">{"print1",#N/A,FALSE,"D21CUSTS";"print2",#N/A,FALSE,"D21CUSTS";"print3",#N/A,FALSE,"D21CUSTS";"print4",#N/A,FALSE,"D21CUSTS"}</definedName>
    <definedName name="_110" localSheetId="20" hidden="1">{"print1",#N/A,FALSE,"D21CUSTS";"print2",#N/A,FALSE,"D21CUSTS";"print3",#N/A,FALSE,"D21CUSTS";"print4",#N/A,FALSE,"D21CUSTS"}</definedName>
    <definedName name="_110" localSheetId="21" hidden="1">{"print1",#N/A,FALSE,"D21CUSTS";"print2",#N/A,FALSE,"D21CUSTS";"print3",#N/A,FALSE,"D21CUSTS";"print4",#N/A,FALSE,"D21CUSTS"}</definedName>
    <definedName name="_110" localSheetId="22" hidden="1">{"print1",#N/A,FALSE,"D21CUSTS";"print2",#N/A,FALSE,"D21CUSTS";"print3",#N/A,FALSE,"D21CUSTS";"print4",#N/A,FALSE,"D21CUSTS"}</definedName>
    <definedName name="_110" localSheetId="24" hidden="1">{"print1",#N/A,FALSE,"D21CUSTS";"print2",#N/A,FALSE,"D21CUSTS";"print3",#N/A,FALSE,"D21CUSTS";"print4",#N/A,FALSE,"D21CUSTS"}</definedName>
    <definedName name="_110" hidden="1">{"print1",#N/A,FALSE,"D21CUSTS";"print2",#N/A,FALSE,"D21CUSTS";"print3",#N/A,FALSE,"D21CUSTS";"print4",#N/A,FALSE,"D21CUSTS"}</definedName>
    <definedName name="_111" localSheetId="0" hidden="1">{"Fuel by Type",#N/A,FALSE,"00whfuel";"Fuel by Account",#N/A,FALSE,"00whfuel";"NTEC",#N/A,FALSE,"00whfuel";"Hope",#N/A,FALSE,"00whfuel";"Net Energy Load",#N/A,FALSE,"00whfuel";"Purchased Power",#N/A,FALSE,"00whfuel"}</definedName>
    <definedName name="_111" localSheetId="7" hidden="1">{"Fuel by Type",#N/A,FALSE,"00whfuel";"Fuel by Account",#N/A,FALSE,"00whfuel";"NTEC",#N/A,FALSE,"00whfuel";"Hope",#N/A,FALSE,"00whfuel";"Net Energy Load",#N/A,FALSE,"00whfuel";"Purchased Power",#N/A,FALSE,"00whfuel"}</definedName>
    <definedName name="_111" localSheetId="19" hidden="1">{"Fuel by Type",#N/A,FALSE,"00whfuel";"Fuel by Account",#N/A,FALSE,"00whfuel";"NTEC",#N/A,FALSE,"00whfuel";"Hope",#N/A,FALSE,"00whfuel";"Net Energy Load",#N/A,FALSE,"00whfuel";"Purchased Power",#N/A,FALSE,"00whfuel"}</definedName>
    <definedName name="_111" localSheetId="20" hidden="1">{"Fuel by Type",#N/A,FALSE,"00whfuel";"Fuel by Account",#N/A,FALSE,"00whfuel";"NTEC",#N/A,FALSE,"00whfuel";"Hope",#N/A,FALSE,"00whfuel";"Net Energy Load",#N/A,FALSE,"00whfuel";"Purchased Power",#N/A,FALSE,"00whfuel"}</definedName>
    <definedName name="_111" localSheetId="21" hidden="1">{"Fuel by Type",#N/A,FALSE,"00whfuel";"Fuel by Account",#N/A,FALSE,"00whfuel";"NTEC",#N/A,FALSE,"00whfuel";"Hope",#N/A,FALSE,"00whfuel";"Net Energy Load",#N/A,FALSE,"00whfuel";"Purchased Power",#N/A,FALSE,"00whfuel"}</definedName>
    <definedName name="_111" localSheetId="22" hidden="1">{"Fuel by Type",#N/A,FALSE,"00whfuel";"Fuel by Account",#N/A,FALSE,"00whfuel";"NTEC",#N/A,FALSE,"00whfuel";"Hope",#N/A,FALSE,"00whfuel";"Net Energy Load",#N/A,FALSE,"00whfuel";"Purchased Power",#N/A,FALSE,"00whfuel"}</definedName>
    <definedName name="_111" localSheetId="24" hidden="1">{"Fuel by Type",#N/A,FALSE,"00whfuel";"Fuel by Account",#N/A,FALSE,"00whfuel";"NTEC",#N/A,FALSE,"00whfuel";"Hope",#N/A,FALSE,"00whfuel";"Net Energy Load",#N/A,FALSE,"00whfuel";"Purchased Power",#N/A,FALSE,"00whfuel"}</definedName>
    <definedName name="_111" hidden="1">{"Fuel by Type",#N/A,FALSE,"00whfuel";"Fuel by Account",#N/A,FALSE,"00whfuel";"NTEC",#N/A,FALSE,"00whfuel";"Hope",#N/A,FALSE,"00whfuel";"Net Energy Load",#N/A,FALSE,"00whfuel";"Purchased Power",#N/A,FALSE,"00whfuel"}</definedName>
    <definedName name="_112" localSheetId="0" hidden="1">{"WEATHER_CUSTOMERS",#N/A,FALSE,"Ok_Fuel&amp;Rev"}</definedName>
    <definedName name="_112" localSheetId="7" hidden="1">{"WEATHER_CUSTOMERS",#N/A,FALSE,"Ok_Fuel&amp;Rev"}</definedName>
    <definedName name="_112" localSheetId="19" hidden="1">{"WEATHER_CUSTOMERS",#N/A,FALSE,"Ok_Fuel&amp;Rev"}</definedName>
    <definedName name="_112" localSheetId="20" hidden="1">{"WEATHER_CUSTOMERS",#N/A,FALSE,"Ok_Fuel&amp;Rev"}</definedName>
    <definedName name="_112" localSheetId="21" hidden="1">{"WEATHER_CUSTOMERS",#N/A,FALSE,"Ok_Fuel&amp;Rev"}</definedName>
    <definedName name="_112" localSheetId="22" hidden="1">{"WEATHER_CUSTOMERS",#N/A,FALSE,"Ok_Fuel&amp;Rev"}</definedName>
    <definedName name="_112" localSheetId="24" hidden="1">{"WEATHER_CUSTOMERS",#N/A,FALSE,"Ok_Fuel&amp;Rev"}</definedName>
    <definedName name="_112" hidden="1">{"WEATHER_CUSTOMERS",#N/A,FALSE,"Ok_Fuel&amp;Rev"}</definedName>
    <definedName name="_113" localSheetId="0" hidden="1">{#N/A,#N/A,FALSE,"GLDwnLoad"}</definedName>
    <definedName name="_113" localSheetId="7" hidden="1">{#N/A,#N/A,FALSE,"GLDwnLoad"}</definedName>
    <definedName name="_113" localSheetId="19" hidden="1">{#N/A,#N/A,FALSE,"GLDwnLoad"}</definedName>
    <definedName name="_113" localSheetId="20" hidden="1">{#N/A,#N/A,FALSE,"GLDwnLoad"}</definedName>
    <definedName name="_113" localSheetId="21" hidden="1">{#N/A,#N/A,FALSE,"GLDwnLoad"}</definedName>
    <definedName name="_113" localSheetId="22" hidden="1">{#N/A,#N/A,FALSE,"GLDwnLoad"}</definedName>
    <definedName name="_113" localSheetId="24" hidden="1">{#N/A,#N/A,FALSE,"GLDwnLoad"}</definedName>
    <definedName name="_113" hidden="1">{#N/A,#N/A,FALSE,"GLDwnLoad"}</definedName>
    <definedName name="_114" localSheetId="0" hidden="1">{#N/A,#N/A,FALSE,"OTHERINPUTS";#N/A,#N/A,FALSE,"DITRATEINPUTS";#N/A,#N/A,FALSE,"SUPPLIEDADJINPUT";#N/A,#N/A,FALSE,"TIMINGDIFFINPUTS";#N/A,#N/A,FALSE,"BR&amp;SUPADJ."}</definedName>
    <definedName name="_114" localSheetId="7" hidden="1">{#N/A,#N/A,FALSE,"OTHERINPUTS";#N/A,#N/A,FALSE,"DITRATEINPUTS";#N/A,#N/A,FALSE,"SUPPLIEDADJINPUT";#N/A,#N/A,FALSE,"TIMINGDIFFINPUTS";#N/A,#N/A,FALSE,"BR&amp;SUPADJ."}</definedName>
    <definedName name="_114" localSheetId="19" hidden="1">{#N/A,#N/A,FALSE,"OTHERINPUTS";#N/A,#N/A,FALSE,"DITRATEINPUTS";#N/A,#N/A,FALSE,"SUPPLIEDADJINPUT";#N/A,#N/A,FALSE,"TIMINGDIFFINPUTS";#N/A,#N/A,FALSE,"BR&amp;SUPADJ."}</definedName>
    <definedName name="_114" localSheetId="20" hidden="1">{#N/A,#N/A,FALSE,"OTHERINPUTS";#N/A,#N/A,FALSE,"DITRATEINPUTS";#N/A,#N/A,FALSE,"SUPPLIEDADJINPUT";#N/A,#N/A,FALSE,"TIMINGDIFFINPUTS";#N/A,#N/A,FALSE,"BR&amp;SUPADJ."}</definedName>
    <definedName name="_114" localSheetId="21" hidden="1">{#N/A,#N/A,FALSE,"OTHERINPUTS";#N/A,#N/A,FALSE,"DITRATEINPUTS";#N/A,#N/A,FALSE,"SUPPLIEDADJINPUT";#N/A,#N/A,FALSE,"TIMINGDIFFINPUTS";#N/A,#N/A,FALSE,"BR&amp;SUPADJ."}</definedName>
    <definedName name="_114" localSheetId="22" hidden="1">{#N/A,#N/A,FALSE,"OTHERINPUTS";#N/A,#N/A,FALSE,"DITRATEINPUTS";#N/A,#N/A,FALSE,"SUPPLIEDADJINPUT";#N/A,#N/A,FALSE,"TIMINGDIFFINPUTS";#N/A,#N/A,FALSE,"BR&amp;SUPADJ."}</definedName>
    <definedName name="_114" localSheetId="24" hidden="1">{#N/A,#N/A,FALSE,"OTHERINPUTS";#N/A,#N/A,FALSE,"DITRATEINPUTS";#N/A,#N/A,FALSE,"SUPPLIEDADJINPUT";#N/A,#N/A,FALSE,"TIMINGDIFFINPUTS";#N/A,#N/A,FALSE,"BR&amp;SUPADJ."}</definedName>
    <definedName name="_114" hidden="1">{#N/A,#N/A,FALSE,"OTHERINPUTS";#N/A,#N/A,FALSE,"DITRATEINPUTS";#N/A,#N/A,FALSE,"SUPPLIEDADJINPUT";#N/A,#N/A,FALSE,"TIMINGDIFFINPUTS";#N/A,#N/A,FALSE,"BR&amp;SUPADJ."}</definedName>
    <definedName name="_115" localSheetId="0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_115" localSheetId="7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_115" localSheetId="19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_115" localSheetId="20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_115" localSheetId="21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_115" localSheetId="22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_115" localSheetId="24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_115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_116" localSheetId="0" hidden="1">{#N/A,#N/A,FALSE,"GLDwnLoad"}</definedName>
    <definedName name="_116" localSheetId="7" hidden="1">{#N/A,#N/A,FALSE,"GLDwnLoad"}</definedName>
    <definedName name="_116" localSheetId="19" hidden="1">{#N/A,#N/A,FALSE,"GLDwnLoad"}</definedName>
    <definedName name="_116" localSheetId="20" hidden="1">{#N/A,#N/A,FALSE,"GLDwnLoad"}</definedName>
    <definedName name="_116" localSheetId="21" hidden="1">{#N/A,#N/A,FALSE,"GLDwnLoad"}</definedName>
    <definedName name="_116" localSheetId="22" hidden="1">{#N/A,#N/A,FALSE,"GLDwnLoad"}</definedName>
    <definedName name="_116" localSheetId="24" hidden="1">{#N/A,#N/A,FALSE,"GLDwnLoad"}</definedName>
    <definedName name="_116" hidden="1">{#N/A,#N/A,FALSE,"GLDwnLoad"}</definedName>
    <definedName name="_118__123Graph_BCHART_6" hidden="1">[26]Data!#REF!</definedName>
    <definedName name="_119__123Graph_BCHART_5" hidden="1">[24]Data!$P$30:$P$229</definedName>
    <definedName name="_12" localSheetId="0" hidden="1">{#N/A,#N/A,TRUE,"1990";#N/A,#N/A,TRUE,"1991";#N/A,#N/A,TRUE,"1992";#N/A,#N/A,TRUE,"1993"}</definedName>
    <definedName name="_12" localSheetId="7" hidden="1">{#N/A,#N/A,TRUE,"1990";#N/A,#N/A,TRUE,"1991";#N/A,#N/A,TRUE,"1992";#N/A,#N/A,TRUE,"1993"}</definedName>
    <definedName name="_12" localSheetId="19" hidden="1">{#N/A,#N/A,TRUE,"1990";#N/A,#N/A,TRUE,"1991";#N/A,#N/A,TRUE,"1992";#N/A,#N/A,TRUE,"1993"}</definedName>
    <definedName name="_12" localSheetId="20" hidden="1">{#N/A,#N/A,TRUE,"1990";#N/A,#N/A,TRUE,"1991";#N/A,#N/A,TRUE,"1992";#N/A,#N/A,TRUE,"1993"}</definedName>
    <definedName name="_12" localSheetId="21" hidden="1">{#N/A,#N/A,TRUE,"1990";#N/A,#N/A,TRUE,"1991";#N/A,#N/A,TRUE,"1992";#N/A,#N/A,TRUE,"1993"}</definedName>
    <definedName name="_12" localSheetId="22" hidden="1">{#N/A,#N/A,TRUE,"1990";#N/A,#N/A,TRUE,"1991";#N/A,#N/A,TRUE,"1992";#N/A,#N/A,TRUE,"1993"}</definedName>
    <definedName name="_12" localSheetId="24" hidden="1">{#N/A,#N/A,TRUE,"1990";#N/A,#N/A,TRUE,"1991";#N/A,#N/A,TRUE,"1992";#N/A,#N/A,TRUE,"1993"}</definedName>
    <definedName name="_12" hidden="1">{#N/A,#N/A,TRUE,"1990";#N/A,#N/A,TRUE,"1991";#N/A,#N/A,TRUE,"1992";#N/A,#N/A,TRUE,"1993"}</definedName>
    <definedName name="_12__123Graph_ACHART_6" hidden="1">[24]Data!$E$30:$E$229</definedName>
    <definedName name="_12__123Graph_XCHART_2" hidden="1">[21]Data!$B$30:$B$222</definedName>
    <definedName name="_123Graph_ACHART" hidden="1">'[6]Chart Data'!$E$30:$E$229</definedName>
    <definedName name="_126__123Graph_ACHART_6" hidden="1">[25]Data!$E$30:$E$229</definedName>
    <definedName name="_126__123Graph_BCHART_5" hidden="1">[24]Data!$P$30:$P$229</definedName>
    <definedName name="_12MEACT" localSheetId="0">'[27]Page 1'!#REF!</definedName>
    <definedName name="_12MEACT" localSheetId="1">'[27]Page 1'!#REF!</definedName>
    <definedName name="_12MEACT" localSheetId="2">'[27]Page 1'!#REF!</definedName>
    <definedName name="_12MEACT" localSheetId="4">'[27]Page 1'!#REF!</definedName>
    <definedName name="_12MEACT" localSheetId="5">'[27]Page 1'!#REF!</definedName>
    <definedName name="_12MEACT" localSheetId="7">'[27]Page 1'!#REF!</definedName>
    <definedName name="_12MEACT" localSheetId="19">'[27]Page 1'!#REF!</definedName>
    <definedName name="_12MEACT" localSheetId="21">'[27]Page 1'!#REF!</definedName>
    <definedName name="_12MEACT" localSheetId="22">'[27]Page 1'!#REF!</definedName>
    <definedName name="_12MEACT" localSheetId="25">'[27]Page 1'!#REF!</definedName>
    <definedName name="_12MEACT">'[27]Page 1'!#REF!</definedName>
    <definedName name="_12MEBUD" localSheetId="0">'[27]Page 1'!#REF!</definedName>
    <definedName name="_12MEBUD" localSheetId="1">'[27]Page 1'!#REF!</definedName>
    <definedName name="_12MEBUD" localSheetId="2">'[27]Page 1'!#REF!</definedName>
    <definedName name="_12MEBUD" localSheetId="4">'[27]Page 1'!#REF!</definedName>
    <definedName name="_12MEBUD" localSheetId="5">'[27]Page 1'!#REF!</definedName>
    <definedName name="_12MEBUD" localSheetId="7">'[27]Page 1'!#REF!</definedName>
    <definedName name="_12MEBUD" localSheetId="19">'[27]Page 1'!#REF!</definedName>
    <definedName name="_12MEBUD" localSheetId="21">'[27]Page 1'!#REF!</definedName>
    <definedName name="_12MEBUD" localSheetId="22">'[27]Page 1'!#REF!</definedName>
    <definedName name="_12MEBUD" localSheetId="25">'[27]Page 1'!#REF!</definedName>
    <definedName name="_12MEBUD">'[27]Page 1'!#REF!</definedName>
    <definedName name="_12TEFIS_00_08" localSheetId="7">#REF!</definedName>
    <definedName name="_12TEFIS_00_08" localSheetId="24">#REF!</definedName>
    <definedName name="_12TEFIS_00_08">#REF!</definedName>
    <definedName name="_13" localSheetId="0" hidden="1">{"summary",#N/A,TRUE,"E93ADJ";"detail",#N/A,TRUE,"E93ADJ"}</definedName>
    <definedName name="_13" localSheetId="7" hidden="1">{"summary",#N/A,TRUE,"E93ADJ";"detail",#N/A,TRUE,"E93ADJ"}</definedName>
    <definedName name="_13" localSheetId="19" hidden="1">{"summary",#N/A,TRUE,"E93ADJ";"detail",#N/A,TRUE,"E93ADJ"}</definedName>
    <definedName name="_13" localSheetId="20" hidden="1">{"summary",#N/A,TRUE,"E93ADJ";"detail",#N/A,TRUE,"E93ADJ"}</definedName>
    <definedName name="_13" localSheetId="21" hidden="1">{"summary",#N/A,TRUE,"E93ADJ";"detail",#N/A,TRUE,"E93ADJ"}</definedName>
    <definedName name="_13" localSheetId="22" hidden="1">{"summary",#N/A,TRUE,"E93ADJ";"detail",#N/A,TRUE,"E93ADJ"}</definedName>
    <definedName name="_13" localSheetId="24" hidden="1">{"summary",#N/A,TRUE,"E93ADJ";"detail",#N/A,TRUE,"E93ADJ"}</definedName>
    <definedName name="_13" hidden="1">{"summary",#N/A,TRUE,"E93ADJ";"detail",#N/A,TRUE,"E93ADJ"}</definedName>
    <definedName name="_13__123Graph_XCHART_3" hidden="1">[21]Data!$B$30:$B$222</definedName>
    <definedName name="_132__123Graph_CCHART_4" hidden="1">[26]Data!$C$30:$C$233</definedName>
    <definedName name="_14" localSheetId="0" hidden="1">{"summary",#N/A,TRUE,"E93ADJ";"detail",#N/A,TRUE,"E93ADJ"}</definedName>
    <definedName name="_14" localSheetId="7" hidden="1">{"summary",#N/A,TRUE,"E93ADJ";"detail",#N/A,TRUE,"E93ADJ"}</definedName>
    <definedName name="_14" localSheetId="19" hidden="1">{"summary",#N/A,TRUE,"E93ADJ";"detail",#N/A,TRUE,"E93ADJ"}</definedName>
    <definedName name="_14" localSheetId="20" hidden="1">{"summary",#N/A,TRUE,"E93ADJ";"detail",#N/A,TRUE,"E93ADJ"}</definedName>
    <definedName name="_14" localSheetId="21" hidden="1">{"summary",#N/A,TRUE,"E93ADJ";"detail",#N/A,TRUE,"E93ADJ"}</definedName>
    <definedName name="_14" localSheetId="22" hidden="1">{"summary",#N/A,TRUE,"E93ADJ";"detail",#N/A,TRUE,"E93ADJ"}</definedName>
    <definedName name="_14" localSheetId="24" hidden="1">{"summary",#N/A,TRUE,"E93ADJ";"detail",#N/A,TRUE,"E93ADJ"}</definedName>
    <definedName name="_14" hidden="1">{"summary",#N/A,TRUE,"E93ADJ";"detail",#N/A,TRUE,"E93ADJ"}</definedName>
    <definedName name="_14__123Graph_ACHART_1" hidden="1">[26]Data!$K$30:$K$228</definedName>
    <definedName name="_14__123Graph_BCHART_5" hidden="1">[24]Data!$P$30:$P$229</definedName>
    <definedName name="_14__123Graph_XCHART_4" hidden="1">[21]Data!$B$30:$B$222</definedName>
    <definedName name="_144__123Graph_BCHART_6" hidden="1">[24]Data!#REF!</definedName>
    <definedName name="_147__123Graph_BCHART_5" hidden="1">[25]Data!$P$30:$P$229</definedName>
    <definedName name="_15" localSheetId="0" hidden="1">{#N/A,#N/A,TRUE,"1990";#N/A,#N/A,TRUE,"1991";#N/A,#N/A,TRUE,"1992";#N/A,#N/A,TRUE,"1993"}</definedName>
    <definedName name="_15" localSheetId="7" hidden="1">{#N/A,#N/A,TRUE,"1990";#N/A,#N/A,TRUE,"1991";#N/A,#N/A,TRUE,"1992";#N/A,#N/A,TRUE,"1993"}</definedName>
    <definedName name="_15" localSheetId="19" hidden="1">{#N/A,#N/A,TRUE,"1990";#N/A,#N/A,TRUE,"1991";#N/A,#N/A,TRUE,"1992";#N/A,#N/A,TRUE,"1993"}</definedName>
    <definedName name="_15" localSheetId="20" hidden="1">{#N/A,#N/A,TRUE,"1990";#N/A,#N/A,TRUE,"1991";#N/A,#N/A,TRUE,"1992";#N/A,#N/A,TRUE,"1993"}</definedName>
    <definedName name="_15" localSheetId="21" hidden="1">{#N/A,#N/A,TRUE,"1990";#N/A,#N/A,TRUE,"1991";#N/A,#N/A,TRUE,"1992";#N/A,#N/A,TRUE,"1993"}</definedName>
    <definedName name="_15" localSheetId="22" hidden="1">{#N/A,#N/A,TRUE,"1990";#N/A,#N/A,TRUE,"1991";#N/A,#N/A,TRUE,"1992";#N/A,#N/A,TRUE,"1993"}</definedName>
    <definedName name="_15" localSheetId="24" hidden="1">{#N/A,#N/A,TRUE,"1990";#N/A,#N/A,TRUE,"1991";#N/A,#N/A,TRUE,"1992";#N/A,#N/A,TRUE,"1993"}</definedName>
    <definedName name="_15" hidden="1">{#N/A,#N/A,TRUE,"1990";#N/A,#N/A,TRUE,"1991";#N/A,#N/A,TRUE,"1992";#N/A,#N/A,TRUE,"1993"}</definedName>
    <definedName name="_15__123Graph_XCHART_5" hidden="1">[21]Data!$B$30:$B$222</definedName>
    <definedName name="_152__123Graph_BCHART_6" hidden="1">[24]Data!#REF!</definedName>
    <definedName name="_152__123Graph_CCHART_6" hidden="1">[26]Data!#REF!</definedName>
    <definedName name="_16" localSheetId="0" hidden="1">{"summary",#N/A,TRUE,"E93ADJ";"detail",#N/A,TRUE,"E93ADJ"}</definedName>
    <definedName name="_16" localSheetId="7" hidden="1">{"summary",#N/A,TRUE,"E93ADJ";"detail",#N/A,TRUE,"E93ADJ"}</definedName>
    <definedName name="_16" localSheetId="19" hidden="1">{"summary",#N/A,TRUE,"E93ADJ";"detail",#N/A,TRUE,"E93ADJ"}</definedName>
    <definedName name="_16" localSheetId="20" hidden="1">{"summary",#N/A,TRUE,"E93ADJ";"detail",#N/A,TRUE,"E93ADJ"}</definedName>
    <definedName name="_16" localSheetId="21" hidden="1">{"summary",#N/A,TRUE,"E93ADJ";"detail",#N/A,TRUE,"E93ADJ"}</definedName>
    <definedName name="_16" localSheetId="22" hidden="1">{"summary",#N/A,TRUE,"E93ADJ";"detail",#N/A,TRUE,"E93ADJ"}</definedName>
    <definedName name="_16" localSheetId="24" hidden="1">{"summary",#N/A,TRUE,"E93ADJ";"detail",#N/A,TRUE,"E93ADJ"}</definedName>
    <definedName name="_16" hidden="1">{"summary",#N/A,TRUE,"E93ADJ";"detail",#N/A,TRUE,"E93ADJ"}</definedName>
    <definedName name="_16__123Graph_BCHART_6" hidden="1">[24]Data!#REF!</definedName>
    <definedName name="_16__123Graph_XCHART_6" hidden="1">[21]Data!$B$30:$B$222</definedName>
    <definedName name="_161__123Graph_CCHART_4" hidden="1">[24]Data!$C$30:$C$233</definedName>
    <definedName name="_166__123Graph_XCHART_1" hidden="1">[26]Data!$B$30:$B$222</definedName>
    <definedName name="_17" localSheetId="0" hidden="1">{"ARK_JURIS_FUEL",#N/A,FALSE,"Ark_Fuel&amp;Rev"}</definedName>
    <definedName name="_17" localSheetId="7" hidden="1">{"ARK_JURIS_FUEL",#N/A,FALSE,"Ark_Fuel&amp;Rev"}</definedName>
    <definedName name="_17" localSheetId="19" hidden="1">{"ARK_JURIS_FUEL",#N/A,FALSE,"Ark_Fuel&amp;Rev"}</definedName>
    <definedName name="_17" localSheetId="20" hidden="1">{"ARK_JURIS_FUEL",#N/A,FALSE,"Ark_Fuel&amp;Rev"}</definedName>
    <definedName name="_17" localSheetId="21" hidden="1">{"ARK_JURIS_FUEL",#N/A,FALSE,"Ark_Fuel&amp;Rev"}</definedName>
    <definedName name="_17" localSheetId="22" hidden="1">{"ARK_JURIS_FUEL",#N/A,FALSE,"Ark_Fuel&amp;Rev"}</definedName>
    <definedName name="_17" localSheetId="24" hidden="1">{"ARK_JURIS_FUEL",#N/A,FALSE,"Ark_Fuel&amp;Rev"}</definedName>
    <definedName name="_17" hidden="1">{"ARK_JURIS_FUEL",#N/A,FALSE,"Ark_Fuel&amp;Rev"}</definedName>
    <definedName name="_17__123Graph_ACHART_1" hidden="1">[24]Data!$K$30:$K$228</definedName>
    <definedName name="_170__123Graph_CCHART_4" hidden="1">[24]Data!$C$30:$C$233</definedName>
    <definedName name="_173__123Graph_BCHART_6" hidden="1">[25]Data!#REF!</definedName>
    <definedName name="_18" localSheetId="0" hidden="1">{#N/A,#N/A,FALSE,"SCA";#N/A,#N/A,FALSE,"NCA";#N/A,#N/A,FALSE,"SAZ";#N/A,#N/A,FALSE,"CAZ";#N/A,#N/A,FALSE,"SNV";#N/A,#N/A,FALSE,"NNV";#N/A,#N/A,FALSE,"PP";#N/A,#N/A,FALSE,"SA"}</definedName>
    <definedName name="_18" localSheetId="7" hidden="1">{#N/A,#N/A,FALSE,"SCA";#N/A,#N/A,FALSE,"NCA";#N/A,#N/A,FALSE,"SAZ";#N/A,#N/A,FALSE,"CAZ";#N/A,#N/A,FALSE,"SNV";#N/A,#N/A,FALSE,"NNV";#N/A,#N/A,FALSE,"PP";#N/A,#N/A,FALSE,"SA"}</definedName>
    <definedName name="_18" localSheetId="19" hidden="1">{#N/A,#N/A,FALSE,"SCA";#N/A,#N/A,FALSE,"NCA";#N/A,#N/A,FALSE,"SAZ";#N/A,#N/A,FALSE,"CAZ";#N/A,#N/A,FALSE,"SNV";#N/A,#N/A,FALSE,"NNV";#N/A,#N/A,FALSE,"PP";#N/A,#N/A,FALSE,"SA"}</definedName>
    <definedName name="_18" localSheetId="20" hidden="1">{#N/A,#N/A,FALSE,"SCA";#N/A,#N/A,FALSE,"NCA";#N/A,#N/A,FALSE,"SAZ";#N/A,#N/A,FALSE,"CAZ";#N/A,#N/A,FALSE,"SNV";#N/A,#N/A,FALSE,"NNV";#N/A,#N/A,FALSE,"PP";#N/A,#N/A,FALSE,"SA"}</definedName>
    <definedName name="_18" localSheetId="21" hidden="1">{#N/A,#N/A,FALSE,"SCA";#N/A,#N/A,FALSE,"NCA";#N/A,#N/A,FALSE,"SAZ";#N/A,#N/A,FALSE,"CAZ";#N/A,#N/A,FALSE,"SNV";#N/A,#N/A,FALSE,"NNV";#N/A,#N/A,FALSE,"PP";#N/A,#N/A,FALSE,"SA"}</definedName>
    <definedName name="_18" localSheetId="22" hidden="1">{#N/A,#N/A,FALSE,"SCA";#N/A,#N/A,FALSE,"NCA";#N/A,#N/A,FALSE,"SAZ";#N/A,#N/A,FALSE,"CAZ";#N/A,#N/A,FALSE,"SNV";#N/A,#N/A,FALSE,"NNV";#N/A,#N/A,FALSE,"PP";#N/A,#N/A,FALSE,"SA"}</definedName>
    <definedName name="_18" localSheetId="24" hidden="1">{#N/A,#N/A,FALSE,"SCA";#N/A,#N/A,FALSE,"NCA";#N/A,#N/A,FALSE,"SAZ";#N/A,#N/A,FALSE,"CAZ";#N/A,#N/A,FALSE,"SNV";#N/A,#N/A,FALSE,"NNV";#N/A,#N/A,FALSE,"PP";#N/A,#N/A,FALSE,"SA"}</definedName>
    <definedName name="_18" hidden="1">{#N/A,#N/A,FALSE,"SCA";#N/A,#N/A,FALSE,"NCA";#N/A,#N/A,FALSE,"SAZ";#N/A,#N/A,FALSE,"CAZ";#N/A,#N/A,FALSE,"SNV";#N/A,#N/A,FALSE,"NNV";#N/A,#N/A,FALSE,"PP";#N/A,#N/A,FALSE,"SA"}</definedName>
    <definedName name="_18__123Graph_ACHART_1" hidden="1">[24]Data!$K$30:$K$228</definedName>
    <definedName name="_18__123Graph_CCHART_4" hidden="1">[24]Data!$C$30:$C$233</definedName>
    <definedName name="_180__123Graph_XCHART_2" hidden="1">[26]Data!$B$30:$B$222</definedName>
    <definedName name="_181" localSheetId="0">#REF!</definedName>
    <definedName name="_181" localSheetId="7">#REF!</definedName>
    <definedName name="_181" localSheetId="18">#REF!</definedName>
    <definedName name="_181" localSheetId="19">#REF!</definedName>
    <definedName name="_181" localSheetId="20">#REF!</definedName>
    <definedName name="_181" localSheetId="21">#REF!</definedName>
    <definedName name="_181" localSheetId="22">#REF!</definedName>
    <definedName name="_181" localSheetId="24">#REF!</definedName>
    <definedName name="_181" localSheetId="25">#REF!</definedName>
    <definedName name="_181">#REF!</definedName>
    <definedName name="_186__123Graph_CCHART_6" localSheetId="0" hidden="1">[24]Data!#REF!</definedName>
    <definedName name="_186__123Graph_CCHART_6" localSheetId="7" hidden="1">[24]Data!#REF!</definedName>
    <definedName name="_186__123Graph_CCHART_6" localSheetId="21" hidden="1">[24]Data!#REF!</definedName>
    <definedName name="_186__123Graph_CCHART_6" hidden="1">[24]Data!#REF!</definedName>
    <definedName name="_19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19" localSheetId="7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19" localSheetId="19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19" localSheetId="2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19" localSheetId="2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19" localSheetId="2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19" localSheetId="24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19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194__123Graph_CCHART_4" hidden="1">[25]Data!$C$30:$C$233</definedName>
    <definedName name="_194__123Graph_XCHART_3" hidden="1">[26]Data!$B$30:$B$222</definedName>
    <definedName name="_196__123Graph_CCHART_6" hidden="1">[24]Data!#REF!</definedName>
    <definedName name="_1ISSUANCE_EXPENS" localSheetId="7">#REF!</definedName>
    <definedName name="_1ISSUANCE_EXPENS" localSheetId="24">#REF!</definedName>
    <definedName name="_1ISSUANCE_EXPENS">#REF!</definedName>
    <definedName name="_1Q_0_Regressio" localSheetId="0" hidden="1">#REF!</definedName>
    <definedName name="_1Q_0_Regressio" localSheetId="7" hidden="1">#REF!</definedName>
    <definedName name="_1Q_0_Regressio" localSheetId="18" hidden="1">#REF!</definedName>
    <definedName name="_1Q_0_Regressio" localSheetId="19" hidden="1">#REF!</definedName>
    <definedName name="_1Q_0_Regressio" localSheetId="20" hidden="1">#REF!</definedName>
    <definedName name="_1Q_0_Regressio" localSheetId="21" hidden="1">#REF!</definedName>
    <definedName name="_1Q_0_Regressio" localSheetId="22" hidden="1">#REF!</definedName>
    <definedName name="_1Q_0_Regressio" localSheetId="24" hidden="1">#REF!</definedName>
    <definedName name="_1Q_0_Regressio" hidden="1">#REF!</definedName>
    <definedName name="_2" localSheetId="0">#REF!</definedName>
    <definedName name="_2" localSheetId="4">#REF!</definedName>
    <definedName name="_2" localSheetId="5">#REF!</definedName>
    <definedName name="_2" localSheetId="7">#REF!</definedName>
    <definedName name="_2" localSheetId="8">#REF!</definedName>
    <definedName name="_2" localSheetId="9">#REF!</definedName>
    <definedName name="_2" localSheetId="10">#REF!</definedName>
    <definedName name="_2" localSheetId="11">#REF!</definedName>
    <definedName name="_2" localSheetId="12">#REF!</definedName>
    <definedName name="_2" localSheetId="13">#REF!</definedName>
    <definedName name="_2" localSheetId="14">#REF!</definedName>
    <definedName name="_2" localSheetId="18">#REF!</definedName>
    <definedName name="_2" localSheetId="19">#REF!</definedName>
    <definedName name="_2" localSheetId="20">#REF!</definedName>
    <definedName name="_2" localSheetId="21">#REF!</definedName>
    <definedName name="_2" localSheetId="22">#REF!</definedName>
    <definedName name="_2" localSheetId="24">#REF!</definedName>
    <definedName name="_2" localSheetId="25">#REF!</definedName>
    <definedName name="_2">#REF!</definedName>
    <definedName name="_2__123Graph_ACHART_1" hidden="1">[24]Data!$K$30:$K$228</definedName>
    <definedName name="_2__123Graph_ACHART_2" hidden="1">[21]Data!$G$30:$G$229</definedName>
    <definedName name="_2__123Graph_BYIELD_CURVES" hidden="1">[22]Yield_curve!#REF!</definedName>
    <definedName name="_2_181" localSheetId="0">#REF!</definedName>
    <definedName name="_2_181" localSheetId="7">#REF!</definedName>
    <definedName name="_2_181" localSheetId="18">#REF!</definedName>
    <definedName name="_2_181" localSheetId="19">#REF!</definedName>
    <definedName name="_2_181" localSheetId="20">#REF!</definedName>
    <definedName name="_2_181" localSheetId="21">#REF!</definedName>
    <definedName name="_2_181" localSheetId="22">#REF!</definedName>
    <definedName name="_2_181" localSheetId="24">#REF!</definedName>
    <definedName name="_2_181" localSheetId="25">#REF!</definedName>
    <definedName name="_2_181">#REF!</definedName>
    <definedName name="_20" localSheetId="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20" localSheetId="7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20" localSheetId="19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20" localSheetId="2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20" localSheetId="21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20" localSheetId="2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20" localSheetId="24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2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_20__123Graph_CCHART_6" hidden="1">[24]Data!#REF!</definedName>
    <definedName name="_203__123Graph_XCHART_1" hidden="1">[24]Data!$B$30:$B$222</definedName>
    <definedName name="_208__123Graph_XCHART_4" hidden="1">[26]Data!$B$30:$B$222</definedName>
    <definedName name="_21" localSheetId="0" hidden="1">{"wp_h4.2",#N/A,FALSE,"WP_H4.2";"wp_h4.3",#N/A,FALSE,"WP_H4.3"}</definedName>
    <definedName name="_21" localSheetId="7" hidden="1">{"wp_h4.2",#N/A,FALSE,"WP_H4.2";"wp_h4.3",#N/A,FALSE,"WP_H4.3"}</definedName>
    <definedName name="_21" localSheetId="19" hidden="1">{"wp_h4.2",#N/A,FALSE,"WP_H4.2";"wp_h4.3",#N/A,FALSE,"WP_H4.3"}</definedName>
    <definedName name="_21" localSheetId="20" hidden="1">{"wp_h4.2",#N/A,FALSE,"WP_H4.2";"wp_h4.3",#N/A,FALSE,"WP_H4.3"}</definedName>
    <definedName name="_21" localSheetId="21" hidden="1">{"wp_h4.2",#N/A,FALSE,"WP_H4.2";"wp_h4.3",#N/A,FALSE,"WP_H4.3"}</definedName>
    <definedName name="_21" localSheetId="22" hidden="1">{"wp_h4.2",#N/A,FALSE,"WP_H4.2";"wp_h4.3",#N/A,FALSE,"WP_H4.3"}</definedName>
    <definedName name="_21" localSheetId="24" hidden="1">{"wp_h4.2",#N/A,FALSE,"WP_H4.2";"wp_h4.3",#N/A,FALSE,"WP_H4.3"}</definedName>
    <definedName name="_21" hidden="1">{"wp_h4.2",#N/A,FALSE,"WP_H4.2";"wp_h4.3",#N/A,FALSE,"WP_H4.3"}</definedName>
    <definedName name="_21__123Graph_ACHART_1" hidden="1">[25]Data!$K$30:$K$228</definedName>
    <definedName name="_214__123Graph_XCHART_1" hidden="1">[24]Data!$B$30:$B$222</definedName>
    <definedName name="_22" localSheetId="0" hidden="1">{#N/A,#N/A,TRUE,"1990";#N/A,#N/A,TRUE,"1991";#N/A,#N/A,TRUE,"1992";#N/A,#N/A,TRUE,"1993"}</definedName>
    <definedName name="_22" localSheetId="7" hidden="1">{#N/A,#N/A,TRUE,"1990";#N/A,#N/A,TRUE,"1991";#N/A,#N/A,TRUE,"1992";#N/A,#N/A,TRUE,"1993"}</definedName>
    <definedName name="_22" localSheetId="19" hidden="1">{#N/A,#N/A,TRUE,"1990";#N/A,#N/A,TRUE,"1991";#N/A,#N/A,TRUE,"1992";#N/A,#N/A,TRUE,"1993"}</definedName>
    <definedName name="_22" localSheetId="20" hidden="1">{#N/A,#N/A,TRUE,"1990";#N/A,#N/A,TRUE,"1991";#N/A,#N/A,TRUE,"1992";#N/A,#N/A,TRUE,"1993"}</definedName>
    <definedName name="_22" localSheetId="21" hidden="1">{#N/A,#N/A,TRUE,"1990";#N/A,#N/A,TRUE,"1991";#N/A,#N/A,TRUE,"1992";#N/A,#N/A,TRUE,"1993"}</definedName>
    <definedName name="_22" localSheetId="22" hidden="1">{#N/A,#N/A,TRUE,"1990";#N/A,#N/A,TRUE,"1991";#N/A,#N/A,TRUE,"1992";#N/A,#N/A,TRUE,"1993"}</definedName>
    <definedName name="_22" localSheetId="24" hidden="1">{#N/A,#N/A,TRUE,"1990";#N/A,#N/A,TRUE,"1991";#N/A,#N/A,TRUE,"1992";#N/A,#N/A,TRUE,"1993"}</definedName>
    <definedName name="_22" hidden="1">{#N/A,#N/A,TRUE,"1990";#N/A,#N/A,TRUE,"1991";#N/A,#N/A,TRUE,"1992";#N/A,#N/A,TRUE,"1993"}</definedName>
    <definedName name="_22__123Graph_XCHART_1" hidden="1">[24]Data!$B$30:$B$222</definedName>
    <definedName name="_220__123Graph_CCHART_6" hidden="1">[25]Data!#REF!</definedName>
    <definedName name="_220__123Graph_XCHART_2" hidden="1">[24]Data!$B$30:$B$222</definedName>
    <definedName name="_222__123Graph_XCHART_5" hidden="1">[26]Data!$B$30:$B$222</definedName>
    <definedName name="_23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23" localSheetId="7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23" localSheetId="19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23" localSheetId="2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23" localSheetId="2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23" localSheetId="2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23" localSheetId="24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23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232__123Graph_XCHART_2" hidden="1">[24]Data!$B$30:$B$222</definedName>
    <definedName name="_236__123Graph_XCHART_6" hidden="1">[26]Data!$B$30:$B$222</definedName>
    <definedName name="_237__123Graph_XCHART_3" hidden="1">[24]Data!$B$30:$B$222</definedName>
    <definedName name="_24" localSheetId="0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_24" localSheetId="7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_24" localSheetId="19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_24" localSheetId="20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_24" localSheetId="21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_24" localSheetId="22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_24" localSheetId="24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_24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_24__123Graph_XCHART_2" hidden="1">[24]Data!$B$30:$B$222</definedName>
    <definedName name="_241__123Graph_XCHART_1" hidden="1">[25]Data!$B$30:$B$222</definedName>
    <definedName name="_25" localSheetId="0" hidden="1">{"ARK_JURIS_FAC",#N/A,FALSE,"Ark_Fuel&amp;Rev"}</definedName>
    <definedName name="_25" localSheetId="7" hidden="1">{"ARK_JURIS_FAC",#N/A,FALSE,"Ark_Fuel&amp;Rev"}</definedName>
    <definedName name="_25" localSheetId="19" hidden="1">{"ARK_JURIS_FAC",#N/A,FALSE,"Ark_Fuel&amp;Rev"}</definedName>
    <definedName name="_25" localSheetId="20" hidden="1">{"ARK_JURIS_FAC",#N/A,FALSE,"Ark_Fuel&amp;Rev"}</definedName>
    <definedName name="_25" localSheetId="21" hidden="1">{"ARK_JURIS_FAC",#N/A,FALSE,"Ark_Fuel&amp;Rev"}</definedName>
    <definedName name="_25" localSheetId="22" hidden="1">{"ARK_JURIS_FAC",#N/A,FALSE,"Ark_Fuel&amp;Rev"}</definedName>
    <definedName name="_25" localSheetId="24" hidden="1">{"ARK_JURIS_FAC",#N/A,FALSE,"Ark_Fuel&amp;Rev"}</definedName>
    <definedName name="_25" hidden="1">{"ARK_JURIS_FAC",#N/A,FALSE,"Ark_Fuel&amp;Rev"}</definedName>
    <definedName name="_250__123Graph_XCHART_3" hidden="1">[24]Data!$B$30:$B$222</definedName>
    <definedName name="_254__123Graph_XCHART_4" hidden="1">[24]Data!$B$30:$B$222</definedName>
    <definedName name="_26" localSheetId="0" hidden="1">{"OMPA_FAC",#N/A,FALSE,"OMPA FAC"}</definedName>
    <definedName name="_26" localSheetId="7" hidden="1">{"OMPA_FAC",#N/A,FALSE,"OMPA FAC"}</definedName>
    <definedName name="_26" localSheetId="19" hidden="1">{"OMPA_FAC",#N/A,FALSE,"OMPA FAC"}</definedName>
    <definedName name="_26" localSheetId="20" hidden="1">{"OMPA_FAC",#N/A,FALSE,"OMPA FAC"}</definedName>
    <definedName name="_26" localSheetId="21" hidden="1">{"OMPA_FAC",#N/A,FALSE,"OMPA FAC"}</definedName>
    <definedName name="_26" localSheetId="22" hidden="1">{"OMPA_FAC",#N/A,FALSE,"OMPA FAC"}</definedName>
    <definedName name="_26" localSheetId="24" hidden="1">{"OMPA_FAC",#N/A,FALSE,"OMPA FAC"}</definedName>
    <definedName name="_26" hidden="1">{"OMPA_FAC",#N/A,FALSE,"OMPA FAC"}</definedName>
    <definedName name="_26__123Graph_XCHART_3" hidden="1">[24]Data!$B$30:$B$222</definedName>
    <definedName name="_262__123Graph_XCHART_2" hidden="1">[25]Data!$B$30:$B$222</definedName>
    <definedName name="_268__123Graph_XCHART_4" hidden="1">[24]Data!$B$30:$B$222</definedName>
    <definedName name="_27" localSheetId="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_27" localSheetId="7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_27" localSheetId="19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_27" localSheetId="2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_27" localSheetId="21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_27" localSheetId="22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_27" localSheetId="24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_27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_271__123Graph_XCHART_5" hidden="1">[24]Data!$B$30:$B$222</definedName>
    <definedName name="_28" localSheetId="0" hidden="1">{#N/A,#N/A,FALSE,"SCA";#N/A,#N/A,FALSE,"NCA";#N/A,#N/A,FALSE,"SAZ";#N/A,#N/A,FALSE,"CAZ";#N/A,#N/A,FALSE,"SNV";#N/A,#N/A,FALSE,"NNV";#N/A,#N/A,FALSE,"PP";#N/A,#N/A,FALSE,"SA"}</definedName>
    <definedName name="_28" localSheetId="7" hidden="1">{#N/A,#N/A,FALSE,"SCA";#N/A,#N/A,FALSE,"NCA";#N/A,#N/A,FALSE,"SAZ";#N/A,#N/A,FALSE,"CAZ";#N/A,#N/A,FALSE,"SNV";#N/A,#N/A,FALSE,"NNV";#N/A,#N/A,FALSE,"PP";#N/A,#N/A,FALSE,"SA"}</definedName>
    <definedName name="_28" localSheetId="19" hidden="1">{#N/A,#N/A,FALSE,"SCA";#N/A,#N/A,FALSE,"NCA";#N/A,#N/A,FALSE,"SAZ";#N/A,#N/A,FALSE,"CAZ";#N/A,#N/A,FALSE,"SNV";#N/A,#N/A,FALSE,"NNV";#N/A,#N/A,FALSE,"PP";#N/A,#N/A,FALSE,"SA"}</definedName>
    <definedName name="_28" localSheetId="20" hidden="1">{#N/A,#N/A,FALSE,"SCA";#N/A,#N/A,FALSE,"NCA";#N/A,#N/A,FALSE,"SAZ";#N/A,#N/A,FALSE,"CAZ";#N/A,#N/A,FALSE,"SNV";#N/A,#N/A,FALSE,"NNV";#N/A,#N/A,FALSE,"PP";#N/A,#N/A,FALSE,"SA"}</definedName>
    <definedName name="_28" localSheetId="21" hidden="1">{#N/A,#N/A,FALSE,"SCA";#N/A,#N/A,FALSE,"NCA";#N/A,#N/A,FALSE,"SAZ";#N/A,#N/A,FALSE,"CAZ";#N/A,#N/A,FALSE,"SNV";#N/A,#N/A,FALSE,"NNV";#N/A,#N/A,FALSE,"PP";#N/A,#N/A,FALSE,"SA"}</definedName>
    <definedName name="_28" localSheetId="22" hidden="1">{#N/A,#N/A,FALSE,"SCA";#N/A,#N/A,FALSE,"NCA";#N/A,#N/A,FALSE,"SAZ";#N/A,#N/A,FALSE,"CAZ";#N/A,#N/A,FALSE,"SNV";#N/A,#N/A,FALSE,"NNV";#N/A,#N/A,FALSE,"PP";#N/A,#N/A,FALSE,"SA"}</definedName>
    <definedName name="_28" localSheetId="24" hidden="1">{#N/A,#N/A,FALSE,"SCA";#N/A,#N/A,FALSE,"NCA";#N/A,#N/A,FALSE,"SAZ";#N/A,#N/A,FALSE,"CAZ";#N/A,#N/A,FALSE,"SNV";#N/A,#N/A,FALSE,"NNV";#N/A,#N/A,FALSE,"PP";#N/A,#N/A,FALSE,"SA"}</definedName>
    <definedName name="_28" hidden="1">{#N/A,#N/A,FALSE,"SCA";#N/A,#N/A,FALSE,"NCA";#N/A,#N/A,FALSE,"SAZ";#N/A,#N/A,FALSE,"CAZ";#N/A,#N/A,FALSE,"SNV";#N/A,#N/A,FALSE,"NNV";#N/A,#N/A,FALSE,"PP";#N/A,#N/A,FALSE,"SA"}</definedName>
    <definedName name="_28__123Graph_ACHART_2" hidden="1">[26]Data!$G$30:$G$229</definedName>
    <definedName name="_28__123Graph_XCHART_4" hidden="1">[24]Data!$B$30:$B$222</definedName>
    <definedName name="_283__123Graph_XCHART_3" hidden="1">[25]Data!$B$30:$B$222</definedName>
    <definedName name="_286__123Graph_XCHART_5" hidden="1">[24]Data!$B$30:$B$222</definedName>
    <definedName name="_288__123Graph_XCHART_6" hidden="1">[24]Data!$B$30:$B$222</definedName>
    <definedName name="_29" localSheetId="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29" localSheetId="7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29" localSheetId="19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29" localSheetId="2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29" localSheetId="2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29" localSheetId="2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29" localSheetId="24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29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2B_15" localSheetId="0">#REF!</definedName>
    <definedName name="_2B_15" localSheetId="7">#REF!</definedName>
    <definedName name="_2B_15" localSheetId="18">#REF!</definedName>
    <definedName name="_2B_15" localSheetId="19">#REF!</definedName>
    <definedName name="_2B_15" localSheetId="20">#REF!</definedName>
    <definedName name="_2B_15" localSheetId="21">#REF!</definedName>
    <definedName name="_2B_15" localSheetId="22">#REF!</definedName>
    <definedName name="_2B_15" localSheetId="24">#REF!</definedName>
    <definedName name="_2B_15" localSheetId="25">#REF!</definedName>
    <definedName name="_2B_15">#REF!</definedName>
    <definedName name="_2LTD_EFFECTIVE">[28]A!$B$1:$T$36</definedName>
    <definedName name="_2S_0_Regressio" localSheetId="0" hidden="1">#REF!</definedName>
    <definedName name="_2S_0_Regressio" localSheetId="7" hidden="1">#REF!</definedName>
    <definedName name="_2S_0_Regressio" localSheetId="18" hidden="1">#REF!</definedName>
    <definedName name="_2S_0_Regressio" localSheetId="19" hidden="1">#REF!</definedName>
    <definedName name="_2S_0_Regressio" localSheetId="20" hidden="1">#REF!</definedName>
    <definedName name="_2S_0_Regressio" localSheetId="21" hidden="1">#REF!</definedName>
    <definedName name="_2S_0_Regressio" localSheetId="22" hidden="1">#REF!</definedName>
    <definedName name="_2S_0_Regressio" localSheetId="24" hidden="1">#REF!</definedName>
    <definedName name="_2S_0_Regressio" hidden="1">#REF!</definedName>
    <definedName name="_3" localSheetId="0">#REF!</definedName>
    <definedName name="_3" localSheetId="4">#REF!</definedName>
    <definedName name="_3" localSheetId="5">#REF!</definedName>
    <definedName name="_3" localSheetId="7">#REF!</definedName>
    <definedName name="_3" localSheetId="8">#REF!</definedName>
    <definedName name="_3" localSheetId="9">#REF!</definedName>
    <definedName name="_3" localSheetId="10">#REF!</definedName>
    <definedName name="_3" localSheetId="11">#REF!</definedName>
    <definedName name="_3" localSheetId="12">#REF!</definedName>
    <definedName name="_3" localSheetId="13">#REF!</definedName>
    <definedName name="_3" localSheetId="14">#REF!</definedName>
    <definedName name="_3" localSheetId="18">#REF!</definedName>
    <definedName name="_3" localSheetId="19">#REF!</definedName>
    <definedName name="_3" localSheetId="20">#REF!</definedName>
    <definedName name="_3" localSheetId="21">#REF!</definedName>
    <definedName name="_3" localSheetId="22">#REF!</definedName>
    <definedName name="_3" localSheetId="24">#REF!</definedName>
    <definedName name="_3" localSheetId="25">#REF!</definedName>
    <definedName name="_3">#REF!</definedName>
    <definedName name="_3__123Graph_ACHART_3" hidden="1">[21]Data!$R$30:$R$228</definedName>
    <definedName name="_3__123Graph_CYIELD_CURVES" hidden="1">[22]Yield_curve!#REF!</definedName>
    <definedName name="_30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30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30" localSheetId="19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30" localSheetId="2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30" localSheetId="2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30" localSheetId="2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30" localSheetId="2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3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30__123Graph_XCHART_5" hidden="1">[24]Data!$B$30:$B$222</definedName>
    <definedName name="_304__123Graph_XCHART_4" hidden="1">[25]Data!$B$30:$B$222</definedName>
    <definedName name="_304__123Graph_XCHART_6" hidden="1">[24]Data!$B$30:$B$222</definedName>
    <definedName name="_31" localSheetId="0" hidden="1">{#N/A,#N/A,FALSE,"SCA";#N/A,#N/A,FALSE,"NCA";#N/A,#N/A,FALSE,"SAZ";#N/A,#N/A,FALSE,"CAZ";#N/A,#N/A,FALSE,"SNV";#N/A,#N/A,FALSE,"NNV";#N/A,#N/A,FALSE,"PP";#N/A,#N/A,FALSE,"SA"}</definedName>
    <definedName name="_31" localSheetId="7" hidden="1">{#N/A,#N/A,FALSE,"SCA";#N/A,#N/A,FALSE,"NCA";#N/A,#N/A,FALSE,"SAZ";#N/A,#N/A,FALSE,"CAZ";#N/A,#N/A,FALSE,"SNV";#N/A,#N/A,FALSE,"NNV";#N/A,#N/A,FALSE,"PP";#N/A,#N/A,FALSE,"SA"}</definedName>
    <definedName name="_31" localSheetId="19" hidden="1">{#N/A,#N/A,FALSE,"SCA";#N/A,#N/A,FALSE,"NCA";#N/A,#N/A,FALSE,"SAZ";#N/A,#N/A,FALSE,"CAZ";#N/A,#N/A,FALSE,"SNV";#N/A,#N/A,FALSE,"NNV";#N/A,#N/A,FALSE,"PP";#N/A,#N/A,FALSE,"SA"}</definedName>
    <definedName name="_31" localSheetId="20" hidden="1">{#N/A,#N/A,FALSE,"SCA";#N/A,#N/A,FALSE,"NCA";#N/A,#N/A,FALSE,"SAZ";#N/A,#N/A,FALSE,"CAZ";#N/A,#N/A,FALSE,"SNV";#N/A,#N/A,FALSE,"NNV";#N/A,#N/A,FALSE,"PP";#N/A,#N/A,FALSE,"SA"}</definedName>
    <definedName name="_31" localSheetId="21" hidden="1">{#N/A,#N/A,FALSE,"SCA";#N/A,#N/A,FALSE,"NCA";#N/A,#N/A,FALSE,"SAZ";#N/A,#N/A,FALSE,"CAZ";#N/A,#N/A,FALSE,"SNV";#N/A,#N/A,FALSE,"NNV";#N/A,#N/A,FALSE,"PP";#N/A,#N/A,FALSE,"SA"}</definedName>
    <definedName name="_31" localSheetId="22" hidden="1">{#N/A,#N/A,FALSE,"SCA";#N/A,#N/A,FALSE,"NCA";#N/A,#N/A,FALSE,"SAZ";#N/A,#N/A,FALSE,"CAZ";#N/A,#N/A,FALSE,"SNV";#N/A,#N/A,FALSE,"NNV";#N/A,#N/A,FALSE,"PP";#N/A,#N/A,FALSE,"SA"}</definedName>
    <definedName name="_31" localSheetId="24" hidden="1">{#N/A,#N/A,FALSE,"SCA";#N/A,#N/A,FALSE,"NCA";#N/A,#N/A,FALSE,"SAZ";#N/A,#N/A,FALSE,"CAZ";#N/A,#N/A,FALSE,"SNV";#N/A,#N/A,FALSE,"NNV";#N/A,#N/A,FALSE,"PP";#N/A,#N/A,FALSE,"SA"}</definedName>
    <definedName name="_31" hidden="1">{#N/A,#N/A,FALSE,"SCA";#N/A,#N/A,FALSE,"NCA";#N/A,#N/A,FALSE,"SAZ";#N/A,#N/A,FALSE,"CAZ";#N/A,#N/A,FALSE,"SNV";#N/A,#N/A,FALSE,"NNV";#N/A,#N/A,FALSE,"PP";#N/A,#N/A,FALSE,"SA"}</definedName>
    <definedName name="_32" localSheetId="0" hidden="1">{#N/A,#N/A,FALSE,"SCA";#N/A,#N/A,FALSE,"NCA";#N/A,#N/A,FALSE,"SAZ";#N/A,#N/A,FALSE,"CAZ";#N/A,#N/A,FALSE,"SNV";#N/A,#N/A,FALSE,"NNV";#N/A,#N/A,FALSE,"PP";#N/A,#N/A,FALSE,"SA"}</definedName>
    <definedName name="_32" localSheetId="7" hidden="1">{#N/A,#N/A,FALSE,"SCA";#N/A,#N/A,FALSE,"NCA";#N/A,#N/A,FALSE,"SAZ";#N/A,#N/A,FALSE,"CAZ";#N/A,#N/A,FALSE,"SNV";#N/A,#N/A,FALSE,"NNV";#N/A,#N/A,FALSE,"PP";#N/A,#N/A,FALSE,"SA"}</definedName>
    <definedName name="_32" localSheetId="19" hidden="1">{#N/A,#N/A,FALSE,"SCA";#N/A,#N/A,FALSE,"NCA";#N/A,#N/A,FALSE,"SAZ";#N/A,#N/A,FALSE,"CAZ";#N/A,#N/A,FALSE,"SNV";#N/A,#N/A,FALSE,"NNV";#N/A,#N/A,FALSE,"PP";#N/A,#N/A,FALSE,"SA"}</definedName>
    <definedName name="_32" localSheetId="20" hidden="1">{#N/A,#N/A,FALSE,"SCA";#N/A,#N/A,FALSE,"NCA";#N/A,#N/A,FALSE,"SAZ";#N/A,#N/A,FALSE,"CAZ";#N/A,#N/A,FALSE,"SNV";#N/A,#N/A,FALSE,"NNV";#N/A,#N/A,FALSE,"PP";#N/A,#N/A,FALSE,"SA"}</definedName>
    <definedName name="_32" localSheetId="21" hidden="1">{#N/A,#N/A,FALSE,"SCA";#N/A,#N/A,FALSE,"NCA";#N/A,#N/A,FALSE,"SAZ";#N/A,#N/A,FALSE,"CAZ";#N/A,#N/A,FALSE,"SNV";#N/A,#N/A,FALSE,"NNV";#N/A,#N/A,FALSE,"PP";#N/A,#N/A,FALSE,"SA"}</definedName>
    <definedName name="_32" localSheetId="22" hidden="1">{#N/A,#N/A,FALSE,"SCA";#N/A,#N/A,FALSE,"NCA";#N/A,#N/A,FALSE,"SAZ";#N/A,#N/A,FALSE,"CAZ";#N/A,#N/A,FALSE,"SNV";#N/A,#N/A,FALSE,"NNV";#N/A,#N/A,FALSE,"PP";#N/A,#N/A,FALSE,"SA"}</definedName>
    <definedName name="_32" localSheetId="24" hidden="1">{#N/A,#N/A,FALSE,"SCA";#N/A,#N/A,FALSE,"NCA";#N/A,#N/A,FALSE,"SAZ";#N/A,#N/A,FALSE,"CAZ";#N/A,#N/A,FALSE,"SNV";#N/A,#N/A,FALSE,"NNV";#N/A,#N/A,FALSE,"PP";#N/A,#N/A,FALSE,"SA"}</definedName>
    <definedName name="_32" hidden="1">{#N/A,#N/A,FALSE,"SCA";#N/A,#N/A,FALSE,"NCA";#N/A,#N/A,FALSE,"SAZ";#N/A,#N/A,FALSE,"CAZ";#N/A,#N/A,FALSE,"SNV";#N/A,#N/A,FALSE,"NNV";#N/A,#N/A,FALSE,"PP";#N/A,#N/A,FALSE,"SA"}</definedName>
    <definedName name="_32__123Graph_XCHART_6" hidden="1">[24]Data!$B$30:$B$222</definedName>
    <definedName name="_325__123Graph_XCHART_5" hidden="1">[25]Data!$B$30:$B$222</definedName>
    <definedName name="_33" localSheetId="0" hidden="1">{"ARK_JURIS_FUEL",#N/A,FALSE,"Ark_Fuel&amp;Rev"}</definedName>
    <definedName name="_33" localSheetId="7" hidden="1">{"ARK_JURIS_FUEL",#N/A,FALSE,"Ark_Fuel&amp;Rev"}</definedName>
    <definedName name="_33" localSheetId="19" hidden="1">{"ARK_JURIS_FUEL",#N/A,FALSE,"Ark_Fuel&amp;Rev"}</definedName>
    <definedName name="_33" localSheetId="20" hidden="1">{"ARK_JURIS_FUEL",#N/A,FALSE,"Ark_Fuel&amp;Rev"}</definedName>
    <definedName name="_33" localSheetId="21" hidden="1">{"ARK_JURIS_FUEL",#N/A,FALSE,"Ark_Fuel&amp;Rev"}</definedName>
    <definedName name="_33" localSheetId="22" hidden="1">{"ARK_JURIS_FUEL",#N/A,FALSE,"Ark_Fuel&amp;Rev"}</definedName>
    <definedName name="_33" localSheetId="24" hidden="1">{"ARK_JURIS_FUEL",#N/A,FALSE,"Ark_Fuel&amp;Rev"}</definedName>
    <definedName name="_33" hidden="1">{"ARK_JURIS_FUEL",#N/A,FALSE,"Ark_Fuel&amp;Rev"}</definedName>
    <definedName name="_33__123Graph_BCHART_6" hidden="1">[29]Data!#REF!</definedName>
    <definedName name="_331" localSheetId="0">'[8]C-3.10'!#REF!</definedName>
    <definedName name="_331" localSheetId="1">'[9]C-3.10'!#REF!</definedName>
    <definedName name="_331" localSheetId="2">'[9]C-3.10'!#REF!</definedName>
    <definedName name="_331" localSheetId="4">'[8]C-3.10'!#REF!</definedName>
    <definedName name="_331" localSheetId="5">'[8]C-3.10'!#REF!</definedName>
    <definedName name="_331" localSheetId="7">'[8]C-3.10'!#REF!</definedName>
    <definedName name="_331" localSheetId="8">'[8]C-3.10'!#REF!</definedName>
    <definedName name="_331" localSheetId="9">'[8]C-3.10'!#REF!</definedName>
    <definedName name="_331" localSheetId="10">'[8]C-3.10'!#REF!</definedName>
    <definedName name="_331" localSheetId="11">'[8]C-3.10'!#REF!</definedName>
    <definedName name="_331" localSheetId="12">'[8]C-3.10'!#REF!</definedName>
    <definedName name="_331" localSheetId="13">'[8]C-3.10'!#REF!</definedName>
    <definedName name="_331" localSheetId="14">'[8]C-3.10'!#REF!</definedName>
    <definedName name="_331" localSheetId="18">'[8]C-3.10'!#REF!</definedName>
    <definedName name="_331" localSheetId="19">'[8]C-3.10'!#REF!</definedName>
    <definedName name="_331" localSheetId="21">'[8]C-3.10'!#REF!</definedName>
    <definedName name="_331" localSheetId="22">'[9]C-3.10'!#REF!</definedName>
    <definedName name="_331" localSheetId="25">'[10]C-3.10'!#REF!</definedName>
    <definedName name="_331">'[9]C-3.10'!#REF!</definedName>
    <definedName name="_34" localSheetId="0">'[8]C-3.10'!#REF!</definedName>
    <definedName name="_34" localSheetId="1">'[9]C-3.10'!#REF!</definedName>
    <definedName name="_34" localSheetId="2">'[9]C-3.10'!#REF!</definedName>
    <definedName name="_34" localSheetId="4">'[8]C-3.10'!#REF!</definedName>
    <definedName name="_34" localSheetId="5">'[8]C-3.10'!#REF!</definedName>
    <definedName name="_34" localSheetId="7">'[8]C-3.10'!#REF!</definedName>
    <definedName name="_34" localSheetId="8">'[8]C-3.10'!#REF!</definedName>
    <definedName name="_34" localSheetId="9">'[8]C-3.10'!#REF!</definedName>
    <definedName name="_34" localSheetId="10">'[8]C-3.10'!#REF!</definedName>
    <definedName name="_34" localSheetId="11">'[8]C-3.10'!#REF!</definedName>
    <definedName name="_34" localSheetId="12">'[8]C-3.10'!#REF!</definedName>
    <definedName name="_34" localSheetId="13">'[8]C-3.10'!#REF!</definedName>
    <definedName name="_34" localSheetId="14">'[8]C-3.10'!#REF!</definedName>
    <definedName name="_34" localSheetId="18">'[8]C-3.10'!#REF!</definedName>
    <definedName name="_34" localSheetId="19">'[8]C-3.10'!#REF!</definedName>
    <definedName name="_34" localSheetId="21">'[8]C-3.10'!#REF!</definedName>
    <definedName name="_34" localSheetId="22">'[9]C-3.10'!#REF!</definedName>
    <definedName name="_34" localSheetId="25">'[10]C-3.10'!#REF!</definedName>
    <definedName name="_34">'[9]C-3.10'!#REF!</definedName>
    <definedName name="_34__123Graph_ACHART_2" hidden="1">[24]Data!$G$30:$G$229</definedName>
    <definedName name="_346__123Graph_XCHART_6" hidden="1">[25]Data!$B$30:$B$222</definedName>
    <definedName name="_347" localSheetId="0">'[8]C-3.10'!#REF!</definedName>
    <definedName name="_347" localSheetId="1">'[9]C-3.10'!#REF!</definedName>
    <definedName name="_347" localSheetId="2">'[9]C-3.10'!#REF!</definedName>
    <definedName name="_347" localSheetId="4">'[8]C-3.10'!#REF!</definedName>
    <definedName name="_347" localSheetId="5">'[8]C-3.10'!#REF!</definedName>
    <definedName name="_347" localSheetId="7">'[8]C-3.10'!#REF!</definedName>
    <definedName name="_347" localSheetId="8">'[8]C-3.10'!#REF!</definedName>
    <definedName name="_347" localSheetId="9">'[8]C-3.10'!#REF!</definedName>
    <definedName name="_347" localSheetId="10">'[8]C-3.10'!#REF!</definedName>
    <definedName name="_347" localSheetId="11">'[8]C-3.10'!#REF!</definedName>
    <definedName name="_347" localSheetId="12">'[8]C-3.10'!#REF!</definedName>
    <definedName name="_347" localSheetId="13">'[8]C-3.10'!#REF!</definedName>
    <definedName name="_347" localSheetId="14">'[8]C-3.10'!#REF!</definedName>
    <definedName name="_347" localSheetId="18">'[8]C-3.10'!#REF!</definedName>
    <definedName name="_347" localSheetId="19">'[8]C-3.10'!#REF!</definedName>
    <definedName name="_347" localSheetId="21">'[8]C-3.10'!#REF!</definedName>
    <definedName name="_347" localSheetId="22">'[9]C-3.10'!#REF!</definedName>
    <definedName name="_347" localSheetId="25">'[10]C-3.10'!#REF!</definedName>
    <definedName name="_347">'[9]C-3.10'!#REF!</definedName>
    <definedName name="_348" localSheetId="0">'[8]C-3.10'!#REF!</definedName>
    <definedName name="_348" localSheetId="1">'[9]C-3.10'!#REF!</definedName>
    <definedName name="_348" localSheetId="2">'[9]C-3.10'!#REF!</definedName>
    <definedName name="_348" localSheetId="4">'[8]C-3.10'!#REF!</definedName>
    <definedName name="_348" localSheetId="5">'[8]C-3.10'!#REF!</definedName>
    <definedName name="_348" localSheetId="7">'[8]C-3.10'!#REF!</definedName>
    <definedName name="_348" localSheetId="8">'[8]C-3.10'!#REF!</definedName>
    <definedName name="_348" localSheetId="9">'[8]C-3.10'!#REF!</definedName>
    <definedName name="_348" localSheetId="10">'[8]C-3.10'!#REF!</definedName>
    <definedName name="_348" localSheetId="11">'[8]C-3.10'!#REF!</definedName>
    <definedName name="_348" localSheetId="12">'[8]C-3.10'!#REF!</definedName>
    <definedName name="_348" localSheetId="13">'[8]C-3.10'!#REF!</definedName>
    <definedName name="_348" localSheetId="14">'[8]C-3.10'!#REF!</definedName>
    <definedName name="_348" localSheetId="18">'[8]C-3.10'!#REF!</definedName>
    <definedName name="_348" localSheetId="19">'[8]C-3.10'!#REF!</definedName>
    <definedName name="_348" localSheetId="21">'[8]C-3.10'!#REF!</definedName>
    <definedName name="_348" localSheetId="22">'[9]C-3.10'!#REF!</definedName>
    <definedName name="_348" localSheetId="25">'[10]C-3.10'!#REF!</definedName>
    <definedName name="_348">'[9]C-3.10'!#REF!</definedName>
    <definedName name="_34a1" localSheetId="0">'[8]C-3.10'!#REF!</definedName>
    <definedName name="_34a1" localSheetId="1">'[9]C-3.10'!#REF!</definedName>
    <definedName name="_34a1" localSheetId="2">'[9]C-3.10'!#REF!</definedName>
    <definedName name="_34a1" localSheetId="4">'[8]C-3.10'!#REF!</definedName>
    <definedName name="_34a1" localSheetId="5">'[8]C-3.10'!#REF!</definedName>
    <definedName name="_34a1" localSheetId="7">'[8]C-3.10'!#REF!</definedName>
    <definedName name="_34a1" localSheetId="8">'[8]C-3.10'!#REF!</definedName>
    <definedName name="_34a1" localSheetId="9">'[8]C-3.10'!#REF!</definedName>
    <definedName name="_34a1" localSheetId="10">'[8]C-3.10'!#REF!</definedName>
    <definedName name="_34a1" localSheetId="11">'[8]C-3.10'!#REF!</definedName>
    <definedName name="_34a1" localSheetId="12">'[8]C-3.10'!#REF!</definedName>
    <definedName name="_34a1" localSheetId="13">'[8]C-3.10'!#REF!</definedName>
    <definedName name="_34a1" localSheetId="14">'[8]C-3.10'!#REF!</definedName>
    <definedName name="_34a1" localSheetId="18">'[8]C-3.10'!#REF!</definedName>
    <definedName name="_34a1" localSheetId="19">'[8]C-3.10'!#REF!</definedName>
    <definedName name="_34a1" localSheetId="21">'[8]C-3.10'!#REF!</definedName>
    <definedName name="_34a1" localSheetId="22">'[9]C-3.10'!#REF!</definedName>
    <definedName name="_34a1" localSheetId="25">'[10]C-3.10'!#REF!</definedName>
    <definedName name="_34a1">'[9]C-3.10'!#REF!</definedName>
    <definedName name="_34a2" localSheetId="0">'[8]C-3.10'!#REF!</definedName>
    <definedName name="_34a2" localSheetId="1">'[9]C-3.10'!#REF!</definedName>
    <definedName name="_34a2" localSheetId="2">'[9]C-3.10'!#REF!</definedName>
    <definedName name="_34a2" localSheetId="4">'[8]C-3.10'!#REF!</definedName>
    <definedName name="_34a2" localSheetId="5">'[8]C-3.10'!#REF!</definedName>
    <definedName name="_34a2" localSheetId="7">'[8]C-3.10'!#REF!</definedName>
    <definedName name="_34a2" localSheetId="8">'[8]C-3.10'!#REF!</definedName>
    <definedName name="_34a2" localSheetId="9">'[8]C-3.10'!#REF!</definedName>
    <definedName name="_34a2" localSheetId="10">'[8]C-3.10'!#REF!</definedName>
    <definedName name="_34a2" localSheetId="11">'[8]C-3.10'!#REF!</definedName>
    <definedName name="_34a2" localSheetId="12">'[8]C-3.10'!#REF!</definedName>
    <definedName name="_34a2" localSheetId="13">'[8]C-3.10'!#REF!</definedName>
    <definedName name="_34a2" localSheetId="14">'[8]C-3.10'!#REF!</definedName>
    <definedName name="_34a2" localSheetId="18">'[8]C-3.10'!#REF!</definedName>
    <definedName name="_34a2" localSheetId="19">'[8]C-3.10'!#REF!</definedName>
    <definedName name="_34a2" localSheetId="21">'[8]C-3.10'!#REF!</definedName>
    <definedName name="_34a2" localSheetId="22">'[9]C-3.10'!#REF!</definedName>
    <definedName name="_34a2" localSheetId="25">'[10]C-3.10'!#REF!</definedName>
    <definedName name="_34a2">'[9]C-3.10'!#REF!</definedName>
    <definedName name="_34E" localSheetId="0">'[8]C-3.10'!#REF!</definedName>
    <definedName name="_34E" localSheetId="1">'[9]C-3.10'!#REF!</definedName>
    <definedName name="_34E" localSheetId="2">'[9]C-3.10'!#REF!</definedName>
    <definedName name="_34E" localSheetId="4">'[8]C-3.10'!#REF!</definedName>
    <definedName name="_34E" localSheetId="5">'[8]C-3.10'!#REF!</definedName>
    <definedName name="_34E" localSheetId="7">'[8]C-3.10'!#REF!</definedName>
    <definedName name="_34E" localSheetId="8">'[8]C-3.10'!#REF!</definedName>
    <definedName name="_34E" localSheetId="9">'[8]C-3.10'!#REF!</definedName>
    <definedName name="_34E" localSheetId="10">'[8]C-3.10'!#REF!</definedName>
    <definedName name="_34E" localSheetId="11">'[8]C-3.10'!#REF!</definedName>
    <definedName name="_34E" localSheetId="12">'[8]C-3.10'!#REF!</definedName>
    <definedName name="_34E" localSheetId="13">'[8]C-3.10'!#REF!</definedName>
    <definedName name="_34E" localSheetId="14">'[8]C-3.10'!#REF!</definedName>
    <definedName name="_34E" localSheetId="18">'[8]C-3.10'!#REF!</definedName>
    <definedName name="_34E" localSheetId="19">'[8]C-3.10'!#REF!</definedName>
    <definedName name="_34E" localSheetId="21">'[8]C-3.10'!#REF!</definedName>
    <definedName name="_34E" localSheetId="22">'[9]C-3.10'!#REF!</definedName>
    <definedName name="_34E" localSheetId="25">'[10]C-3.10'!#REF!</definedName>
    <definedName name="_34E">'[9]C-3.10'!#REF!</definedName>
    <definedName name="_35" localSheetId="0">'[8]C-3.10'!#REF!</definedName>
    <definedName name="_35" localSheetId="1">'[9]C-3.10'!#REF!</definedName>
    <definedName name="_35" localSheetId="2">'[9]C-3.10'!#REF!</definedName>
    <definedName name="_35" localSheetId="4">'[8]C-3.10'!#REF!</definedName>
    <definedName name="_35" localSheetId="5">'[8]C-3.10'!#REF!</definedName>
    <definedName name="_35" localSheetId="7">'[8]C-3.10'!#REF!</definedName>
    <definedName name="_35" localSheetId="8">'[8]C-3.10'!#REF!</definedName>
    <definedName name="_35" localSheetId="9">'[8]C-3.10'!#REF!</definedName>
    <definedName name="_35" localSheetId="10">'[8]C-3.10'!#REF!</definedName>
    <definedName name="_35" localSheetId="11">'[8]C-3.10'!#REF!</definedName>
    <definedName name="_35" localSheetId="12">'[8]C-3.10'!#REF!</definedName>
    <definedName name="_35" localSheetId="13">'[8]C-3.10'!#REF!</definedName>
    <definedName name="_35" localSheetId="14">'[8]C-3.10'!#REF!</definedName>
    <definedName name="_35" localSheetId="18">'[8]C-3.10'!#REF!</definedName>
    <definedName name="_35" localSheetId="19">'[8]C-3.10'!#REF!</definedName>
    <definedName name="_35" localSheetId="21">'[8]C-3.10'!#REF!</definedName>
    <definedName name="_35" localSheetId="22">'[9]C-3.10'!#REF!</definedName>
    <definedName name="_35" localSheetId="25">'[10]C-3.10'!#REF!</definedName>
    <definedName name="_35">'[9]C-3.10'!#REF!</definedName>
    <definedName name="_351" localSheetId="0">'[8]C-3.10'!#REF!</definedName>
    <definedName name="_351" localSheetId="1">'[9]C-3.10'!#REF!</definedName>
    <definedName name="_351" localSheetId="2">'[9]C-3.10'!#REF!</definedName>
    <definedName name="_351" localSheetId="4">'[8]C-3.10'!#REF!</definedName>
    <definedName name="_351" localSheetId="5">'[8]C-3.10'!#REF!</definedName>
    <definedName name="_351" localSheetId="7">'[8]C-3.10'!#REF!</definedName>
    <definedName name="_351" localSheetId="8">'[8]C-3.10'!#REF!</definedName>
    <definedName name="_351" localSheetId="9">'[8]C-3.10'!#REF!</definedName>
    <definedName name="_351" localSheetId="10">'[8]C-3.10'!#REF!</definedName>
    <definedName name="_351" localSheetId="11">'[8]C-3.10'!#REF!</definedName>
    <definedName name="_351" localSheetId="12">'[8]C-3.10'!#REF!</definedName>
    <definedName name="_351" localSheetId="13">'[8]C-3.10'!#REF!</definedName>
    <definedName name="_351" localSheetId="14">'[8]C-3.10'!#REF!</definedName>
    <definedName name="_351" localSheetId="18">'[8]C-3.10'!#REF!</definedName>
    <definedName name="_351" localSheetId="19">'[8]C-3.10'!#REF!</definedName>
    <definedName name="_351" localSheetId="21">'[8]C-3.10'!#REF!</definedName>
    <definedName name="_351" localSheetId="22">'[9]C-3.10'!#REF!</definedName>
    <definedName name="_351" localSheetId="25">'[10]C-3.10'!#REF!</definedName>
    <definedName name="_351">'[9]C-3.10'!#REF!</definedName>
    <definedName name="_36" localSheetId="0">'[8]C-3.10'!#REF!</definedName>
    <definedName name="_36" localSheetId="1">'[9]C-3.10'!#REF!</definedName>
    <definedName name="_36" localSheetId="2">'[9]C-3.10'!#REF!</definedName>
    <definedName name="_36" localSheetId="4">'[8]C-3.10'!#REF!</definedName>
    <definedName name="_36" localSheetId="5">'[8]C-3.10'!#REF!</definedName>
    <definedName name="_36" localSheetId="7">'[8]C-3.10'!#REF!</definedName>
    <definedName name="_36" localSheetId="8">'[8]C-3.10'!#REF!</definedName>
    <definedName name="_36" localSheetId="9">'[8]C-3.10'!#REF!</definedName>
    <definedName name="_36" localSheetId="10">'[8]C-3.10'!#REF!</definedName>
    <definedName name="_36" localSheetId="11">'[8]C-3.10'!#REF!</definedName>
    <definedName name="_36" localSheetId="12">'[8]C-3.10'!#REF!</definedName>
    <definedName name="_36" localSheetId="13">'[8]C-3.10'!#REF!</definedName>
    <definedName name="_36" localSheetId="14">'[8]C-3.10'!#REF!</definedName>
    <definedName name="_36" localSheetId="18">'[8]C-3.10'!#REF!</definedName>
    <definedName name="_36" localSheetId="19">'[8]C-3.10'!#REF!</definedName>
    <definedName name="_36" localSheetId="21">'[8]C-3.10'!#REF!</definedName>
    <definedName name="_36" localSheetId="22">'[9]C-3.10'!#REF!</definedName>
    <definedName name="_36" localSheetId="25">'[10]C-3.10'!#REF!</definedName>
    <definedName name="_36">'[9]C-3.10'!#REF!</definedName>
    <definedName name="_36__123Graph_ACHART_2" hidden="1">[24]Data!$G$30:$G$229</definedName>
    <definedName name="_37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37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37" localSheetId="19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37" localSheetId="2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37" localSheetId="2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37" localSheetId="2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37" localSheetId="2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3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38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38" localSheetId="7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38" localSheetId="19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38" localSheetId="2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38" localSheetId="2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38" localSheetId="2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38" localSheetId="24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38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_39" localSheetId="0" hidden="1">{"summary",#N/A,TRUE,"E93ADJ";"detail",#N/A,TRUE,"E93ADJ"}</definedName>
    <definedName name="_39" localSheetId="7" hidden="1">{"summary",#N/A,TRUE,"E93ADJ";"detail",#N/A,TRUE,"E93ADJ"}</definedName>
    <definedName name="_39" localSheetId="19" hidden="1">{"summary",#N/A,TRUE,"E93ADJ";"detail",#N/A,TRUE,"E93ADJ"}</definedName>
    <definedName name="_39" localSheetId="20" hidden="1">{"summary",#N/A,TRUE,"E93ADJ";"detail",#N/A,TRUE,"E93ADJ"}</definedName>
    <definedName name="_39" localSheetId="21" hidden="1">{"summary",#N/A,TRUE,"E93ADJ";"detail",#N/A,TRUE,"E93ADJ"}</definedName>
    <definedName name="_39" localSheetId="22" hidden="1">{"summary",#N/A,TRUE,"E93ADJ";"detail",#N/A,TRUE,"E93ADJ"}</definedName>
    <definedName name="_39" localSheetId="24" hidden="1">{"summary",#N/A,TRUE,"E93ADJ";"detail",#N/A,TRUE,"E93ADJ"}</definedName>
    <definedName name="_39" hidden="1">{"summary",#N/A,TRUE,"E93ADJ";"detail",#N/A,TRUE,"E93ADJ"}</definedName>
    <definedName name="_3SERIES_R">#REF!</definedName>
    <definedName name="_3TEFIS_00_08" localSheetId="0">#REF!</definedName>
    <definedName name="_3TEFIS_00_08" localSheetId="7">#REF!</definedName>
    <definedName name="_3TEFIS_00_08" localSheetId="18">#REF!</definedName>
    <definedName name="_3TEFIS_00_08" localSheetId="19">#REF!</definedName>
    <definedName name="_3TEFIS_00_08" localSheetId="20">#REF!</definedName>
    <definedName name="_3TEFIS_00_08" localSheetId="21">#REF!</definedName>
    <definedName name="_3TEFIS_00_08" localSheetId="22">#REF!</definedName>
    <definedName name="_3TEFIS_00_08" localSheetId="24">#REF!</definedName>
    <definedName name="_3TEFIS_00_08" localSheetId="25">#REF!</definedName>
    <definedName name="_3TEFIS_00_08">#REF!</definedName>
    <definedName name="_4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4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4" localSheetId="19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4" localSheetId="2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4" localSheetId="2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4" localSheetId="2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4" localSheetId="2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4__123Graph_ACHART_2" hidden="1">[24]Data!$G$30:$G$229</definedName>
    <definedName name="_4__123Graph_ACHART_4" hidden="1">[21]Data!$E$30:$E$233</definedName>
    <definedName name="_4__123Graph_DYIELD_CURVES" hidden="1">[22]Yield_curve!#REF!</definedName>
    <definedName name="_4_0__123Grap" hidden="1">'[23]Plant in Ser'!#REF!</definedName>
    <definedName name="_4_181" localSheetId="7">#REF!</definedName>
    <definedName name="_4_181" localSheetId="24">#REF!</definedName>
    <definedName name="_4_181">#REF!</definedName>
    <definedName name="_40" localSheetId="0" hidden="1">{"ARK_JURIS_FUEL",#N/A,FALSE,"Ark_Fuel&amp;Rev"}</definedName>
    <definedName name="_40" localSheetId="7" hidden="1">{"ARK_JURIS_FUEL",#N/A,FALSE,"Ark_Fuel&amp;Rev"}</definedName>
    <definedName name="_40" localSheetId="19" hidden="1">{"ARK_JURIS_FUEL",#N/A,FALSE,"Ark_Fuel&amp;Rev"}</definedName>
    <definedName name="_40" localSheetId="20" hidden="1">{"ARK_JURIS_FUEL",#N/A,FALSE,"Ark_Fuel&amp;Rev"}</definedName>
    <definedName name="_40" localSheetId="21" hidden="1">{"ARK_JURIS_FUEL",#N/A,FALSE,"Ark_Fuel&amp;Rev"}</definedName>
    <definedName name="_40" localSheetId="22" hidden="1">{"ARK_JURIS_FUEL",#N/A,FALSE,"Ark_Fuel&amp;Rev"}</definedName>
    <definedName name="_40" localSheetId="24" hidden="1">{"ARK_JURIS_FUEL",#N/A,FALSE,"Ark_Fuel&amp;Rev"}</definedName>
    <definedName name="_40" hidden="1">{"ARK_JURIS_FUEL",#N/A,FALSE,"Ark_Fuel&amp;Rev"}</definedName>
    <definedName name="_41" localSheetId="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_41" localSheetId="7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_41" localSheetId="19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_41" localSheetId="2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_41" localSheetId="21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_41" localSheetId="22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_41" localSheetId="24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_41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_42" localSheetId="0" hidden="1">{#N/A,#N/A,TRUE,"1990";#N/A,#N/A,TRUE,"1991";#N/A,#N/A,TRUE,"1992";#N/A,#N/A,TRUE,"1993"}</definedName>
    <definedName name="_42" localSheetId="7" hidden="1">{#N/A,#N/A,TRUE,"1990";#N/A,#N/A,TRUE,"1991";#N/A,#N/A,TRUE,"1992";#N/A,#N/A,TRUE,"1993"}</definedName>
    <definedName name="_42" localSheetId="19" hidden="1">{#N/A,#N/A,TRUE,"1990";#N/A,#N/A,TRUE,"1991";#N/A,#N/A,TRUE,"1992";#N/A,#N/A,TRUE,"1993"}</definedName>
    <definedName name="_42" localSheetId="20" hidden="1">{#N/A,#N/A,TRUE,"1990";#N/A,#N/A,TRUE,"1991";#N/A,#N/A,TRUE,"1992";#N/A,#N/A,TRUE,"1993"}</definedName>
    <definedName name="_42" localSheetId="21" hidden="1">{#N/A,#N/A,TRUE,"1990";#N/A,#N/A,TRUE,"1991";#N/A,#N/A,TRUE,"1992";#N/A,#N/A,TRUE,"1993"}</definedName>
    <definedName name="_42" localSheetId="22" hidden="1">{#N/A,#N/A,TRUE,"1990";#N/A,#N/A,TRUE,"1991";#N/A,#N/A,TRUE,"1992";#N/A,#N/A,TRUE,"1993"}</definedName>
    <definedName name="_42" localSheetId="24" hidden="1">{#N/A,#N/A,TRUE,"1990";#N/A,#N/A,TRUE,"1991";#N/A,#N/A,TRUE,"1992";#N/A,#N/A,TRUE,"1993"}</definedName>
    <definedName name="_42" hidden="1">{#N/A,#N/A,TRUE,"1990";#N/A,#N/A,TRUE,"1991";#N/A,#N/A,TRUE,"1992";#N/A,#N/A,TRUE,"1993"}</definedName>
    <definedName name="_42__123Graph_ACHART_2" hidden="1">[25]Data!$G$30:$G$229</definedName>
    <definedName name="_42__123Graph_ACHART_3" hidden="1">[26]Data!$R$30:$R$228</definedName>
    <definedName name="_42__123Graph_CCHART_6" hidden="1">[29]Data!#REF!</definedName>
    <definedName name="_43" localSheetId="0" hidden="1">{#N/A,#N/A,TRUE,"1990";#N/A,#N/A,TRUE,"1991";#N/A,#N/A,TRUE,"1992";#N/A,#N/A,TRUE,"1993"}</definedName>
    <definedName name="_43" localSheetId="7" hidden="1">{#N/A,#N/A,TRUE,"1990";#N/A,#N/A,TRUE,"1991";#N/A,#N/A,TRUE,"1992";#N/A,#N/A,TRUE,"1993"}</definedName>
    <definedName name="_43" localSheetId="19" hidden="1">{#N/A,#N/A,TRUE,"1990";#N/A,#N/A,TRUE,"1991";#N/A,#N/A,TRUE,"1992";#N/A,#N/A,TRUE,"1993"}</definedName>
    <definedName name="_43" localSheetId="20" hidden="1">{#N/A,#N/A,TRUE,"1990";#N/A,#N/A,TRUE,"1991";#N/A,#N/A,TRUE,"1992";#N/A,#N/A,TRUE,"1993"}</definedName>
    <definedName name="_43" localSheetId="21" hidden="1">{#N/A,#N/A,TRUE,"1990";#N/A,#N/A,TRUE,"1991";#N/A,#N/A,TRUE,"1992";#N/A,#N/A,TRUE,"1993"}</definedName>
    <definedName name="_43" localSheetId="22" hidden="1">{#N/A,#N/A,TRUE,"1990";#N/A,#N/A,TRUE,"1991";#N/A,#N/A,TRUE,"1992";#N/A,#N/A,TRUE,"1993"}</definedName>
    <definedName name="_43" localSheetId="24" hidden="1">{#N/A,#N/A,TRUE,"1990";#N/A,#N/A,TRUE,"1991";#N/A,#N/A,TRUE,"1992";#N/A,#N/A,TRUE,"1993"}</definedName>
    <definedName name="_43" hidden="1">{#N/A,#N/A,TRUE,"1990";#N/A,#N/A,TRUE,"1991";#N/A,#N/A,TRUE,"1992";#N/A,#N/A,TRUE,"1993"}</definedName>
    <definedName name="_44" localSheetId="0" hidden="1">{"summary",#N/A,TRUE,"E93ADJ";"detail",#N/A,TRUE,"E93ADJ"}</definedName>
    <definedName name="_44" localSheetId="7" hidden="1">{"summary",#N/A,TRUE,"E93ADJ";"detail",#N/A,TRUE,"E93ADJ"}</definedName>
    <definedName name="_44" localSheetId="19" hidden="1">{"summary",#N/A,TRUE,"E93ADJ";"detail",#N/A,TRUE,"E93ADJ"}</definedName>
    <definedName name="_44" localSheetId="20" hidden="1">{"summary",#N/A,TRUE,"E93ADJ";"detail",#N/A,TRUE,"E93ADJ"}</definedName>
    <definedName name="_44" localSheetId="21" hidden="1">{"summary",#N/A,TRUE,"E93ADJ";"detail",#N/A,TRUE,"E93ADJ"}</definedName>
    <definedName name="_44" localSheetId="22" hidden="1">{"summary",#N/A,TRUE,"E93ADJ";"detail",#N/A,TRUE,"E93ADJ"}</definedName>
    <definedName name="_44" localSheetId="24" hidden="1">{"summary",#N/A,TRUE,"E93ADJ";"detail",#N/A,TRUE,"E93ADJ"}</definedName>
    <definedName name="_44" hidden="1">{"summary",#N/A,TRUE,"E93ADJ";"detail",#N/A,TRUE,"E93ADJ"}</definedName>
    <definedName name="_45" localSheetId="0" hidden="1">{"summary",#N/A,TRUE,"E93ADJ";"detail",#N/A,TRUE,"E93ADJ"}</definedName>
    <definedName name="_45" localSheetId="7" hidden="1">{"summary",#N/A,TRUE,"E93ADJ";"detail",#N/A,TRUE,"E93ADJ"}</definedName>
    <definedName name="_45" localSheetId="19" hidden="1">{"summary",#N/A,TRUE,"E93ADJ";"detail",#N/A,TRUE,"E93ADJ"}</definedName>
    <definedName name="_45" localSheetId="20" hidden="1">{"summary",#N/A,TRUE,"E93ADJ";"detail",#N/A,TRUE,"E93ADJ"}</definedName>
    <definedName name="_45" localSheetId="21" hidden="1">{"summary",#N/A,TRUE,"E93ADJ";"detail",#N/A,TRUE,"E93ADJ"}</definedName>
    <definedName name="_45" localSheetId="22" hidden="1">{"summary",#N/A,TRUE,"E93ADJ";"detail",#N/A,TRUE,"E93ADJ"}</definedName>
    <definedName name="_45" localSheetId="24" hidden="1">{"summary",#N/A,TRUE,"E93ADJ";"detail",#N/A,TRUE,"E93ADJ"}</definedName>
    <definedName name="_45" hidden="1">{"summary",#N/A,TRUE,"E93ADJ";"detail",#N/A,TRUE,"E93ADJ"}</definedName>
    <definedName name="_46" localSheetId="0" hidden="1">{#N/A,#N/A,TRUE,"1990";#N/A,#N/A,TRUE,"1991";#N/A,#N/A,TRUE,"1992";#N/A,#N/A,TRUE,"1993"}</definedName>
    <definedName name="_46" localSheetId="7" hidden="1">{#N/A,#N/A,TRUE,"1990";#N/A,#N/A,TRUE,"1991";#N/A,#N/A,TRUE,"1992";#N/A,#N/A,TRUE,"1993"}</definedName>
    <definedName name="_46" localSheetId="19" hidden="1">{#N/A,#N/A,TRUE,"1990";#N/A,#N/A,TRUE,"1991";#N/A,#N/A,TRUE,"1992";#N/A,#N/A,TRUE,"1993"}</definedName>
    <definedName name="_46" localSheetId="20" hidden="1">{#N/A,#N/A,TRUE,"1990";#N/A,#N/A,TRUE,"1991";#N/A,#N/A,TRUE,"1992";#N/A,#N/A,TRUE,"1993"}</definedName>
    <definedName name="_46" localSheetId="21" hidden="1">{#N/A,#N/A,TRUE,"1990";#N/A,#N/A,TRUE,"1991";#N/A,#N/A,TRUE,"1992";#N/A,#N/A,TRUE,"1993"}</definedName>
    <definedName name="_46" localSheetId="22" hidden="1">{#N/A,#N/A,TRUE,"1990";#N/A,#N/A,TRUE,"1991";#N/A,#N/A,TRUE,"1992";#N/A,#N/A,TRUE,"1993"}</definedName>
    <definedName name="_46" localSheetId="24" hidden="1">{#N/A,#N/A,TRUE,"1990";#N/A,#N/A,TRUE,"1991";#N/A,#N/A,TRUE,"1992";#N/A,#N/A,TRUE,"1993"}</definedName>
    <definedName name="_46" hidden="1">{#N/A,#N/A,TRUE,"1990";#N/A,#N/A,TRUE,"1991";#N/A,#N/A,TRUE,"1992";#N/A,#N/A,TRUE,"1993"}</definedName>
    <definedName name="_47" localSheetId="0" hidden="1">{"summary",#N/A,TRUE,"E93ADJ";"detail",#N/A,TRUE,"E93ADJ"}</definedName>
    <definedName name="_47" localSheetId="7" hidden="1">{"summary",#N/A,TRUE,"E93ADJ";"detail",#N/A,TRUE,"E93ADJ"}</definedName>
    <definedName name="_47" localSheetId="19" hidden="1">{"summary",#N/A,TRUE,"E93ADJ";"detail",#N/A,TRUE,"E93ADJ"}</definedName>
    <definedName name="_47" localSheetId="20" hidden="1">{"summary",#N/A,TRUE,"E93ADJ";"detail",#N/A,TRUE,"E93ADJ"}</definedName>
    <definedName name="_47" localSheetId="21" hidden="1">{"summary",#N/A,TRUE,"E93ADJ";"detail",#N/A,TRUE,"E93ADJ"}</definedName>
    <definedName name="_47" localSheetId="22" hidden="1">{"summary",#N/A,TRUE,"E93ADJ";"detail",#N/A,TRUE,"E93ADJ"}</definedName>
    <definedName name="_47" localSheetId="24" hidden="1">{"summary",#N/A,TRUE,"E93ADJ";"detail",#N/A,TRUE,"E93ADJ"}</definedName>
    <definedName name="_47" hidden="1">{"summary",#N/A,TRUE,"E93ADJ";"detail",#N/A,TRUE,"E93ADJ"}</definedName>
    <definedName name="_48" localSheetId="0" hidden="1">{#N/A,#N/A,TRUE,"1990";#N/A,#N/A,TRUE,"1991";#N/A,#N/A,TRUE,"1992";#N/A,#N/A,TRUE,"1993"}</definedName>
    <definedName name="_48" localSheetId="7" hidden="1">{#N/A,#N/A,TRUE,"1990";#N/A,#N/A,TRUE,"1991";#N/A,#N/A,TRUE,"1992";#N/A,#N/A,TRUE,"1993"}</definedName>
    <definedName name="_48" localSheetId="19" hidden="1">{#N/A,#N/A,TRUE,"1990";#N/A,#N/A,TRUE,"1991";#N/A,#N/A,TRUE,"1992";#N/A,#N/A,TRUE,"1993"}</definedName>
    <definedName name="_48" localSheetId="20" hidden="1">{#N/A,#N/A,TRUE,"1990";#N/A,#N/A,TRUE,"1991";#N/A,#N/A,TRUE,"1992";#N/A,#N/A,TRUE,"1993"}</definedName>
    <definedName name="_48" localSheetId="21" hidden="1">{#N/A,#N/A,TRUE,"1990";#N/A,#N/A,TRUE,"1991";#N/A,#N/A,TRUE,"1992";#N/A,#N/A,TRUE,"1993"}</definedName>
    <definedName name="_48" localSheetId="22" hidden="1">{#N/A,#N/A,TRUE,"1990";#N/A,#N/A,TRUE,"1991";#N/A,#N/A,TRUE,"1992";#N/A,#N/A,TRUE,"1993"}</definedName>
    <definedName name="_48" localSheetId="24" hidden="1">{#N/A,#N/A,TRUE,"1990";#N/A,#N/A,TRUE,"1991";#N/A,#N/A,TRUE,"1992";#N/A,#N/A,TRUE,"1993"}</definedName>
    <definedName name="_48" hidden="1">{#N/A,#N/A,TRUE,"1990";#N/A,#N/A,TRUE,"1991";#N/A,#N/A,TRUE,"1992";#N/A,#N/A,TRUE,"1993"}</definedName>
    <definedName name="_49" localSheetId="0" hidden="1">{#N/A,#N/A,TRUE,"1990";#N/A,#N/A,TRUE,"1991";#N/A,#N/A,TRUE,"1992";#N/A,#N/A,TRUE,"1993"}</definedName>
    <definedName name="_49" localSheetId="7" hidden="1">{#N/A,#N/A,TRUE,"1990";#N/A,#N/A,TRUE,"1991";#N/A,#N/A,TRUE,"1992";#N/A,#N/A,TRUE,"1993"}</definedName>
    <definedName name="_49" localSheetId="19" hidden="1">{#N/A,#N/A,TRUE,"1990";#N/A,#N/A,TRUE,"1991";#N/A,#N/A,TRUE,"1992";#N/A,#N/A,TRUE,"1993"}</definedName>
    <definedName name="_49" localSheetId="20" hidden="1">{#N/A,#N/A,TRUE,"1990";#N/A,#N/A,TRUE,"1991";#N/A,#N/A,TRUE,"1992";#N/A,#N/A,TRUE,"1993"}</definedName>
    <definedName name="_49" localSheetId="21" hidden="1">{#N/A,#N/A,TRUE,"1990";#N/A,#N/A,TRUE,"1991";#N/A,#N/A,TRUE,"1992";#N/A,#N/A,TRUE,"1993"}</definedName>
    <definedName name="_49" localSheetId="22" hidden="1">{#N/A,#N/A,TRUE,"1990";#N/A,#N/A,TRUE,"1991";#N/A,#N/A,TRUE,"1992";#N/A,#N/A,TRUE,"1993"}</definedName>
    <definedName name="_49" localSheetId="24" hidden="1">{#N/A,#N/A,TRUE,"1990";#N/A,#N/A,TRUE,"1991";#N/A,#N/A,TRUE,"1992";#N/A,#N/A,TRUE,"1993"}</definedName>
    <definedName name="_49" hidden="1">{#N/A,#N/A,TRUE,"1990";#N/A,#N/A,TRUE,"1991";#N/A,#N/A,TRUE,"1992";#N/A,#N/A,TRUE,"1993"}</definedName>
    <definedName name="_4B_15" localSheetId="0">#REF!</definedName>
    <definedName name="_4B_15" localSheetId="7">#REF!</definedName>
    <definedName name="_4B_15" localSheetId="18">#REF!</definedName>
    <definedName name="_4B_15" localSheetId="19">#REF!</definedName>
    <definedName name="_4B_15" localSheetId="20">#REF!</definedName>
    <definedName name="_4B_15" localSheetId="21">#REF!</definedName>
    <definedName name="_4B_15" localSheetId="22">#REF!</definedName>
    <definedName name="_4B_15" localSheetId="24">#REF!</definedName>
    <definedName name="_4B_15" localSheetId="25">#REF!</definedName>
    <definedName name="_4B_15">#REF!</definedName>
    <definedName name="_4SERIES_T" localSheetId="7">#REF!</definedName>
    <definedName name="_4SERIES_T" localSheetId="24">#REF!</definedName>
    <definedName name="_4SERIES_T">#REF!</definedName>
    <definedName name="_5" localSheetId="0" hidden="1">{#N/A,#N/A,FALSE,"SCA";#N/A,#N/A,FALSE,"NCA";#N/A,#N/A,FALSE,"SAZ";#N/A,#N/A,FALSE,"CAZ";#N/A,#N/A,FALSE,"SNV";#N/A,#N/A,FALSE,"NNV";#N/A,#N/A,FALSE,"PP";#N/A,#N/A,FALSE,"SA"}</definedName>
    <definedName name="_5" localSheetId="7" hidden="1">{#N/A,#N/A,FALSE,"SCA";#N/A,#N/A,FALSE,"NCA";#N/A,#N/A,FALSE,"SAZ";#N/A,#N/A,FALSE,"CAZ";#N/A,#N/A,FALSE,"SNV";#N/A,#N/A,FALSE,"NNV";#N/A,#N/A,FALSE,"PP";#N/A,#N/A,FALSE,"SA"}</definedName>
    <definedName name="_5" localSheetId="19" hidden="1">{#N/A,#N/A,FALSE,"SCA";#N/A,#N/A,FALSE,"NCA";#N/A,#N/A,FALSE,"SAZ";#N/A,#N/A,FALSE,"CAZ";#N/A,#N/A,FALSE,"SNV";#N/A,#N/A,FALSE,"NNV";#N/A,#N/A,FALSE,"PP";#N/A,#N/A,FALSE,"SA"}</definedName>
    <definedName name="_5" localSheetId="20" hidden="1">{#N/A,#N/A,FALSE,"SCA";#N/A,#N/A,FALSE,"NCA";#N/A,#N/A,FALSE,"SAZ";#N/A,#N/A,FALSE,"CAZ";#N/A,#N/A,FALSE,"SNV";#N/A,#N/A,FALSE,"NNV";#N/A,#N/A,FALSE,"PP";#N/A,#N/A,FALSE,"SA"}</definedName>
    <definedName name="_5" localSheetId="21" hidden="1">{#N/A,#N/A,FALSE,"SCA";#N/A,#N/A,FALSE,"NCA";#N/A,#N/A,FALSE,"SAZ";#N/A,#N/A,FALSE,"CAZ";#N/A,#N/A,FALSE,"SNV";#N/A,#N/A,FALSE,"NNV";#N/A,#N/A,FALSE,"PP";#N/A,#N/A,FALSE,"SA"}</definedName>
    <definedName name="_5" localSheetId="22" hidden="1">{#N/A,#N/A,FALSE,"SCA";#N/A,#N/A,FALSE,"NCA";#N/A,#N/A,FALSE,"SAZ";#N/A,#N/A,FALSE,"CAZ";#N/A,#N/A,FALSE,"SNV";#N/A,#N/A,FALSE,"NNV";#N/A,#N/A,FALSE,"PP";#N/A,#N/A,FALSE,"SA"}</definedName>
    <definedName name="_5" localSheetId="24" hidden="1">{#N/A,#N/A,FALSE,"SCA";#N/A,#N/A,FALSE,"NCA";#N/A,#N/A,FALSE,"SAZ";#N/A,#N/A,FALSE,"CAZ";#N/A,#N/A,FALSE,"SNV";#N/A,#N/A,FALSE,"NNV";#N/A,#N/A,FALSE,"PP";#N/A,#N/A,FALSE,"SA"}</definedName>
    <definedName name="_5" hidden="1">{#N/A,#N/A,FALSE,"SCA";#N/A,#N/A,FALSE,"NCA";#N/A,#N/A,FALSE,"SAZ";#N/A,#N/A,FALSE,"CAZ";#N/A,#N/A,FALSE,"SNV";#N/A,#N/A,FALSE,"NNV";#N/A,#N/A,FALSE,"PP";#N/A,#N/A,FALSE,"SA"}</definedName>
    <definedName name="_5__123Graph_ACHART_5" hidden="1">[21]Data!$O$30:$O$226</definedName>
    <definedName name="_50" localSheetId="0" hidden="1">{"summary",#N/A,TRUE,"E93ADJ";"detail",#N/A,TRUE,"E93ADJ"}</definedName>
    <definedName name="_50" localSheetId="7" hidden="1">{"summary",#N/A,TRUE,"E93ADJ";"detail",#N/A,TRUE,"E93ADJ"}</definedName>
    <definedName name="_50" localSheetId="19" hidden="1">{"summary",#N/A,TRUE,"E93ADJ";"detail",#N/A,TRUE,"E93ADJ"}</definedName>
    <definedName name="_50" localSheetId="20" hidden="1">{"summary",#N/A,TRUE,"E93ADJ";"detail",#N/A,TRUE,"E93ADJ"}</definedName>
    <definedName name="_50" localSheetId="21" hidden="1">{"summary",#N/A,TRUE,"E93ADJ";"detail",#N/A,TRUE,"E93ADJ"}</definedName>
    <definedName name="_50" localSheetId="22" hidden="1">{"summary",#N/A,TRUE,"E93ADJ";"detail",#N/A,TRUE,"E93ADJ"}</definedName>
    <definedName name="_50" localSheetId="24" hidden="1">{"summary",#N/A,TRUE,"E93ADJ";"detail",#N/A,TRUE,"E93ADJ"}</definedName>
    <definedName name="_50" hidden="1">{"summary",#N/A,TRUE,"E93ADJ";"detail",#N/A,TRUE,"E93ADJ"}</definedName>
    <definedName name="_51" localSheetId="0" hidden="1">{"summary",#N/A,TRUE,"E93ADJ";"detail",#N/A,TRUE,"E93ADJ"}</definedName>
    <definedName name="_51" localSheetId="7" hidden="1">{"summary",#N/A,TRUE,"E93ADJ";"detail",#N/A,TRUE,"E93ADJ"}</definedName>
    <definedName name="_51" localSheetId="19" hidden="1">{"summary",#N/A,TRUE,"E93ADJ";"detail",#N/A,TRUE,"E93ADJ"}</definedName>
    <definedName name="_51" localSheetId="20" hidden="1">{"summary",#N/A,TRUE,"E93ADJ";"detail",#N/A,TRUE,"E93ADJ"}</definedName>
    <definedName name="_51" localSheetId="21" hidden="1">{"summary",#N/A,TRUE,"E93ADJ";"detail",#N/A,TRUE,"E93ADJ"}</definedName>
    <definedName name="_51" localSheetId="22" hidden="1">{"summary",#N/A,TRUE,"E93ADJ";"detail",#N/A,TRUE,"E93ADJ"}</definedName>
    <definedName name="_51" localSheetId="24" hidden="1">{"summary",#N/A,TRUE,"E93ADJ";"detail",#N/A,TRUE,"E93ADJ"}</definedName>
    <definedName name="_51" hidden="1">{"summary",#N/A,TRUE,"E93ADJ";"detail",#N/A,TRUE,"E93ADJ"}</definedName>
    <definedName name="_51__123Graph_ACHART_3" hidden="1">[24]Data!$R$30:$R$228</definedName>
    <definedName name="_52" localSheetId="0" hidden="1">{#N/A,#N/A,TRUE,"1990";#N/A,#N/A,TRUE,"1991";#N/A,#N/A,TRUE,"1992";#N/A,#N/A,TRUE,"1993"}</definedName>
    <definedName name="_52" localSheetId="7" hidden="1">{#N/A,#N/A,TRUE,"1990";#N/A,#N/A,TRUE,"1991";#N/A,#N/A,TRUE,"1992";#N/A,#N/A,TRUE,"1993"}</definedName>
    <definedName name="_52" localSheetId="19" hidden="1">{#N/A,#N/A,TRUE,"1990";#N/A,#N/A,TRUE,"1991";#N/A,#N/A,TRUE,"1992";#N/A,#N/A,TRUE,"1993"}</definedName>
    <definedName name="_52" localSheetId="20" hidden="1">{#N/A,#N/A,TRUE,"1990";#N/A,#N/A,TRUE,"1991";#N/A,#N/A,TRUE,"1992";#N/A,#N/A,TRUE,"1993"}</definedName>
    <definedName name="_52" localSheetId="21" hidden="1">{#N/A,#N/A,TRUE,"1990";#N/A,#N/A,TRUE,"1991";#N/A,#N/A,TRUE,"1992";#N/A,#N/A,TRUE,"1993"}</definedName>
    <definedName name="_52" localSheetId="22" hidden="1">{#N/A,#N/A,TRUE,"1990";#N/A,#N/A,TRUE,"1991";#N/A,#N/A,TRUE,"1992";#N/A,#N/A,TRUE,"1993"}</definedName>
    <definedName name="_52" localSheetId="24" hidden="1">{#N/A,#N/A,TRUE,"1990";#N/A,#N/A,TRUE,"1991";#N/A,#N/A,TRUE,"1992";#N/A,#N/A,TRUE,"1993"}</definedName>
    <definedName name="_52" hidden="1">{#N/A,#N/A,TRUE,"1990";#N/A,#N/A,TRUE,"1991";#N/A,#N/A,TRUE,"1992";#N/A,#N/A,TRUE,"1993"}</definedName>
    <definedName name="_53" localSheetId="0" hidden="1">{"summary",#N/A,TRUE,"E93ADJ";"detail",#N/A,TRUE,"E93ADJ"}</definedName>
    <definedName name="_53" localSheetId="7" hidden="1">{"summary",#N/A,TRUE,"E93ADJ";"detail",#N/A,TRUE,"E93ADJ"}</definedName>
    <definedName name="_53" localSheetId="19" hidden="1">{"summary",#N/A,TRUE,"E93ADJ";"detail",#N/A,TRUE,"E93ADJ"}</definedName>
    <definedName name="_53" localSheetId="20" hidden="1">{"summary",#N/A,TRUE,"E93ADJ";"detail",#N/A,TRUE,"E93ADJ"}</definedName>
    <definedName name="_53" localSheetId="21" hidden="1">{"summary",#N/A,TRUE,"E93ADJ";"detail",#N/A,TRUE,"E93ADJ"}</definedName>
    <definedName name="_53" localSheetId="22" hidden="1">{"summary",#N/A,TRUE,"E93ADJ";"detail",#N/A,TRUE,"E93ADJ"}</definedName>
    <definedName name="_53" localSheetId="24" hidden="1">{"summary",#N/A,TRUE,"E93ADJ";"detail",#N/A,TRUE,"E93ADJ"}</definedName>
    <definedName name="_53" hidden="1">{"summary",#N/A,TRUE,"E93ADJ";"detail",#N/A,TRUE,"E93ADJ"}</definedName>
    <definedName name="_54" localSheetId="0" hidden="1">{#N/A,#N/A,FALSE,"COMPAPER";#N/A,#N/A,FALSE,"AFUDC";#N/A,#N/A,FALSE,"JE"}</definedName>
    <definedName name="_54" localSheetId="7" hidden="1">{#N/A,#N/A,FALSE,"COMPAPER";#N/A,#N/A,FALSE,"AFUDC";#N/A,#N/A,FALSE,"JE"}</definedName>
    <definedName name="_54" localSheetId="19" hidden="1">{#N/A,#N/A,FALSE,"COMPAPER";#N/A,#N/A,FALSE,"AFUDC";#N/A,#N/A,FALSE,"JE"}</definedName>
    <definedName name="_54" localSheetId="20" hidden="1">{#N/A,#N/A,FALSE,"COMPAPER";#N/A,#N/A,FALSE,"AFUDC";#N/A,#N/A,FALSE,"JE"}</definedName>
    <definedName name="_54" localSheetId="21" hidden="1">{#N/A,#N/A,FALSE,"COMPAPER";#N/A,#N/A,FALSE,"AFUDC";#N/A,#N/A,FALSE,"JE"}</definedName>
    <definedName name="_54" localSheetId="22" hidden="1">{#N/A,#N/A,FALSE,"COMPAPER";#N/A,#N/A,FALSE,"AFUDC";#N/A,#N/A,FALSE,"JE"}</definedName>
    <definedName name="_54" localSheetId="24" hidden="1">{#N/A,#N/A,FALSE,"COMPAPER";#N/A,#N/A,FALSE,"AFUDC";#N/A,#N/A,FALSE,"JE"}</definedName>
    <definedName name="_54" hidden="1">{#N/A,#N/A,FALSE,"COMPAPER";#N/A,#N/A,FALSE,"AFUDC";#N/A,#N/A,FALSE,"JE"}</definedName>
    <definedName name="_54__123Graph_ACHART_3" hidden="1">[24]Data!$R$30:$R$228</definedName>
    <definedName name="_55" localSheetId="0" hidden="1">{"pb",#N/A,FALSE,"Sheet3";"pd",#N/A,FALSE,"Sheet3";"pe",#N/A,FALSE,"Sheet3"}</definedName>
    <definedName name="_55" localSheetId="7" hidden="1">{"pb",#N/A,FALSE,"Sheet3";"pd",#N/A,FALSE,"Sheet3";"pe",#N/A,FALSE,"Sheet3"}</definedName>
    <definedName name="_55" localSheetId="19" hidden="1">{"pb",#N/A,FALSE,"Sheet3";"pd",#N/A,FALSE,"Sheet3";"pe",#N/A,FALSE,"Sheet3"}</definedName>
    <definedName name="_55" localSheetId="20" hidden="1">{"pb",#N/A,FALSE,"Sheet3";"pd",#N/A,FALSE,"Sheet3";"pe",#N/A,FALSE,"Sheet3"}</definedName>
    <definedName name="_55" localSheetId="21" hidden="1">{"pb",#N/A,FALSE,"Sheet3";"pd",#N/A,FALSE,"Sheet3";"pe",#N/A,FALSE,"Sheet3"}</definedName>
    <definedName name="_55" localSheetId="22" hidden="1">{"pb",#N/A,FALSE,"Sheet3";"pd",#N/A,FALSE,"Sheet3";"pe",#N/A,FALSE,"Sheet3"}</definedName>
    <definedName name="_55" localSheetId="24" hidden="1">{"pb",#N/A,FALSE,"Sheet3";"pd",#N/A,FALSE,"Sheet3";"pe",#N/A,FALSE,"Sheet3"}</definedName>
    <definedName name="_55" hidden="1">{"pb",#N/A,FALSE,"Sheet3";"pd",#N/A,FALSE,"Sheet3";"pe",#N/A,FALSE,"Sheet3"}</definedName>
    <definedName name="_56" localSheetId="0" hidden="1">{#N/A,#N/A,TRUE,"1990";#N/A,#N/A,TRUE,"1991";#N/A,#N/A,TRUE,"1992";#N/A,#N/A,TRUE,"1993"}</definedName>
    <definedName name="_56" localSheetId="7" hidden="1">{#N/A,#N/A,TRUE,"1990";#N/A,#N/A,TRUE,"1991";#N/A,#N/A,TRUE,"1992";#N/A,#N/A,TRUE,"1993"}</definedName>
    <definedName name="_56" localSheetId="19" hidden="1">{#N/A,#N/A,TRUE,"1990";#N/A,#N/A,TRUE,"1991";#N/A,#N/A,TRUE,"1992";#N/A,#N/A,TRUE,"1993"}</definedName>
    <definedName name="_56" localSheetId="20" hidden="1">{#N/A,#N/A,TRUE,"1990";#N/A,#N/A,TRUE,"1991";#N/A,#N/A,TRUE,"1992";#N/A,#N/A,TRUE,"1993"}</definedName>
    <definedName name="_56" localSheetId="21" hidden="1">{#N/A,#N/A,TRUE,"1990";#N/A,#N/A,TRUE,"1991";#N/A,#N/A,TRUE,"1992";#N/A,#N/A,TRUE,"1993"}</definedName>
    <definedName name="_56" localSheetId="22" hidden="1">{#N/A,#N/A,TRUE,"1990";#N/A,#N/A,TRUE,"1991";#N/A,#N/A,TRUE,"1992";#N/A,#N/A,TRUE,"1993"}</definedName>
    <definedName name="_56" localSheetId="24" hidden="1">{#N/A,#N/A,TRUE,"1990";#N/A,#N/A,TRUE,"1991";#N/A,#N/A,TRUE,"1992";#N/A,#N/A,TRUE,"1993"}</definedName>
    <definedName name="_56" hidden="1">{#N/A,#N/A,TRUE,"1990";#N/A,#N/A,TRUE,"1991";#N/A,#N/A,TRUE,"1992";#N/A,#N/A,TRUE,"1993"}</definedName>
    <definedName name="_56__123Graph_ACHART_4" hidden="1">[26]Data!$E$30:$E$233</definedName>
    <definedName name="_57" localSheetId="0" hidden="1">{#N/A,#N/A,FALSE,"SCA";#N/A,#N/A,FALSE,"NCA";#N/A,#N/A,FALSE,"SAZ";#N/A,#N/A,FALSE,"CAZ";#N/A,#N/A,FALSE,"SNV";#N/A,#N/A,FALSE,"NNV";#N/A,#N/A,FALSE,"PP";#N/A,#N/A,FALSE,"SA"}</definedName>
    <definedName name="_57" localSheetId="7" hidden="1">{#N/A,#N/A,FALSE,"SCA";#N/A,#N/A,FALSE,"NCA";#N/A,#N/A,FALSE,"SAZ";#N/A,#N/A,FALSE,"CAZ";#N/A,#N/A,FALSE,"SNV";#N/A,#N/A,FALSE,"NNV";#N/A,#N/A,FALSE,"PP";#N/A,#N/A,FALSE,"SA"}</definedName>
    <definedName name="_57" localSheetId="19" hidden="1">{#N/A,#N/A,FALSE,"SCA";#N/A,#N/A,FALSE,"NCA";#N/A,#N/A,FALSE,"SAZ";#N/A,#N/A,FALSE,"CAZ";#N/A,#N/A,FALSE,"SNV";#N/A,#N/A,FALSE,"NNV";#N/A,#N/A,FALSE,"PP";#N/A,#N/A,FALSE,"SA"}</definedName>
    <definedName name="_57" localSheetId="20" hidden="1">{#N/A,#N/A,FALSE,"SCA";#N/A,#N/A,FALSE,"NCA";#N/A,#N/A,FALSE,"SAZ";#N/A,#N/A,FALSE,"CAZ";#N/A,#N/A,FALSE,"SNV";#N/A,#N/A,FALSE,"NNV";#N/A,#N/A,FALSE,"PP";#N/A,#N/A,FALSE,"SA"}</definedName>
    <definedName name="_57" localSheetId="21" hidden="1">{#N/A,#N/A,FALSE,"SCA";#N/A,#N/A,FALSE,"NCA";#N/A,#N/A,FALSE,"SAZ";#N/A,#N/A,FALSE,"CAZ";#N/A,#N/A,FALSE,"SNV";#N/A,#N/A,FALSE,"NNV";#N/A,#N/A,FALSE,"PP";#N/A,#N/A,FALSE,"SA"}</definedName>
    <definedName name="_57" localSheetId="22" hidden="1">{#N/A,#N/A,FALSE,"SCA";#N/A,#N/A,FALSE,"NCA";#N/A,#N/A,FALSE,"SAZ";#N/A,#N/A,FALSE,"CAZ";#N/A,#N/A,FALSE,"SNV";#N/A,#N/A,FALSE,"NNV";#N/A,#N/A,FALSE,"PP";#N/A,#N/A,FALSE,"SA"}</definedName>
    <definedName name="_57" localSheetId="24" hidden="1">{#N/A,#N/A,FALSE,"SCA";#N/A,#N/A,FALSE,"NCA";#N/A,#N/A,FALSE,"SAZ";#N/A,#N/A,FALSE,"CAZ";#N/A,#N/A,FALSE,"SNV";#N/A,#N/A,FALSE,"NNV";#N/A,#N/A,FALSE,"PP";#N/A,#N/A,FALSE,"SA"}</definedName>
    <definedName name="_57" hidden="1">{#N/A,#N/A,FALSE,"SCA";#N/A,#N/A,FALSE,"NCA";#N/A,#N/A,FALSE,"SAZ";#N/A,#N/A,FALSE,"CAZ";#N/A,#N/A,FALSE,"SNV";#N/A,#N/A,FALSE,"NNV";#N/A,#N/A,FALSE,"PP";#N/A,#N/A,FALSE,"SA"}</definedName>
    <definedName name="_58" localSheetId="0" hidden="1">{#N/A,#N/A,FALSE,"SCA";#N/A,#N/A,FALSE,"NCA";#N/A,#N/A,FALSE,"SAZ";#N/A,#N/A,FALSE,"CAZ";#N/A,#N/A,FALSE,"SNV";#N/A,#N/A,FALSE,"NNV";#N/A,#N/A,FALSE,"PP";#N/A,#N/A,FALSE,"SA"}</definedName>
    <definedName name="_58" localSheetId="7" hidden="1">{#N/A,#N/A,FALSE,"SCA";#N/A,#N/A,FALSE,"NCA";#N/A,#N/A,FALSE,"SAZ";#N/A,#N/A,FALSE,"CAZ";#N/A,#N/A,FALSE,"SNV";#N/A,#N/A,FALSE,"NNV";#N/A,#N/A,FALSE,"PP";#N/A,#N/A,FALSE,"SA"}</definedName>
    <definedName name="_58" localSheetId="19" hidden="1">{#N/A,#N/A,FALSE,"SCA";#N/A,#N/A,FALSE,"NCA";#N/A,#N/A,FALSE,"SAZ";#N/A,#N/A,FALSE,"CAZ";#N/A,#N/A,FALSE,"SNV";#N/A,#N/A,FALSE,"NNV";#N/A,#N/A,FALSE,"PP";#N/A,#N/A,FALSE,"SA"}</definedName>
    <definedName name="_58" localSheetId="20" hidden="1">{#N/A,#N/A,FALSE,"SCA";#N/A,#N/A,FALSE,"NCA";#N/A,#N/A,FALSE,"SAZ";#N/A,#N/A,FALSE,"CAZ";#N/A,#N/A,FALSE,"SNV";#N/A,#N/A,FALSE,"NNV";#N/A,#N/A,FALSE,"PP";#N/A,#N/A,FALSE,"SA"}</definedName>
    <definedName name="_58" localSheetId="21" hidden="1">{#N/A,#N/A,FALSE,"SCA";#N/A,#N/A,FALSE,"NCA";#N/A,#N/A,FALSE,"SAZ";#N/A,#N/A,FALSE,"CAZ";#N/A,#N/A,FALSE,"SNV";#N/A,#N/A,FALSE,"NNV";#N/A,#N/A,FALSE,"PP";#N/A,#N/A,FALSE,"SA"}</definedName>
    <definedName name="_58" localSheetId="22" hidden="1">{#N/A,#N/A,FALSE,"SCA";#N/A,#N/A,FALSE,"NCA";#N/A,#N/A,FALSE,"SAZ";#N/A,#N/A,FALSE,"CAZ";#N/A,#N/A,FALSE,"SNV";#N/A,#N/A,FALSE,"NNV";#N/A,#N/A,FALSE,"PP";#N/A,#N/A,FALSE,"SA"}</definedName>
    <definedName name="_58" localSheetId="24" hidden="1">{#N/A,#N/A,FALSE,"SCA";#N/A,#N/A,FALSE,"NCA";#N/A,#N/A,FALSE,"SAZ";#N/A,#N/A,FALSE,"CAZ";#N/A,#N/A,FALSE,"SNV";#N/A,#N/A,FALSE,"NNV";#N/A,#N/A,FALSE,"PP";#N/A,#N/A,FALSE,"SA"}</definedName>
    <definedName name="_58" hidden="1">{#N/A,#N/A,FALSE,"SCA";#N/A,#N/A,FALSE,"NCA";#N/A,#N/A,FALSE,"SAZ";#N/A,#N/A,FALSE,"CAZ";#N/A,#N/A,FALSE,"SNV";#N/A,#N/A,FALSE,"NNV";#N/A,#N/A,FALSE,"PP";#N/A,#N/A,FALSE,"SA"}</definedName>
    <definedName name="_59" localSheetId="0" hidden="1">{"ARK_JURIS_FAC",#N/A,FALSE,"Ark_Fuel&amp;Rev"}</definedName>
    <definedName name="_59" localSheetId="7" hidden="1">{"ARK_JURIS_FAC",#N/A,FALSE,"Ark_Fuel&amp;Rev"}</definedName>
    <definedName name="_59" localSheetId="19" hidden="1">{"ARK_JURIS_FAC",#N/A,FALSE,"Ark_Fuel&amp;Rev"}</definedName>
    <definedName name="_59" localSheetId="20" hidden="1">{"ARK_JURIS_FAC",#N/A,FALSE,"Ark_Fuel&amp;Rev"}</definedName>
    <definedName name="_59" localSheetId="21" hidden="1">{"ARK_JURIS_FAC",#N/A,FALSE,"Ark_Fuel&amp;Rev"}</definedName>
    <definedName name="_59" localSheetId="22" hidden="1">{"ARK_JURIS_FAC",#N/A,FALSE,"Ark_Fuel&amp;Rev"}</definedName>
    <definedName name="_59" localSheetId="24" hidden="1">{"ARK_JURIS_FAC",#N/A,FALSE,"Ark_Fuel&amp;Rev"}</definedName>
    <definedName name="_59" hidden="1">{"ARK_JURIS_FAC",#N/A,FALSE,"Ark_Fuel&amp;Rev"}</definedName>
    <definedName name="_6" localSheetId="0" hidden="1">{#N/A,#N/A,FALSE,"SCA";#N/A,#N/A,FALSE,"NCA";#N/A,#N/A,FALSE,"SAZ";#N/A,#N/A,FALSE,"CAZ";#N/A,#N/A,FALSE,"SNV";#N/A,#N/A,FALSE,"NNV";#N/A,#N/A,FALSE,"PP";#N/A,#N/A,FALSE,"SA"}</definedName>
    <definedName name="_6" localSheetId="7" hidden="1">{#N/A,#N/A,FALSE,"SCA";#N/A,#N/A,FALSE,"NCA";#N/A,#N/A,FALSE,"SAZ";#N/A,#N/A,FALSE,"CAZ";#N/A,#N/A,FALSE,"SNV";#N/A,#N/A,FALSE,"NNV";#N/A,#N/A,FALSE,"PP";#N/A,#N/A,FALSE,"SA"}</definedName>
    <definedName name="_6" localSheetId="19" hidden="1">{#N/A,#N/A,FALSE,"SCA";#N/A,#N/A,FALSE,"NCA";#N/A,#N/A,FALSE,"SAZ";#N/A,#N/A,FALSE,"CAZ";#N/A,#N/A,FALSE,"SNV";#N/A,#N/A,FALSE,"NNV";#N/A,#N/A,FALSE,"PP";#N/A,#N/A,FALSE,"SA"}</definedName>
    <definedName name="_6" localSheetId="20" hidden="1">{#N/A,#N/A,FALSE,"SCA";#N/A,#N/A,FALSE,"NCA";#N/A,#N/A,FALSE,"SAZ";#N/A,#N/A,FALSE,"CAZ";#N/A,#N/A,FALSE,"SNV";#N/A,#N/A,FALSE,"NNV";#N/A,#N/A,FALSE,"PP";#N/A,#N/A,FALSE,"SA"}</definedName>
    <definedName name="_6" localSheetId="21" hidden="1">{#N/A,#N/A,FALSE,"SCA";#N/A,#N/A,FALSE,"NCA";#N/A,#N/A,FALSE,"SAZ";#N/A,#N/A,FALSE,"CAZ";#N/A,#N/A,FALSE,"SNV";#N/A,#N/A,FALSE,"NNV";#N/A,#N/A,FALSE,"PP";#N/A,#N/A,FALSE,"SA"}</definedName>
    <definedName name="_6" localSheetId="22" hidden="1">{#N/A,#N/A,FALSE,"SCA";#N/A,#N/A,FALSE,"NCA";#N/A,#N/A,FALSE,"SAZ";#N/A,#N/A,FALSE,"CAZ";#N/A,#N/A,FALSE,"SNV";#N/A,#N/A,FALSE,"NNV";#N/A,#N/A,FALSE,"PP";#N/A,#N/A,FALSE,"SA"}</definedName>
    <definedName name="_6" localSheetId="24" hidden="1">{#N/A,#N/A,FALSE,"SCA";#N/A,#N/A,FALSE,"NCA";#N/A,#N/A,FALSE,"SAZ";#N/A,#N/A,FALSE,"CAZ";#N/A,#N/A,FALSE,"SNV";#N/A,#N/A,FALSE,"NNV";#N/A,#N/A,FALSE,"PP";#N/A,#N/A,FALSE,"SA"}</definedName>
    <definedName name="_6" hidden="1">{#N/A,#N/A,FALSE,"SCA";#N/A,#N/A,FALSE,"NCA";#N/A,#N/A,FALSE,"SAZ";#N/A,#N/A,FALSE,"CAZ";#N/A,#N/A,FALSE,"SNV";#N/A,#N/A,FALSE,"NNV";#N/A,#N/A,FALSE,"PP";#N/A,#N/A,FALSE,"SA"}</definedName>
    <definedName name="_6__123Graph_ACHART_3" hidden="1">[24]Data!$R$30:$R$228</definedName>
    <definedName name="_6__123Graph_ACHART_6" hidden="1">[21]Data!$E$30:$E$229</definedName>
    <definedName name="_60" localSheetId="0" hidden="1">{"ARK_JURIS_FUEL",#N/A,FALSE,"Ark_Fuel&amp;Rev"}</definedName>
    <definedName name="_60" localSheetId="7" hidden="1">{"ARK_JURIS_FUEL",#N/A,FALSE,"Ark_Fuel&amp;Rev"}</definedName>
    <definedName name="_60" localSheetId="19" hidden="1">{"ARK_JURIS_FUEL",#N/A,FALSE,"Ark_Fuel&amp;Rev"}</definedName>
    <definedName name="_60" localSheetId="20" hidden="1">{"ARK_JURIS_FUEL",#N/A,FALSE,"Ark_Fuel&amp;Rev"}</definedName>
    <definedName name="_60" localSheetId="21" hidden="1">{"ARK_JURIS_FUEL",#N/A,FALSE,"Ark_Fuel&amp;Rev"}</definedName>
    <definedName name="_60" localSheetId="22" hidden="1">{"ARK_JURIS_FUEL",#N/A,FALSE,"Ark_Fuel&amp;Rev"}</definedName>
    <definedName name="_60" localSheetId="24" hidden="1">{"ARK_JURIS_FUEL",#N/A,FALSE,"Ark_Fuel&amp;Rev"}</definedName>
    <definedName name="_60" hidden="1">{"ARK_JURIS_FUEL",#N/A,FALSE,"Ark_Fuel&amp;Rev"}</definedName>
    <definedName name="_61" localSheetId="0" hidden="1">{"ATOKA_FAC",#N/A,FALSE,"Atoka"}</definedName>
    <definedName name="_61" localSheetId="7" hidden="1">{"ATOKA_FAC",#N/A,FALSE,"Atoka"}</definedName>
    <definedName name="_61" localSheetId="19" hidden="1">{"ATOKA_FAC",#N/A,FALSE,"Atoka"}</definedName>
    <definedName name="_61" localSheetId="20" hidden="1">{"ATOKA_FAC",#N/A,FALSE,"Atoka"}</definedName>
    <definedName name="_61" localSheetId="21" hidden="1">{"ATOKA_FAC",#N/A,FALSE,"Atoka"}</definedName>
    <definedName name="_61" localSheetId="22" hidden="1">{"ATOKA_FAC",#N/A,FALSE,"Atoka"}</definedName>
    <definedName name="_61" localSheetId="24" hidden="1">{"ATOKA_FAC",#N/A,FALSE,"Atoka"}</definedName>
    <definedName name="_61" hidden="1">{"ATOKA_FAC",#N/A,FALSE,"Atoka"}</definedName>
    <definedName name="_62" localSheetId="0" hidden="1">{"Benefits Summary",#N/A,FALSE,"Benefits Info without WC Amount";"Medical and Dental Costs",#N/A,FALSE,"Benefits Info without WC Amount";"Workers' Compensation",#N/A,FALSE,"Benefits Info without WC Amount"}</definedName>
    <definedName name="_62" localSheetId="7" hidden="1">{"Benefits Summary",#N/A,FALSE,"Benefits Info without WC Amount";"Medical and Dental Costs",#N/A,FALSE,"Benefits Info without WC Amount";"Workers' Compensation",#N/A,FALSE,"Benefits Info without WC Amount"}</definedName>
    <definedName name="_62" localSheetId="19" hidden="1">{"Benefits Summary",#N/A,FALSE,"Benefits Info without WC Amount";"Medical and Dental Costs",#N/A,FALSE,"Benefits Info without WC Amount";"Workers' Compensation",#N/A,FALSE,"Benefits Info without WC Amount"}</definedName>
    <definedName name="_62" localSheetId="20" hidden="1">{"Benefits Summary",#N/A,FALSE,"Benefits Info without WC Amount";"Medical and Dental Costs",#N/A,FALSE,"Benefits Info without WC Amount";"Workers' Compensation",#N/A,FALSE,"Benefits Info without WC Amount"}</definedName>
    <definedName name="_62" localSheetId="21" hidden="1">{"Benefits Summary",#N/A,FALSE,"Benefits Info without WC Amount";"Medical and Dental Costs",#N/A,FALSE,"Benefits Info without WC Amount";"Workers' Compensation",#N/A,FALSE,"Benefits Info without WC Amount"}</definedName>
    <definedName name="_62" localSheetId="22" hidden="1">{"Benefits Summary",#N/A,FALSE,"Benefits Info without WC Amount";"Medical and Dental Costs",#N/A,FALSE,"Benefits Info without WC Amount";"Workers' Compensation",#N/A,FALSE,"Benefits Info without WC Amount"}</definedName>
    <definedName name="_62" localSheetId="24" hidden="1">{"Benefits Summary",#N/A,FALSE,"Benefits Info without WC Amount";"Medical and Dental Costs",#N/A,FALSE,"Benefits Info without WC Amount";"Workers' Compensation",#N/A,FALSE,"Benefits Info without WC Amount"}</definedName>
    <definedName name="_62" hidden="1">{"Benefits Summary",#N/A,FALSE,"Benefits Info without WC Amount";"Medical and Dental Costs",#N/A,FALSE,"Benefits Info without WC Amount";"Workers' Compensation",#N/A,FALSE,"Benefits Info without WC Amount"}</definedName>
    <definedName name="_63" localSheetId="0" hidden="1">{#N/A,#N/A,FALSE,"Rev Seg Taxes";#N/A,#N/A,FALSE,"BookRev Seg";#N/A,#N/A,FALSE,"Supp Adj Seg";#N/A,#N/A,FALSE,"outside prov seg taxes"}</definedName>
    <definedName name="_63" localSheetId="7" hidden="1">{#N/A,#N/A,FALSE,"Rev Seg Taxes";#N/A,#N/A,FALSE,"BookRev Seg";#N/A,#N/A,FALSE,"Supp Adj Seg";#N/A,#N/A,FALSE,"outside prov seg taxes"}</definedName>
    <definedName name="_63" localSheetId="19" hidden="1">{#N/A,#N/A,FALSE,"Rev Seg Taxes";#N/A,#N/A,FALSE,"BookRev Seg";#N/A,#N/A,FALSE,"Supp Adj Seg";#N/A,#N/A,FALSE,"outside prov seg taxes"}</definedName>
    <definedName name="_63" localSheetId="20" hidden="1">{#N/A,#N/A,FALSE,"Rev Seg Taxes";#N/A,#N/A,FALSE,"BookRev Seg";#N/A,#N/A,FALSE,"Supp Adj Seg";#N/A,#N/A,FALSE,"outside prov seg taxes"}</definedName>
    <definedName name="_63" localSheetId="21" hidden="1">{#N/A,#N/A,FALSE,"Rev Seg Taxes";#N/A,#N/A,FALSE,"BookRev Seg";#N/A,#N/A,FALSE,"Supp Adj Seg";#N/A,#N/A,FALSE,"outside prov seg taxes"}</definedName>
    <definedName name="_63" localSheetId="22" hidden="1">{#N/A,#N/A,FALSE,"Rev Seg Taxes";#N/A,#N/A,FALSE,"BookRev Seg";#N/A,#N/A,FALSE,"Supp Adj Seg";#N/A,#N/A,FALSE,"outside prov seg taxes"}</definedName>
    <definedName name="_63" localSheetId="24" hidden="1">{#N/A,#N/A,FALSE,"Rev Seg Taxes";#N/A,#N/A,FALSE,"BookRev Seg";#N/A,#N/A,FALSE,"Supp Adj Seg";#N/A,#N/A,FALSE,"outside prov seg taxes"}</definedName>
    <definedName name="_63" hidden="1">{#N/A,#N/A,FALSE,"Rev Seg Taxes";#N/A,#N/A,FALSE,"BookRev Seg";#N/A,#N/A,FALSE,"Supp Adj Seg";#N/A,#N/A,FALSE,"outside prov seg taxes"}</definedName>
    <definedName name="_63__123Graph_ACHART_3" hidden="1">[25]Data!$R$30:$R$228</definedName>
    <definedName name="_64" localSheetId="0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_64" localSheetId="7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_64" localSheetId="19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_64" localSheetId="20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_64" localSheetId="21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_64" localSheetId="22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_64" localSheetId="24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_64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_65" localSheetId="0" hidden="1">{#N/A,#N/A,FALSE,"GLDwnLoad"}</definedName>
    <definedName name="_65" localSheetId="7" hidden="1">{#N/A,#N/A,FALSE,"GLDwnLoad"}</definedName>
    <definedName name="_65" localSheetId="19" hidden="1">{#N/A,#N/A,FALSE,"GLDwnLoad"}</definedName>
    <definedName name="_65" localSheetId="20" hidden="1">{#N/A,#N/A,FALSE,"GLDwnLoad"}</definedName>
    <definedName name="_65" localSheetId="21" hidden="1">{#N/A,#N/A,FALSE,"GLDwnLoad"}</definedName>
    <definedName name="_65" localSheetId="22" hidden="1">{#N/A,#N/A,FALSE,"GLDwnLoad"}</definedName>
    <definedName name="_65" localSheetId="24" hidden="1">{#N/A,#N/A,FALSE,"GLDwnLoad"}</definedName>
    <definedName name="_65" hidden="1">{#N/A,#N/A,FALSE,"GLDwnLoad"}</definedName>
    <definedName name="_66" localSheetId="0" hidden="1">{#N/A,#N/A,FALSE,"OTHERINPUTS";#N/A,#N/A,FALSE,"DITRATEINPUTS";#N/A,#N/A,FALSE,"SUPPLIEDADJINPUT";#N/A,#N/A,FALSE,"BR&amp;SUPADJ."}</definedName>
    <definedName name="_66" localSheetId="7" hidden="1">{#N/A,#N/A,FALSE,"OTHERINPUTS";#N/A,#N/A,FALSE,"DITRATEINPUTS";#N/A,#N/A,FALSE,"SUPPLIEDADJINPUT";#N/A,#N/A,FALSE,"BR&amp;SUPADJ."}</definedName>
    <definedName name="_66" localSheetId="19" hidden="1">{#N/A,#N/A,FALSE,"OTHERINPUTS";#N/A,#N/A,FALSE,"DITRATEINPUTS";#N/A,#N/A,FALSE,"SUPPLIEDADJINPUT";#N/A,#N/A,FALSE,"BR&amp;SUPADJ."}</definedName>
    <definedName name="_66" localSheetId="20" hidden="1">{#N/A,#N/A,FALSE,"OTHERINPUTS";#N/A,#N/A,FALSE,"DITRATEINPUTS";#N/A,#N/A,FALSE,"SUPPLIEDADJINPUT";#N/A,#N/A,FALSE,"BR&amp;SUPADJ."}</definedName>
    <definedName name="_66" localSheetId="21" hidden="1">{#N/A,#N/A,FALSE,"OTHERINPUTS";#N/A,#N/A,FALSE,"DITRATEINPUTS";#N/A,#N/A,FALSE,"SUPPLIEDADJINPUT";#N/A,#N/A,FALSE,"BR&amp;SUPADJ."}</definedName>
    <definedName name="_66" localSheetId="22" hidden="1">{#N/A,#N/A,FALSE,"OTHERINPUTS";#N/A,#N/A,FALSE,"DITRATEINPUTS";#N/A,#N/A,FALSE,"SUPPLIEDADJINPUT";#N/A,#N/A,FALSE,"BR&amp;SUPADJ."}</definedName>
    <definedName name="_66" localSheetId="24" hidden="1">{#N/A,#N/A,FALSE,"OTHERINPUTS";#N/A,#N/A,FALSE,"DITRATEINPUTS";#N/A,#N/A,FALSE,"SUPPLIEDADJINPUT";#N/A,#N/A,FALSE,"BR&amp;SUPADJ."}</definedName>
    <definedName name="_66" hidden="1">{#N/A,#N/A,FALSE,"OTHERINPUTS";#N/A,#N/A,FALSE,"DITRATEINPUTS";#N/A,#N/A,FALSE,"SUPPLIEDADJINPUT";#N/A,#N/A,FALSE,"BR&amp;SUPADJ."}</definedName>
    <definedName name="_67" localSheetId="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_67" localSheetId="7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_67" localSheetId="19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_67" localSheetId="2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_67" localSheetId="2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_67" localSheetId="22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_67" localSheetId="24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_67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_68" localSheetId="0" hidden="1">{"CONOCO_FAC",#N/A,FALSE,"Conoco FAC"}</definedName>
    <definedName name="_68" localSheetId="7" hidden="1">{"CONOCO_FAC",#N/A,FALSE,"Conoco FAC"}</definedName>
    <definedName name="_68" localSheetId="19" hidden="1">{"CONOCO_FAC",#N/A,FALSE,"Conoco FAC"}</definedName>
    <definedName name="_68" localSheetId="20" hidden="1">{"CONOCO_FAC",#N/A,FALSE,"Conoco FAC"}</definedName>
    <definedName name="_68" localSheetId="21" hidden="1">{"CONOCO_FAC",#N/A,FALSE,"Conoco FAC"}</definedName>
    <definedName name="_68" localSheetId="22" hidden="1">{"CONOCO_FAC",#N/A,FALSE,"Conoco FAC"}</definedName>
    <definedName name="_68" localSheetId="24" hidden="1">{"CONOCO_FAC",#N/A,FALSE,"Conoco FAC"}</definedName>
    <definedName name="_68" hidden="1">{"CONOCO_FAC",#N/A,FALSE,"Conoco FAC"}</definedName>
    <definedName name="_68__123Graph_ACHART_4" hidden="1">[24]Data!$E$30:$E$233</definedName>
    <definedName name="_69" localSheetId="0" hidden="1">{#N/A,#N/A,FALSE,"GLDwnLoad"}</definedName>
    <definedName name="_69" localSheetId="7" hidden="1">{#N/A,#N/A,FALSE,"GLDwnLoad"}</definedName>
    <definedName name="_69" localSheetId="19" hidden="1">{#N/A,#N/A,FALSE,"GLDwnLoad"}</definedName>
    <definedName name="_69" localSheetId="20" hidden="1">{#N/A,#N/A,FALSE,"GLDwnLoad"}</definedName>
    <definedName name="_69" localSheetId="21" hidden="1">{#N/A,#N/A,FALSE,"GLDwnLoad"}</definedName>
    <definedName name="_69" localSheetId="22" hidden="1">{#N/A,#N/A,FALSE,"GLDwnLoad"}</definedName>
    <definedName name="_69" localSheetId="24" hidden="1">{#N/A,#N/A,FALSE,"GLDwnLoad"}</definedName>
    <definedName name="_69" hidden="1">{#N/A,#N/A,FALSE,"GLDwnLoad"}</definedName>
    <definedName name="_6TEFIS_00_08" localSheetId="0">#REF!</definedName>
    <definedName name="_6TEFIS_00_08" localSheetId="7">#REF!</definedName>
    <definedName name="_6TEFIS_00_08" localSheetId="18">#REF!</definedName>
    <definedName name="_6TEFIS_00_08" localSheetId="19">#REF!</definedName>
    <definedName name="_6TEFIS_00_08" localSheetId="20">#REF!</definedName>
    <definedName name="_6TEFIS_00_08" localSheetId="21">#REF!</definedName>
    <definedName name="_6TEFIS_00_08" localSheetId="22">#REF!</definedName>
    <definedName name="_6TEFIS_00_08" localSheetId="24">#REF!</definedName>
    <definedName name="_6TEFIS_00_08" localSheetId="25">#REF!</definedName>
    <definedName name="_6TEFIS_00_08">#REF!</definedName>
    <definedName name="_7" localSheetId="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7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7" localSheetId="19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7" localSheetId="2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7" localSheetId="2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7" localSheetId="2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7" localSheetId="24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7__123Graph_BCHART_5" hidden="1">[21]Data!$P$30:$P$229</definedName>
    <definedName name="_70" localSheetId="0" hidden="1">{#N/A,#N/A,FALSE,"OTHERINPUTS";#N/A,#N/A,FALSE,"DITRATEINPUTS";#N/A,#N/A,FALSE,"SUPPLIEDADJINPUT";#N/A,#N/A,FALSE,"TIMINGDIFFINPUTS";#N/A,#N/A,FALSE,"COSSINPUT";#N/A,#N/A,FALSE,"BR&amp;SUPADJ."}</definedName>
    <definedName name="_70" localSheetId="7" hidden="1">{#N/A,#N/A,FALSE,"OTHERINPUTS";#N/A,#N/A,FALSE,"DITRATEINPUTS";#N/A,#N/A,FALSE,"SUPPLIEDADJINPUT";#N/A,#N/A,FALSE,"TIMINGDIFFINPUTS";#N/A,#N/A,FALSE,"COSSINPUT";#N/A,#N/A,FALSE,"BR&amp;SUPADJ."}</definedName>
    <definedName name="_70" localSheetId="19" hidden="1">{#N/A,#N/A,FALSE,"OTHERINPUTS";#N/A,#N/A,FALSE,"DITRATEINPUTS";#N/A,#N/A,FALSE,"SUPPLIEDADJINPUT";#N/A,#N/A,FALSE,"TIMINGDIFFINPUTS";#N/A,#N/A,FALSE,"COSSINPUT";#N/A,#N/A,FALSE,"BR&amp;SUPADJ."}</definedName>
    <definedName name="_70" localSheetId="20" hidden="1">{#N/A,#N/A,FALSE,"OTHERINPUTS";#N/A,#N/A,FALSE,"DITRATEINPUTS";#N/A,#N/A,FALSE,"SUPPLIEDADJINPUT";#N/A,#N/A,FALSE,"TIMINGDIFFINPUTS";#N/A,#N/A,FALSE,"COSSINPUT";#N/A,#N/A,FALSE,"BR&amp;SUPADJ."}</definedName>
    <definedName name="_70" localSheetId="21" hidden="1">{#N/A,#N/A,FALSE,"OTHERINPUTS";#N/A,#N/A,FALSE,"DITRATEINPUTS";#N/A,#N/A,FALSE,"SUPPLIEDADJINPUT";#N/A,#N/A,FALSE,"TIMINGDIFFINPUTS";#N/A,#N/A,FALSE,"COSSINPUT";#N/A,#N/A,FALSE,"BR&amp;SUPADJ."}</definedName>
    <definedName name="_70" localSheetId="22" hidden="1">{#N/A,#N/A,FALSE,"OTHERINPUTS";#N/A,#N/A,FALSE,"DITRATEINPUTS";#N/A,#N/A,FALSE,"SUPPLIEDADJINPUT";#N/A,#N/A,FALSE,"TIMINGDIFFINPUTS";#N/A,#N/A,FALSE,"COSSINPUT";#N/A,#N/A,FALSE,"BR&amp;SUPADJ."}</definedName>
    <definedName name="_70" localSheetId="24" hidden="1">{#N/A,#N/A,FALSE,"OTHERINPUTS";#N/A,#N/A,FALSE,"DITRATEINPUTS";#N/A,#N/A,FALSE,"SUPPLIEDADJINPUT";#N/A,#N/A,FALSE,"TIMINGDIFFINPUTS";#N/A,#N/A,FALSE,"COSSINPUT";#N/A,#N/A,FALSE,"BR&amp;SUPADJ."}</definedName>
    <definedName name="_70" hidden="1">{#N/A,#N/A,FALSE,"OTHERINPUTS";#N/A,#N/A,FALSE,"DITRATEINPUTS";#N/A,#N/A,FALSE,"SUPPLIEDADJINPUT";#N/A,#N/A,FALSE,"TIMINGDIFFINPUTS";#N/A,#N/A,FALSE,"COSSINPUT";#N/A,#N/A,FALSE,"BR&amp;SUPADJ."}</definedName>
    <definedName name="_70__123Graph_ACHART_5" hidden="1">[26]Data!$O$30:$O$226</definedName>
    <definedName name="_71" localSheetId="0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_71" localSheetId="7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_71" localSheetId="19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_71" localSheetId="20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_71" localSheetId="21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_71" localSheetId="22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_71" localSheetId="24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_71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_72" localSheetId="0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_72" localSheetId="7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_72" localSheetId="19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_72" localSheetId="20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_72" localSheetId="21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_72" localSheetId="22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_72" localSheetId="24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_72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_72__123Graph_ACHART_4" hidden="1">[24]Data!$E$30:$E$233</definedName>
    <definedName name="_73" localSheetId="0" hidden="1">{"FAC_SUMMARY",#N/A,FALSE,"Summaries"}</definedName>
    <definedName name="_73" localSheetId="7" hidden="1">{"FAC_SUMMARY",#N/A,FALSE,"Summaries"}</definedName>
    <definedName name="_73" localSheetId="19" hidden="1">{"FAC_SUMMARY",#N/A,FALSE,"Summaries"}</definedName>
    <definedName name="_73" localSheetId="20" hidden="1">{"FAC_SUMMARY",#N/A,FALSE,"Summaries"}</definedName>
    <definedName name="_73" localSheetId="21" hidden="1">{"FAC_SUMMARY",#N/A,FALSE,"Summaries"}</definedName>
    <definedName name="_73" localSheetId="22" hidden="1">{"FAC_SUMMARY",#N/A,FALSE,"Summaries"}</definedName>
    <definedName name="_73" localSheetId="24" hidden="1">{"FAC_SUMMARY",#N/A,FALSE,"Summaries"}</definedName>
    <definedName name="_73" hidden="1">{"FAC_SUMMARY",#N/A,FALSE,"Summaries"}</definedName>
    <definedName name="_74" localSheetId="0" hidden="1">{"FERC_FAC",#N/A,FALSE,"FERC_Fuel&amp;Rev"}</definedName>
    <definedName name="_74" localSheetId="7" hidden="1">{"FERC_FAC",#N/A,FALSE,"FERC_Fuel&amp;Rev"}</definedName>
    <definedName name="_74" localSheetId="19" hidden="1">{"FERC_FAC",#N/A,FALSE,"FERC_Fuel&amp;Rev"}</definedName>
    <definedName name="_74" localSheetId="20" hidden="1">{"FERC_FAC",#N/A,FALSE,"FERC_Fuel&amp;Rev"}</definedName>
    <definedName name="_74" localSheetId="21" hidden="1">{"FERC_FAC",#N/A,FALSE,"FERC_Fuel&amp;Rev"}</definedName>
    <definedName name="_74" localSheetId="22" hidden="1">{"FERC_FAC",#N/A,FALSE,"FERC_Fuel&amp;Rev"}</definedName>
    <definedName name="_74" localSheetId="24" hidden="1">{"FERC_FAC",#N/A,FALSE,"FERC_Fuel&amp;Rev"}</definedName>
    <definedName name="_74" hidden="1">{"FERC_FAC",#N/A,FALSE,"FERC_Fuel&amp;Rev"}</definedName>
    <definedName name="_75" localSheetId="0" hidden="1">{"FERC_WEATHER_AND_FUEL",#N/A,FALSE,"FERC_Fuel&amp;Rev"}</definedName>
    <definedName name="_75" localSheetId="7" hidden="1">{"FERC_WEATHER_AND_FUEL",#N/A,FALSE,"FERC_Fuel&amp;Rev"}</definedName>
    <definedName name="_75" localSheetId="19" hidden="1">{"FERC_WEATHER_AND_FUEL",#N/A,FALSE,"FERC_Fuel&amp;Rev"}</definedName>
    <definedName name="_75" localSheetId="20" hidden="1">{"FERC_WEATHER_AND_FUEL",#N/A,FALSE,"FERC_Fuel&amp;Rev"}</definedName>
    <definedName name="_75" localSheetId="21" hidden="1">{"FERC_WEATHER_AND_FUEL",#N/A,FALSE,"FERC_Fuel&amp;Rev"}</definedName>
    <definedName name="_75" localSheetId="22" hidden="1">{"FERC_WEATHER_AND_FUEL",#N/A,FALSE,"FERC_Fuel&amp;Rev"}</definedName>
    <definedName name="_75" localSheetId="24" hidden="1">{"FERC_WEATHER_AND_FUEL",#N/A,FALSE,"FERC_Fuel&amp;Rev"}</definedName>
    <definedName name="_75" hidden="1">{"FERC_WEATHER_AND_FUEL",#N/A,FALSE,"FERC_Fuel&amp;Rev"}</definedName>
    <definedName name="_76" localSheetId="0" hidden="1">{"wp_h4.2",#N/A,FALSE,"WP_H4.2";"wp_h4.3",#N/A,FALSE,"WP_H4.3"}</definedName>
    <definedName name="_76" localSheetId="7" hidden="1">{"wp_h4.2",#N/A,FALSE,"WP_H4.2";"wp_h4.3",#N/A,FALSE,"WP_H4.3"}</definedName>
    <definedName name="_76" localSheetId="19" hidden="1">{"wp_h4.2",#N/A,FALSE,"WP_H4.2";"wp_h4.3",#N/A,FALSE,"WP_H4.3"}</definedName>
    <definedName name="_76" localSheetId="20" hidden="1">{"wp_h4.2",#N/A,FALSE,"WP_H4.2";"wp_h4.3",#N/A,FALSE,"WP_H4.3"}</definedName>
    <definedName name="_76" localSheetId="21" hidden="1">{"wp_h4.2",#N/A,FALSE,"WP_H4.2";"wp_h4.3",#N/A,FALSE,"WP_H4.3"}</definedName>
    <definedName name="_76" localSheetId="22" hidden="1">{"wp_h4.2",#N/A,FALSE,"WP_H4.2";"wp_h4.3",#N/A,FALSE,"WP_H4.3"}</definedName>
    <definedName name="_76" localSheetId="24" hidden="1">{"wp_h4.2",#N/A,FALSE,"WP_H4.2";"wp_h4.3",#N/A,FALSE,"WP_H4.3"}</definedName>
    <definedName name="_76" hidden="1">{"wp_h4.2",#N/A,FALSE,"WP_H4.2";"wp_h4.3",#N/A,FALSE,"WP_H4.3"}</definedName>
    <definedName name="_77" localSheetId="0" hidden="1">{#N/A,#N/A,FALSE,"GLDwnLoad"}</definedName>
    <definedName name="_77" localSheetId="7" hidden="1">{#N/A,#N/A,FALSE,"GLDwnLoad"}</definedName>
    <definedName name="_77" localSheetId="19" hidden="1">{#N/A,#N/A,FALSE,"GLDwnLoad"}</definedName>
    <definedName name="_77" localSheetId="20" hidden="1">{#N/A,#N/A,FALSE,"GLDwnLoad"}</definedName>
    <definedName name="_77" localSheetId="21" hidden="1">{#N/A,#N/A,FALSE,"GLDwnLoad"}</definedName>
    <definedName name="_77" localSheetId="22" hidden="1">{#N/A,#N/A,FALSE,"GLDwnLoad"}</definedName>
    <definedName name="_77" localSheetId="24" hidden="1">{#N/A,#N/A,FALSE,"GLDwnLoad"}</definedName>
    <definedName name="_77" hidden="1">{#N/A,#N/A,FALSE,"GLDwnLoad"}</definedName>
    <definedName name="_78" localSheetId="0" hidden="1">{#N/A,#N/A,FALSE,"OTHERINPUTS";#N/A,#N/A,FALSE,"SUPPLIEDADJINPUT";#N/A,#N/A,FALSE,"BR&amp;SUPADJ."}</definedName>
    <definedName name="_78" localSheetId="7" hidden="1">{#N/A,#N/A,FALSE,"OTHERINPUTS";#N/A,#N/A,FALSE,"SUPPLIEDADJINPUT";#N/A,#N/A,FALSE,"BR&amp;SUPADJ."}</definedName>
    <definedName name="_78" localSheetId="19" hidden="1">{#N/A,#N/A,FALSE,"OTHERINPUTS";#N/A,#N/A,FALSE,"SUPPLIEDADJINPUT";#N/A,#N/A,FALSE,"BR&amp;SUPADJ."}</definedName>
    <definedName name="_78" localSheetId="20" hidden="1">{#N/A,#N/A,FALSE,"OTHERINPUTS";#N/A,#N/A,FALSE,"SUPPLIEDADJINPUT";#N/A,#N/A,FALSE,"BR&amp;SUPADJ."}</definedName>
    <definedName name="_78" localSheetId="21" hidden="1">{#N/A,#N/A,FALSE,"OTHERINPUTS";#N/A,#N/A,FALSE,"SUPPLIEDADJINPUT";#N/A,#N/A,FALSE,"BR&amp;SUPADJ."}</definedName>
    <definedName name="_78" localSheetId="22" hidden="1">{#N/A,#N/A,FALSE,"OTHERINPUTS";#N/A,#N/A,FALSE,"SUPPLIEDADJINPUT";#N/A,#N/A,FALSE,"BR&amp;SUPADJ."}</definedName>
    <definedName name="_78" localSheetId="24" hidden="1">{#N/A,#N/A,FALSE,"OTHERINPUTS";#N/A,#N/A,FALSE,"SUPPLIEDADJINPUT";#N/A,#N/A,FALSE,"BR&amp;SUPADJ."}</definedName>
    <definedName name="_78" hidden="1">{#N/A,#N/A,FALSE,"OTHERINPUTS";#N/A,#N/A,FALSE,"SUPPLIEDADJINPUT";#N/A,#N/A,FALSE,"BR&amp;SUPADJ."}</definedName>
    <definedName name="_79" localSheetId="0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_79" localSheetId="7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_79" localSheetId="19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_79" localSheetId="20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_79" localSheetId="21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_79" localSheetId="22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_79" localSheetId="24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_79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_8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8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8" localSheetId="19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8" localSheetId="2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8" localSheetId="2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8" localSheetId="2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8" localSheetId="2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8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8__123Graph_ACHART_4" hidden="1">[24]Data!$E$30:$E$233</definedName>
    <definedName name="_8__123Graph_BCHART_6" hidden="1">[21]Data!#REF!</definedName>
    <definedName name="_80" localSheetId="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80" localSheetId="7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80" localSheetId="19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80" localSheetId="2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80" localSheetId="2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80" localSheetId="2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80" localSheetId="24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8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81" localSheetId="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81" localSheetId="7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81" localSheetId="19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81" localSheetId="2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81" localSheetId="2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81" localSheetId="2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81" localSheetId="24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8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_82" localSheetId="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82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82" localSheetId="19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82" localSheetId="2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82" localSheetId="2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82" localSheetId="2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82" localSheetId="24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8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83" localSheetId="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83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83" localSheetId="19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83" localSheetId="2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83" localSheetId="2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83" localSheetId="2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83" localSheetId="24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8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84" localSheetId="0" hidden="1">{"OK_FUEL_COMPARISON",#N/A,FALSE,"Ok_Fuel&amp;Rev"}</definedName>
    <definedName name="_84" localSheetId="7" hidden="1">{"OK_FUEL_COMPARISON",#N/A,FALSE,"Ok_Fuel&amp;Rev"}</definedName>
    <definedName name="_84" localSheetId="19" hidden="1">{"OK_FUEL_COMPARISON",#N/A,FALSE,"Ok_Fuel&amp;Rev"}</definedName>
    <definedName name="_84" localSheetId="20" hidden="1">{"OK_FUEL_COMPARISON",#N/A,FALSE,"Ok_Fuel&amp;Rev"}</definedName>
    <definedName name="_84" localSheetId="21" hidden="1">{"OK_FUEL_COMPARISON",#N/A,FALSE,"Ok_Fuel&amp;Rev"}</definedName>
    <definedName name="_84" localSheetId="22" hidden="1">{"OK_FUEL_COMPARISON",#N/A,FALSE,"Ok_Fuel&amp;Rev"}</definedName>
    <definedName name="_84" localSheetId="24" hidden="1">{"OK_FUEL_COMPARISON",#N/A,FALSE,"Ok_Fuel&amp;Rev"}</definedName>
    <definedName name="_84" hidden="1">{"OK_FUEL_COMPARISON",#N/A,FALSE,"Ok_Fuel&amp;Rev"}</definedName>
    <definedName name="_84__123Graph_ACHART_4" hidden="1">[25]Data!$E$30:$E$233</definedName>
    <definedName name="_84__123Graph_ACHART_6" hidden="1">[26]Data!$E$30:$E$229</definedName>
    <definedName name="_85" localSheetId="0" hidden="1">{"OK_JURIS_FAC",#N/A,FALSE,"Ok_Fuel&amp;Rev"}</definedName>
    <definedName name="_85" localSheetId="7" hidden="1">{"OK_JURIS_FAC",#N/A,FALSE,"Ok_Fuel&amp;Rev"}</definedName>
    <definedName name="_85" localSheetId="19" hidden="1">{"OK_JURIS_FAC",#N/A,FALSE,"Ok_Fuel&amp;Rev"}</definedName>
    <definedName name="_85" localSheetId="20" hidden="1">{"OK_JURIS_FAC",#N/A,FALSE,"Ok_Fuel&amp;Rev"}</definedName>
    <definedName name="_85" localSheetId="21" hidden="1">{"OK_JURIS_FAC",#N/A,FALSE,"Ok_Fuel&amp;Rev"}</definedName>
    <definedName name="_85" localSheetId="22" hidden="1">{"OK_JURIS_FAC",#N/A,FALSE,"Ok_Fuel&amp;Rev"}</definedName>
    <definedName name="_85" localSheetId="24" hidden="1">{"OK_JURIS_FAC",#N/A,FALSE,"Ok_Fuel&amp;Rev"}</definedName>
    <definedName name="_85" hidden="1">{"OK_JURIS_FAC",#N/A,FALSE,"Ok_Fuel&amp;Rev"}</definedName>
    <definedName name="_85__123Graph_ACHART_5" hidden="1">[24]Data!$O$30:$O$226</definedName>
    <definedName name="_86" localSheetId="0" hidden="1">{"OK_JURIS_FUEL",#N/A,FALSE,"Ok_Fuel&amp;Rev"}</definedName>
    <definedName name="_86" localSheetId="7" hidden="1">{"OK_JURIS_FUEL",#N/A,FALSE,"Ok_Fuel&amp;Rev"}</definedName>
    <definedName name="_86" localSheetId="19" hidden="1">{"OK_JURIS_FUEL",#N/A,FALSE,"Ok_Fuel&amp;Rev"}</definedName>
    <definedName name="_86" localSheetId="20" hidden="1">{"OK_JURIS_FUEL",#N/A,FALSE,"Ok_Fuel&amp;Rev"}</definedName>
    <definedName name="_86" localSheetId="21" hidden="1">{"OK_JURIS_FUEL",#N/A,FALSE,"Ok_Fuel&amp;Rev"}</definedName>
    <definedName name="_86" localSheetId="22" hidden="1">{"OK_JURIS_FUEL",#N/A,FALSE,"Ok_Fuel&amp;Rev"}</definedName>
    <definedName name="_86" localSheetId="24" hidden="1">{"OK_JURIS_FUEL",#N/A,FALSE,"Ok_Fuel&amp;Rev"}</definedName>
    <definedName name="_86" hidden="1">{"OK_JURIS_FUEL",#N/A,FALSE,"Ok_Fuel&amp;Rev"}</definedName>
    <definedName name="_87" localSheetId="0" hidden="1">{"OK_PRO_FORMA_FUEL",#N/A,FALSE,"Ok_Fuel&amp;Rev"}</definedName>
    <definedName name="_87" localSheetId="7" hidden="1">{"OK_PRO_FORMA_FUEL",#N/A,FALSE,"Ok_Fuel&amp;Rev"}</definedName>
    <definedName name="_87" localSheetId="19" hidden="1">{"OK_PRO_FORMA_FUEL",#N/A,FALSE,"Ok_Fuel&amp;Rev"}</definedName>
    <definedName name="_87" localSheetId="20" hidden="1">{"OK_PRO_FORMA_FUEL",#N/A,FALSE,"Ok_Fuel&amp;Rev"}</definedName>
    <definedName name="_87" localSheetId="21" hidden="1">{"OK_PRO_FORMA_FUEL",#N/A,FALSE,"Ok_Fuel&amp;Rev"}</definedName>
    <definedName name="_87" localSheetId="22" hidden="1">{"OK_PRO_FORMA_FUEL",#N/A,FALSE,"Ok_Fuel&amp;Rev"}</definedName>
    <definedName name="_87" localSheetId="24" hidden="1">{"OK_PRO_FORMA_FUEL",#N/A,FALSE,"Ok_Fuel&amp;Rev"}</definedName>
    <definedName name="_87" hidden="1">{"OK_PRO_FORMA_FUEL",#N/A,FALSE,"Ok_Fuel&amp;Rev"}</definedName>
    <definedName name="_88" localSheetId="0" hidden="1">{"PF",#N/A,FALSE,"Sheet4";"PG",#N/A,FALSE,"Sheet4";"PH",#N/A,FALSE,"Sheet4";"PI",#N/A,FALSE,"Sheet4";"PJ",#N/A,FALSE,"Sheet4"}</definedName>
    <definedName name="_88" localSheetId="7" hidden="1">{"PF",#N/A,FALSE,"Sheet4";"PG",#N/A,FALSE,"Sheet4";"PH",#N/A,FALSE,"Sheet4";"PI",#N/A,FALSE,"Sheet4";"PJ",#N/A,FALSE,"Sheet4"}</definedName>
    <definedName name="_88" localSheetId="19" hidden="1">{"PF",#N/A,FALSE,"Sheet4";"PG",#N/A,FALSE,"Sheet4";"PH",#N/A,FALSE,"Sheet4";"PI",#N/A,FALSE,"Sheet4";"PJ",#N/A,FALSE,"Sheet4"}</definedName>
    <definedName name="_88" localSheetId="20" hidden="1">{"PF",#N/A,FALSE,"Sheet4";"PG",#N/A,FALSE,"Sheet4";"PH",#N/A,FALSE,"Sheet4";"PI",#N/A,FALSE,"Sheet4";"PJ",#N/A,FALSE,"Sheet4"}</definedName>
    <definedName name="_88" localSheetId="21" hidden="1">{"PF",#N/A,FALSE,"Sheet4";"PG",#N/A,FALSE,"Sheet4";"PH",#N/A,FALSE,"Sheet4";"PI",#N/A,FALSE,"Sheet4";"PJ",#N/A,FALSE,"Sheet4"}</definedName>
    <definedName name="_88" localSheetId="22" hidden="1">{"PF",#N/A,FALSE,"Sheet4";"PG",#N/A,FALSE,"Sheet4";"PH",#N/A,FALSE,"Sheet4";"PI",#N/A,FALSE,"Sheet4";"PJ",#N/A,FALSE,"Sheet4"}</definedName>
    <definedName name="_88" localSheetId="24" hidden="1">{"PF",#N/A,FALSE,"Sheet4";"PG",#N/A,FALSE,"Sheet4";"PH",#N/A,FALSE,"Sheet4";"PI",#N/A,FALSE,"Sheet4";"PJ",#N/A,FALSE,"Sheet4"}</definedName>
    <definedName name="_88" hidden="1">{"PF",#N/A,FALSE,"Sheet4";"PG",#N/A,FALSE,"Sheet4";"PH",#N/A,FALSE,"Sheet4";"PI",#N/A,FALSE,"Sheet4";"PJ",#N/A,FALSE,"Sheet4"}</definedName>
    <definedName name="_89" localSheetId="0" hidden="1">{"OMPA_FAC",#N/A,FALSE,"OMPA FAC"}</definedName>
    <definedName name="_89" localSheetId="7" hidden="1">{"OMPA_FAC",#N/A,FALSE,"OMPA FAC"}</definedName>
    <definedName name="_89" localSheetId="19" hidden="1">{"OMPA_FAC",#N/A,FALSE,"OMPA FAC"}</definedName>
    <definedName name="_89" localSheetId="20" hidden="1">{"OMPA_FAC",#N/A,FALSE,"OMPA FAC"}</definedName>
    <definedName name="_89" localSheetId="21" hidden="1">{"OMPA_FAC",#N/A,FALSE,"OMPA FAC"}</definedName>
    <definedName name="_89" localSheetId="22" hidden="1">{"OMPA_FAC",#N/A,FALSE,"OMPA FAC"}</definedName>
    <definedName name="_89" localSheetId="24" hidden="1">{"OMPA_FAC",#N/A,FALSE,"OMPA FAC"}</definedName>
    <definedName name="_89" hidden="1">{"OMPA_FAC",#N/A,FALSE,"OMPA FAC"}</definedName>
    <definedName name="_8B_15">#REF!</definedName>
    <definedName name="_9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9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9" localSheetId="19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9" localSheetId="2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9" localSheetId="2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9" localSheetId="2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9" localSheetId="2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9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9__123Graph_CCHART_4" hidden="1">[21]Data!$C$30:$C$233</definedName>
    <definedName name="_90" localSheetId="0" hidden="1">{"OTHER_DATA",#N/A,FALSE,"Ok_Fuel&amp;Rev"}</definedName>
    <definedName name="_90" localSheetId="7" hidden="1">{"OTHER_DATA",#N/A,FALSE,"Ok_Fuel&amp;Rev"}</definedName>
    <definedName name="_90" localSheetId="19" hidden="1">{"OTHER_DATA",#N/A,FALSE,"Ok_Fuel&amp;Rev"}</definedName>
    <definedName name="_90" localSheetId="20" hidden="1">{"OTHER_DATA",#N/A,FALSE,"Ok_Fuel&amp;Rev"}</definedName>
    <definedName name="_90" localSheetId="21" hidden="1">{"OTHER_DATA",#N/A,FALSE,"Ok_Fuel&amp;Rev"}</definedName>
    <definedName name="_90" localSheetId="22" hidden="1">{"OTHER_DATA",#N/A,FALSE,"Ok_Fuel&amp;Rev"}</definedName>
    <definedName name="_90" localSheetId="24" hidden="1">{"OTHER_DATA",#N/A,FALSE,"Ok_Fuel&amp;Rev"}</definedName>
    <definedName name="_90" hidden="1">{"OTHER_DATA",#N/A,FALSE,"Ok_Fuel&amp;Rev"}</definedName>
    <definedName name="_90__123Graph_ACHART_5" hidden="1">[24]Data!$O$30:$O$226</definedName>
    <definedName name="_91" localSheetId="0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_91" localSheetId="7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_91" localSheetId="19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_91" localSheetId="20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_91" localSheetId="21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_91" localSheetId="22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_91" localSheetId="24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_91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_92" localSheetId="0" hidden="1">{"summary",#N/A,TRUE,"E93ADJ";"detail",#N/A,TRUE,"E93ADJ"}</definedName>
    <definedName name="_92" localSheetId="7" hidden="1">{"summary",#N/A,TRUE,"E93ADJ";"detail",#N/A,TRUE,"E93ADJ"}</definedName>
    <definedName name="_92" localSheetId="19" hidden="1">{"summary",#N/A,TRUE,"E93ADJ";"detail",#N/A,TRUE,"E93ADJ"}</definedName>
    <definedName name="_92" localSheetId="20" hidden="1">{"summary",#N/A,TRUE,"E93ADJ";"detail",#N/A,TRUE,"E93ADJ"}</definedName>
    <definedName name="_92" localSheetId="21" hidden="1">{"summary",#N/A,TRUE,"E93ADJ";"detail",#N/A,TRUE,"E93ADJ"}</definedName>
    <definedName name="_92" localSheetId="22" hidden="1">{"summary",#N/A,TRUE,"E93ADJ";"detail",#N/A,TRUE,"E93ADJ"}</definedName>
    <definedName name="_92" localSheetId="24" hidden="1">{"summary",#N/A,TRUE,"E93ADJ";"detail",#N/A,TRUE,"E93ADJ"}</definedName>
    <definedName name="_92" hidden="1">{"summary",#N/A,TRUE,"E93ADJ";"detail",#N/A,TRUE,"E93ADJ"}</definedName>
    <definedName name="_93" localSheetId="0" hidden="1">{"print1",#N/A,FALSE,"D21CUSTS"}</definedName>
    <definedName name="_93" localSheetId="7" hidden="1">{"print1",#N/A,FALSE,"D21CUSTS"}</definedName>
    <definedName name="_93" localSheetId="19" hidden="1">{"print1",#N/A,FALSE,"D21CUSTS"}</definedName>
    <definedName name="_93" localSheetId="20" hidden="1">{"print1",#N/A,FALSE,"D21CUSTS"}</definedName>
    <definedName name="_93" localSheetId="21" hidden="1">{"print1",#N/A,FALSE,"D21CUSTS"}</definedName>
    <definedName name="_93" localSheetId="22" hidden="1">{"print1",#N/A,FALSE,"D21CUSTS"}</definedName>
    <definedName name="_93" localSheetId="24" hidden="1">{"print1",#N/A,FALSE,"D21CUSTS"}</definedName>
    <definedName name="_93" hidden="1">{"print1",#N/A,FALSE,"D21CUSTS"}</definedName>
    <definedName name="_94" localSheetId="0" hidden="1">{"print2",#N/A,FALSE,"D21CUSTS"}</definedName>
    <definedName name="_94" localSheetId="7" hidden="1">{"print2",#N/A,FALSE,"D21CUSTS"}</definedName>
    <definedName name="_94" localSheetId="19" hidden="1">{"print2",#N/A,FALSE,"D21CUSTS"}</definedName>
    <definedName name="_94" localSheetId="20" hidden="1">{"print2",#N/A,FALSE,"D21CUSTS"}</definedName>
    <definedName name="_94" localSheetId="21" hidden="1">{"print2",#N/A,FALSE,"D21CUSTS"}</definedName>
    <definedName name="_94" localSheetId="22" hidden="1">{"print2",#N/A,FALSE,"D21CUSTS"}</definedName>
    <definedName name="_94" localSheetId="24" hidden="1">{"print2",#N/A,FALSE,"D21CUSTS"}</definedName>
    <definedName name="_94" hidden="1">{"print2",#N/A,FALSE,"D21CUSTS"}</definedName>
    <definedName name="_95" localSheetId="0" hidden="1">{"print3",#N/A,FALSE,"D21CUSTS"}</definedName>
    <definedName name="_95" localSheetId="7" hidden="1">{"print3",#N/A,FALSE,"D21CUSTS"}</definedName>
    <definedName name="_95" localSheetId="19" hidden="1">{"print3",#N/A,FALSE,"D21CUSTS"}</definedName>
    <definedName name="_95" localSheetId="20" hidden="1">{"print3",#N/A,FALSE,"D21CUSTS"}</definedName>
    <definedName name="_95" localSheetId="21" hidden="1">{"print3",#N/A,FALSE,"D21CUSTS"}</definedName>
    <definedName name="_95" localSheetId="22" hidden="1">{"print3",#N/A,FALSE,"D21CUSTS"}</definedName>
    <definedName name="_95" localSheetId="24" hidden="1">{"print3",#N/A,FALSE,"D21CUSTS"}</definedName>
    <definedName name="_95" hidden="1">{"print3",#N/A,FALSE,"D21CUSTS"}</definedName>
    <definedName name="_96" localSheetId="0" hidden="1">{"print4",#N/A,FALSE,"D21CUSTS"}</definedName>
    <definedName name="_96" localSheetId="7" hidden="1">{"print4",#N/A,FALSE,"D21CUSTS"}</definedName>
    <definedName name="_96" localSheetId="19" hidden="1">{"print4",#N/A,FALSE,"D21CUSTS"}</definedName>
    <definedName name="_96" localSheetId="20" hidden="1">{"print4",#N/A,FALSE,"D21CUSTS"}</definedName>
    <definedName name="_96" localSheetId="21" hidden="1">{"print4",#N/A,FALSE,"D21CUSTS"}</definedName>
    <definedName name="_96" localSheetId="22" hidden="1">{"print4",#N/A,FALSE,"D21CUSTS"}</definedName>
    <definedName name="_96" localSheetId="24" hidden="1">{"print4",#N/A,FALSE,"D21CUSTS"}</definedName>
    <definedName name="_96" hidden="1">{"print4",#N/A,FALSE,"D21CUSTS"}</definedName>
    <definedName name="_97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97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97" localSheetId="19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97" localSheetId="2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97" localSheetId="2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97" localSheetId="2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97" localSheetId="2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9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98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98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98" localSheetId="19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98" localSheetId="2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98" localSheetId="2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98" localSheetId="2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98" localSheetId="2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98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98__123Graph_BCHART_5" hidden="1">[26]Data!$P$30:$P$229</definedName>
    <definedName name="_99" localSheetId="0" hidden="1">{#N/A,#N/A,FALSE,"GLDwnLoad"}</definedName>
    <definedName name="_99" localSheetId="7" hidden="1">{#N/A,#N/A,FALSE,"GLDwnLoad"}</definedName>
    <definedName name="_99" localSheetId="19" hidden="1">{#N/A,#N/A,FALSE,"GLDwnLoad"}</definedName>
    <definedName name="_99" localSheetId="20" hidden="1">{#N/A,#N/A,FALSE,"GLDwnLoad"}</definedName>
    <definedName name="_99" localSheetId="21" hidden="1">{#N/A,#N/A,FALSE,"GLDwnLoad"}</definedName>
    <definedName name="_99" localSheetId="22" hidden="1">{#N/A,#N/A,FALSE,"GLDwnLoad"}</definedName>
    <definedName name="_99" localSheetId="24" hidden="1">{#N/A,#N/A,FALSE,"GLDwnLoad"}</definedName>
    <definedName name="_99" hidden="1">{#N/A,#N/A,FALSE,"GLDwnLoad"}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" localSheetId="0" hidden="1">{#N/A,#N/A,FALSE,"SCA";#N/A,#N/A,FALSE,"NCA";#N/A,#N/A,FALSE,"SAZ";#N/A,#N/A,FALSE,"CAZ";#N/A,#N/A,FALSE,"SNV";#N/A,#N/A,FALSE,"NNV";#N/A,#N/A,FALSE,"PP";#N/A,#N/A,FALSE,"SA"}</definedName>
    <definedName name="_b" localSheetId="7" hidden="1">{#N/A,#N/A,FALSE,"SCA";#N/A,#N/A,FALSE,"NCA";#N/A,#N/A,FALSE,"SAZ";#N/A,#N/A,FALSE,"CAZ";#N/A,#N/A,FALSE,"SNV";#N/A,#N/A,FALSE,"NNV";#N/A,#N/A,FALSE,"PP";#N/A,#N/A,FALSE,"SA"}</definedName>
    <definedName name="_b" localSheetId="19" hidden="1">{#N/A,#N/A,FALSE,"SCA";#N/A,#N/A,FALSE,"NCA";#N/A,#N/A,FALSE,"SAZ";#N/A,#N/A,FALSE,"CAZ";#N/A,#N/A,FALSE,"SNV";#N/A,#N/A,FALSE,"NNV";#N/A,#N/A,FALSE,"PP";#N/A,#N/A,FALSE,"SA"}</definedName>
    <definedName name="_b" localSheetId="20" hidden="1">{#N/A,#N/A,FALSE,"SCA";#N/A,#N/A,FALSE,"NCA";#N/A,#N/A,FALSE,"SAZ";#N/A,#N/A,FALSE,"CAZ";#N/A,#N/A,FALSE,"SNV";#N/A,#N/A,FALSE,"NNV";#N/A,#N/A,FALSE,"PP";#N/A,#N/A,FALSE,"SA"}</definedName>
    <definedName name="_b" localSheetId="21" hidden="1">{#N/A,#N/A,FALSE,"SCA";#N/A,#N/A,FALSE,"NCA";#N/A,#N/A,FALSE,"SAZ";#N/A,#N/A,FALSE,"CAZ";#N/A,#N/A,FALSE,"SNV";#N/A,#N/A,FALSE,"NNV";#N/A,#N/A,FALSE,"PP";#N/A,#N/A,FALSE,"SA"}</definedName>
    <definedName name="_b" localSheetId="22" hidden="1">{#N/A,#N/A,FALSE,"SCA";#N/A,#N/A,FALSE,"NCA";#N/A,#N/A,FALSE,"SAZ";#N/A,#N/A,FALSE,"CAZ";#N/A,#N/A,FALSE,"SNV";#N/A,#N/A,FALSE,"NNV";#N/A,#N/A,FALSE,"PP";#N/A,#N/A,FALSE,"SA"}</definedName>
    <definedName name="_b" localSheetId="24" hidden="1">{#N/A,#N/A,FALSE,"SCA";#N/A,#N/A,FALSE,"NCA";#N/A,#N/A,FALSE,"SAZ";#N/A,#N/A,FALSE,"CAZ";#N/A,#N/A,FALSE,"SNV";#N/A,#N/A,FALSE,"NNV";#N/A,#N/A,FALSE,"PP";#N/A,#N/A,FALSE,"SA"}</definedName>
    <definedName name="_b" hidden="1">{#N/A,#N/A,FALSE,"SCA";#N/A,#N/A,FALSE,"NCA";#N/A,#N/A,FALSE,"SAZ";#N/A,#N/A,FALSE,"CAZ";#N/A,#N/A,FALSE,"SNV";#N/A,#N/A,FALSE,"NNV";#N/A,#N/A,FALSE,"PP";#N/A,#N/A,FALSE,"SA"}</definedName>
    <definedName name="_bdm.0291A1646F1441D7AC944D0E5EFE3283.edm" hidden="1">#REF!</definedName>
    <definedName name="_bdm.4DE531A3AAE1459EA607D86D30555044.edm" localSheetId="7" hidden="1">#REF!</definedName>
    <definedName name="_bdm.4DE531A3AAE1459EA607D86D30555044.edm" localSheetId="24" hidden="1">#REF!</definedName>
    <definedName name="_bdm.4DE531A3AAE1459EA607D86D30555044.edm" hidden="1">#REF!</definedName>
    <definedName name="_bdm.61ECA6B5D6964E25B194F839DA09F1DE.edm" localSheetId="7" hidden="1">#REF!</definedName>
    <definedName name="_bdm.61ECA6B5D6964E25B194F839DA09F1DE.edm" localSheetId="24" hidden="1">#REF!</definedName>
    <definedName name="_bdm.61ECA6B5D6964E25B194F839DA09F1DE.edm" hidden="1">#REF!</definedName>
    <definedName name="_bdm.EF8E132A659C430387D12CF4C0897727.edm" localSheetId="7" hidden="1">#REF!</definedName>
    <definedName name="_bdm.EF8E132A659C430387D12CF4C0897727.edm" localSheetId="24" hidden="1">#REF!</definedName>
    <definedName name="_bdm.EF8E132A659C430387D12CF4C0897727.edm" hidden="1">#REF!</definedName>
    <definedName name="_con4050" localSheetId="0" hidden="1">{#N/A,"Anonymous",FALSE,"30 30k Table";#N/A,#N/A,FALSE,"30 50k Table";#N/A,#N/A,FALSE,"40 100k Table"}</definedName>
    <definedName name="_con4050" localSheetId="7" hidden="1">{#N/A,"Anonymous",FALSE,"30 30k Table";#N/A,#N/A,FALSE,"30 50k Table";#N/A,#N/A,FALSE,"40 100k Table"}</definedName>
    <definedName name="_con4050" localSheetId="19" hidden="1">{#N/A,"Anonymous",FALSE,"30 30k Table";#N/A,#N/A,FALSE,"30 50k Table";#N/A,#N/A,FALSE,"40 100k Table"}</definedName>
    <definedName name="_con4050" localSheetId="20" hidden="1">{#N/A,"Anonymous",FALSE,"30 30k Table";#N/A,#N/A,FALSE,"30 50k Table";#N/A,#N/A,FALSE,"40 100k Table"}</definedName>
    <definedName name="_con4050" localSheetId="21" hidden="1">{#N/A,"Anonymous",FALSE,"30 30k Table";#N/A,#N/A,FALSE,"30 50k Table";#N/A,#N/A,FALSE,"40 100k Table"}</definedName>
    <definedName name="_con4050" localSheetId="22" hidden="1">{#N/A,"Anonymous",FALSE,"30 30k Table";#N/A,#N/A,FALSE,"30 50k Table";#N/A,#N/A,FALSE,"40 100k Table"}</definedName>
    <definedName name="_con4050" localSheetId="24" hidden="1">{#N/A,"Anonymous",FALSE,"30 30k Table";#N/A,#N/A,FALSE,"30 50k Table";#N/A,#N/A,FALSE,"40 100k Table"}</definedName>
    <definedName name="_con4050" hidden="1">{#N/A,"Anonymous",FALSE,"30 30k Table";#N/A,#N/A,FALSE,"30 50k Table";#N/A,#N/A,FALSE,"40 100k Table"}</definedName>
    <definedName name="_d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d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d" localSheetId="19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d" localSheetId="2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d" localSheetId="2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d" localSheetId="2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d" localSheetId="2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d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DAT1" localSheetId="0">#REF!</definedName>
    <definedName name="_DAT1" localSheetId="7">#REF!</definedName>
    <definedName name="_DAT1" localSheetId="18">#REF!</definedName>
    <definedName name="_DAT1" localSheetId="19">#REF!</definedName>
    <definedName name="_DAT1" localSheetId="20">#REF!</definedName>
    <definedName name="_DAT1" localSheetId="21">#REF!</definedName>
    <definedName name="_DAT1" localSheetId="22">#REF!</definedName>
    <definedName name="_DAT1" localSheetId="24">#REF!</definedName>
    <definedName name="_DAT1" localSheetId="25">#REF!</definedName>
    <definedName name="_DAT1">#REF!</definedName>
    <definedName name="_DAT2" localSheetId="0">#REF!</definedName>
    <definedName name="_DAT2" localSheetId="7">#REF!</definedName>
    <definedName name="_DAT2" localSheetId="18">#REF!</definedName>
    <definedName name="_DAT2" localSheetId="19">#REF!</definedName>
    <definedName name="_DAT2" localSheetId="20">#REF!</definedName>
    <definedName name="_DAT2" localSheetId="21">#REF!</definedName>
    <definedName name="_DAT2" localSheetId="22">#REF!</definedName>
    <definedName name="_DAT2" localSheetId="24">#REF!</definedName>
    <definedName name="_DAT2" localSheetId="25">#REF!</definedName>
    <definedName name="_DAT2">#REF!</definedName>
    <definedName name="_DAT3" localSheetId="0">#REF!</definedName>
    <definedName name="_DAT3" localSheetId="4">#REF!</definedName>
    <definedName name="_DAT3" localSheetId="5">#REF!</definedName>
    <definedName name="_DAT3" localSheetId="7">#REF!</definedName>
    <definedName name="_DAT3" localSheetId="18">#REF!</definedName>
    <definedName name="_DAT3" localSheetId="19">#REF!</definedName>
    <definedName name="_DAT3" localSheetId="20">#REF!</definedName>
    <definedName name="_DAT3" localSheetId="21">#REF!</definedName>
    <definedName name="_DAT3" localSheetId="22">#REF!</definedName>
    <definedName name="_DAT3" localSheetId="24">#REF!</definedName>
    <definedName name="_DAT3" localSheetId="25">#REF!</definedName>
    <definedName name="_DAT3">#REF!</definedName>
    <definedName name="_DAT4" localSheetId="0">#REF!</definedName>
    <definedName name="_DAT4" localSheetId="7">#REF!</definedName>
    <definedName name="_DAT4" localSheetId="18">#REF!</definedName>
    <definedName name="_DAT4" localSheetId="19">#REF!</definedName>
    <definedName name="_DAT4" localSheetId="20">#REF!</definedName>
    <definedName name="_DAT4" localSheetId="21">#REF!</definedName>
    <definedName name="_DAT4" localSheetId="22">#REF!</definedName>
    <definedName name="_DAT4" localSheetId="24">#REF!</definedName>
    <definedName name="_DAT4" localSheetId="25">#REF!</definedName>
    <definedName name="_DAT4">#REF!</definedName>
    <definedName name="_DAT5" localSheetId="0">#REF!</definedName>
    <definedName name="_DAT5" localSheetId="4">#REF!</definedName>
    <definedName name="_DAT5" localSheetId="5">#REF!</definedName>
    <definedName name="_DAT5" localSheetId="7">#REF!</definedName>
    <definedName name="_DAT5" localSheetId="18">#REF!</definedName>
    <definedName name="_DAT5" localSheetId="19">#REF!</definedName>
    <definedName name="_DAT5" localSheetId="20">#REF!</definedName>
    <definedName name="_DAT5" localSheetId="21">#REF!</definedName>
    <definedName name="_DAT5" localSheetId="22">#REF!</definedName>
    <definedName name="_DAT5" localSheetId="24">#REF!</definedName>
    <definedName name="_DAT5" localSheetId="25">#REF!</definedName>
    <definedName name="_DAT5">#REF!</definedName>
    <definedName name="_DAT6" localSheetId="0">#REF!</definedName>
    <definedName name="_DAT6" localSheetId="4">#REF!</definedName>
    <definedName name="_DAT6" localSheetId="5">#REF!</definedName>
    <definedName name="_DAT6" localSheetId="7">#REF!</definedName>
    <definedName name="_DAT6" localSheetId="18">#REF!</definedName>
    <definedName name="_DAT6" localSheetId="19">#REF!</definedName>
    <definedName name="_DAT6" localSheetId="20">#REF!</definedName>
    <definedName name="_DAT6" localSheetId="21">#REF!</definedName>
    <definedName name="_DAT6" localSheetId="22">#REF!</definedName>
    <definedName name="_DAT6" localSheetId="24">#REF!</definedName>
    <definedName name="_DAT6" localSheetId="25">#REF!</definedName>
    <definedName name="_DAT6">#REF!</definedName>
    <definedName name="_Div02" localSheetId="24">'[13]Alloc factors'!$D$12</definedName>
    <definedName name="_Div02">'[14]Alloc factors'!$D$12</definedName>
    <definedName name="_div1" localSheetId="7">#REF!</definedName>
    <definedName name="_div1" localSheetId="24">#REF!</definedName>
    <definedName name="_div1">#REF!</definedName>
    <definedName name="_div10" localSheetId="24">'[15]WP 1-2'!#REF!</definedName>
    <definedName name="_div10">'[16]WP 1-2'!#REF!</definedName>
    <definedName name="_DIV12" localSheetId="24">'[17]Alloc factors'!$D$13</definedName>
    <definedName name="_DIV12">'[18]Alloc factors'!$D$13</definedName>
    <definedName name="_div2" localSheetId="7">#REF!</definedName>
    <definedName name="_div2" localSheetId="24">#REF!</definedName>
    <definedName name="_div2">#REF!</definedName>
    <definedName name="_div21" localSheetId="24">'[15]WP 1-2'!#REF!</definedName>
    <definedName name="_div21">'[16]WP 1-2'!#REF!</definedName>
    <definedName name="_div3" localSheetId="7">#REF!</definedName>
    <definedName name="_div3" localSheetId="24">#REF!</definedName>
    <definedName name="_div3">#REF!</definedName>
    <definedName name="_div4" localSheetId="7">#REF!</definedName>
    <definedName name="_div4" localSheetId="24">#REF!</definedName>
    <definedName name="_div4">#REF!</definedName>
    <definedName name="_ebe1" localSheetId="0">#REF!</definedName>
    <definedName name="_ebe1" localSheetId="7">#REF!</definedName>
    <definedName name="_ebe1" localSheetId="18">#REF!</definedName>
    <definedName name="_ebe1" localSheetId="19">#REF!</definedName>
    <definedName name="_ebe1" localSheetId="20">#REF!</definedName>
    <definedName name="_ebe1" localSheetId="21">#REF!</definedName>
    <definedName name="_ebe1" localSheetId="22">#REF!</definedName>
    <definedName name="_ebe1" localSheetId="24">#REF!</definedName>
    <definedName name="_ebe1" localSheetId="25">#REF!</definedName>
    <definedName name="_ebe1">#REF!</definedName>
    <definedName name="_ebe2" localSheetId="0">#REF!</definedName>
    <definedName name="_ebe2" localSheetId="7">#REF!</definedName>
    <definedName name="_ebe2" localSheetId="18">#REF!</definedName>
    <definedName name="_ebe2" localSheetId="19">#REF!</definedName>
    <definedName name="_ebe2" localSheetId="20">#REF!</definedName>
    <definedName name="_ebe2" localSheetId="21">#REF!</definedName>
    <definedName name="_ebe2" localSheetId="22">#REF!</definedName>
    <definedName name="_ebe2" localSheetId="24">#REF!</definedName>
    <definedName name="_ebe2" localSheetId="25">#REF!</definedName>
    <definedName name="_ebe2">#REF!</definedName>
    <definedName name="_ebe3" localSheetId="0">#REF!</definedName>
    <definedName name="_ebe3" localSheetId="7">#REF!</definedName>
    <definedName name="_ebe3" localSheetId="18">#REF!</definedName>
    <definedName name="_ebe3" localSheetId="19">#REF!</definedName>
    <definedName name="_ebe3" localSheetId="20">#REF!</definedName>
    <definedName name="_ebe3" localSheetId="21">#REF!</definedName>
    <definedName name="_ebe3" localSheetId="22">#REF!</definedName>
    <definedName name="_ebe3" localSheetId="24">#REF!</definedName>
    <definedName name="_ebe3" localSheetId="25">#REF!</definedName>
    <definedName name="_ebe3">#REF!</definedName>
    <definedName name="_ebe4" localSheetId="0">#REF!</definedName>
    <definedName name="_ebe4" localSheetId="7">#REF!</definedName>
    <definedName name="_ebe4" localSheetId="18">#REF!</definedName>
    <definedName name="_ebe4" localSheetId="19">#REF!</definedName>
    <definedName name="_ebe4" localSheetId="20">#REF!</definedName>
    <definedName name="_ebe4" localSheetId="21">#REF!</definedName>
    <definedName name="_ebe4" localSheetId="22">#REF!</definedName>
    <definedName name="_ebe4" localSheetId="24">#REF!</definedName>
    <definedName name="_ebe4" localSheetId="25">#REF!</definedName>
    <definedName name="_ebe4">#REF!</definedName>
    <definedName name="_ebe5" localSheetId="0">#REF!</definedName>
    <definedName name="_ebe5" localSheetId="7">#REF!</definedName>
    <definedName name="_ebe5" localSheetId="18">#REF!</definedName>
    <definedName name="_ebe5" localSheetId="19">#REF!</definedName>
    <definedName name="_ebe5" localSheetId="20">#REF!</definedName>
    <definedName name="_ebe5" localSheetId="21">#REF!</definedName>
    <definedName name="_ebe5" localSheetId="22">#REF!</definedName>
    <definedName name="_ebe5" localSheetId="24">#REF!</definedName>
    <definedName name="_ebe5" localSheetId="25">#REF!</definedName>
    <definedName name="_ebe5">#REF!</definedName>
    <definedName name="_ebe6" localSheetId="0">#REF!</definedName>
    <definedName name="_ebe6" localSheetId="7">#REF!</definedName>
    <definedName name="_ebe6" localSheetId="18">#REF!</definedName>
    <definedName name="_ebe6" localSheetId="19">#REF!</definedName>
    <definedName name="_ebe6" localSheetId="20">#REF!</definedName>
    <definedName name="_ebe6" localSheetId="21">#REF!</definedName>
    <definedName name="_ebe6" localSheetId="22">#REF!</definedName>
    <definedName name="_ebe6" localSheetId="24">#REF!</definedName>
    <definedName name="_ebe6" localSheetId="25">#REF!</definedName>
    <definedName name="_ebe6">#REF!</definedName>
    <definedName name="_ebe7" localSheetId="0">#REF!</definedName>
    <definedName name="_ebe7" localSheetId="7">#REF!</definedName>
    <definedName name="_ebe7" localSheetId="18">#REF!</definedName>
    <definedName name="_ebe7" localSheetId="19">#REF!</definedName>
    <definedName name="_ebe7" localSheetId="20">#REF!</definedName>
    <definedName name="_ebe7" localSheetId="21">#REF!</definedName>
    <definedName name="_ebe7" localSheetId="22">#REF!</definedName>
    <definedName name="_ebe7" localSheetId="24">#REF!</definedName>
    <definedName name="_ebe7" localSheetId="25">#REF!</definedName>
    <definedName name="_ebe7">#REF!</definedName>
    <definedName name="_ebx1" localSheetId="0">#REF!</definedName>
    <definedName name="_ebx1" localSheetId="7">#REF!</definedName>
    <definedName name="_ebx1" localSheetId="18">#REF!</definedName>
    <definedName name="_ebx1" localSheetId="19">#REF!</definedName>
    <definedName name="_ebx1" localSheetId="20">#REF!</definedName>
    <definedName name="_ebx1" localSheetId="21">#REF!</definedName>
    <definedName name="_ebx1" localSheetId="22">#REF!</definedName>
    <definedName name="_ebx1" localSheetId="24">#REF!</definedName>
    <definedName name="_ebx1" localSheetId="25">#REF!</definedName>
    <definedName name="_ebx1">#REF!</definedName>
    <definedName name="_ebx2" localSheetId="0">#REF!</definedName>
    <definedName name="_ebx2" localSheetId="7">#REF!</definedName>
    <definedName name="_ebx2" localSheetId="18">#REF!</definedName>
    <definedName name="_ebx2" localSheetId="19">#REF!</definedName>
    <definedName name="_ebx2" localSheetId="20">#REF!</definedName>
    <definedName name="_ebx2" localSheetId="21">#REF!</definedName>
    <definedName name="_ebx2" localSheetId="22">#REF!</definedName>
    <definedName name="_ebx2" localSheetId="24">#REF!</definedName>
    <definedName name="_ebx2" localSheetId="25">#REF!</definedName>
    <definedName name="_ebx2">#REF!</definedName>
    <definedName name="_EXH1" localSheetId="7">#REF!</definedName>
    <definedName name="_EXH1" localSheetId="24">#REF!</definedName>
    <definedName name="_EXH1">#REF!</definedName>
    <definedName name="_EXH6" localSheetId="7">#REF!</definedName>
    <definedName name="_EXH6" localSheetId="24">#REF!</definedName>
    <definedName name="_EXH6">#REF!</definedName>
    <definedName name="_Fill" localSheetId="0" hidden="1">'[30]Bond Returns'!$A$8:$A$107</definedName>
    <definedName name="_Fill" localSheetId="4" hidden="1">'[30]Bond Returns'!$A$8:$A$107</definedName>
    <definedName name="_Fill" localSheetId="5" hidden="1">'[30]Bond Returns'!$A$8:$A$107</definedName>
    <definedName name="_Fill" localSheetId="7" hidden="1">'[30]Bond Returns'!$A$8:$A$107</definedName>
    <definedName name="_Fill" localSheetId="8" hidden="1">'[30]Bond Returns'!$A$8:$A$107</definedName>
    <definedName name="_Fill" localSheetId="9" hidden="1">'[30]Bond Returns'!$A$8:$A$107</definedName>
    <definedName name="_Fill" localSheetId="10" hidden="1">'[31]Bond Returns'!$A$8:$A$107</definedName>
    <definedName name="_Fill" localSheetId="11" hidden="1">'[32]Bond Returns'!$A$8:$A$107</definedName>
    <definedName name="_Fill" localSheetId="12" hidden="1">'[32]Bond Returns'!$A$8:$A$107</definedName>
    <definedName name="_Fill" localSheetId="13" hidden="1">'[30]Bond Returns'!$A$8:$A$107</definedName>
    <definedName name="_Fill" localSheetId="14" hidden="1">'[30]Bond Returns'!$A$8:$A$107</definedName>
    <definedName name="_Fill" localSheetId="18" hidden="1">'[31]Bond Returns'!$A$8:$A$107</definedName>
    <definedName name="_Fill" localSheetId="19" hidden="1">'[31]Bond Returns'!$A$8:$A$107</definedName>
    <definedName name="_Fill" localSheetId="21" hidden="1">'[30]Bond Returns'!$A$8:$A$107</definedName>
    <definedName name="_Fill" localSheetId="25" hidden="1">'[31]Bond Returns'!$A$8:$A$107</definedName>
    <definedName name="_Fill" hidden="1">'[33]Bond Returns'!$A$8:$A$107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4" hidden="1">#REF!</definedName>
    <definedName name="_Key1" localSheetId="5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8" hidden="1">#REF!</definedName>
    <definedName name="_Key1" localSheetId="19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Key1" localSheetId="24" hidden="1">#REF!</definedName>
    <definedName name="_Key1" localSheetId="25" hidden="1">#REF!</definedName>
    <definedName name="_Key1" hidden="1">#REF!</definedName>
    <definedName name="_Key11" localSheetId="7" hidden="1">#REF!</definedName>
    <definedName name="_Key11" localSheetId="18" hidden="1">#REF!</definedName>
    <definedName name="_Key11" localSheetId="19" hidden="1">#REF!</definedName>
    <definedName name="_Key11" localSheetId="20" hidden="1">#REF!</definedName>
    <definedName name="_Key11" localSheetId="22" hidden="1">#REF!</definedName>
    <definedName name="_Key11" localSheetId="24" hidden="1">#REF!</definedName>
    <definedName name="_Key11" hidden="1">#REF!</definedName>
    <definedName name="_Key2" localSheetId="0" hidden="1">#REF!</definedName>
    <definedName name="_Key2" localSheetId="1" hidden="1">#REF!</definedName>
    <definedName name="_Key2" localSheetId="4" hidden="1">#REF!</definedName>
    <definedName name="_Key2" localSheetId="5" hidden="1">#REF!</definedName>
    <definedName name="_Key2" localSheetId="7" hidden="1">#REF!</definedName>
    <definedName name="_Key2" localSheetId="8" hidden="1">#REF!</definedName>
    <definedName name="_Key2" localSheetId="9" hidden="1">#REF!</definedName>
    <definedName name="_Key2" localSheetId="10" hidden="1">#REF!</definedName>
    <definedName name="_Key2" localSheetId="11" hidden="1">#REF!</definedName>
    <definedName name="_Key2" localSheetId="12" hidden="1">#REF!</definedName>
    <definedName name="_Key2" localSheetId="13" hidden="1">#REF!</definedName>
    <definedName name="_Key2" localSheetId="14" hidden="1">#REF!</definedName>
    <definedName name="_Key2" localSheetId="18" hidden="1">#REF!</definedName>
    <definedName name="_Key2" localSheetId="19" hidden="1">#REF!</definedName>
    <definedName name="_Key2" localSheetId="20" hidden="1">#REF!</definedName>
    <definedName name="_Key2" localSheetId="21" hidden="1">#REF!</definedName>
    <definedName name="_Key2" localSheetId="22" hidden="1">#REF!</definedName>
    <definedName name="_Key2" localSheetId="24" hidden="1">#REF!</definedName>
    <definedName name="_Key2" localSheetId="25" hidden="1">#REF!</definedName>
    <definedName name="_Key2" hidden="1">#REF!</definedName>
    <definedName name="_lslkdjf" localSheetId="7" hidden="1">#REF!</definedName>
    <definedName name="_lslkdjf" localSheetId="18" hidden="1">#REF!</definedName>
    <definedName name="_lslkdjf" localSheetId="19" hidden="1">#REF!</definedName>
    <definedName name="_lslkdjf" localSheetId="20" hidden="1">#REF!</definedName>
    <definedName name="_lslkdjf" localSheetId="22" hidden="1">#REF!</definedName>
    <definedName name="_lslkdjf" localSheetId="24" hidden="1">#REF!</definedName>
    <definedName name="_lslkdjf" hidden="1">#REF!</definedName>
    <definedName name="_M" localSheetId="0">#REF!</definedName>
    <definedName name="_M" localSheetId="4">#REF!</definedName>
    <definedName name="_M" localSheetId="5">#REF!</definedName>
    <definedName name="_M" localSheetId="7">#REF!</definedName>
    <definedName name="_M" localSheetId="8">#REF!</definedName>
    <definedName name="_M" localSheetId="9">#REF!</definedName>
    <definedName name="_M" localSheetId="10">#REF!</definedName>
    <definedName name="_M" localSheetId="11">#REF!</definedName>
    <definedName name="_M" localSheetId="12">#REF!</definedName>
    <definedName name="_M" localSheetId="13">#REF!</definedName>
    <definedName name="_M" localSheetId="14">#REF!</definedName>
    <definedName name="_M" localSheetId="18">#REF!</definedName>
    <definedName name="_M" localSheetId="19">#REF!</definedName>
    <definedName name="_M" localSheetId="20">#REF!</definedName>
    <definedName name="_M" localSheetId="21">#REF!</definedName>
    <definedName name="_M" localSheetId="22">#REF!</definedName>
    <definedName name="_M" localSheetId="24">#REF!</definedName>
    <definedName name="_M" localSheetId="25">#REF!</definedName>
    <definedName name="_M">#REF!</definedName>
    <definedName name="_MatInverse_In" localSheetId="7" hidden="1">#REF!</definedName>
    <definedName name="_MatInverse_In" localSheetId="24" hidden="1">#REF!</definedName>
    <definedName name="_MatInverse_In" hidden="1">#REF!</definedName>
    <definedName name="_MatInverse_Out" localSheetId="7" hidden="1">#REF!</definedName>
    <definedName name="_MatInverse_Out" localSheetId="24" hidden="1">#REF!</definedName>
    <definedName name="_MatInverse_Out" hidden="1">#REF!</definedName>
    <definedName name="_MatMult_A" localSheetId="0" hidden="1">'[34]Fall 2008 Forecast'!#REF!</definedName>
    <definedName name="_MatMult_A" localSheetId="7" hidden="1">'[34]Fall 2008 Forecast'!#REF!</definedName>
    <definedName name="_MatMult_A" localSheetId="18" hidden="1">'[34]Fall 2008 Forecast'!#REF!</definedName>
    <definedName name="_MatMult_A" localSheetId="19" hidden="1">'[34]Fall 2008 Forecast'!#REF!</definedName>
    <definedName name="_MatMult_A" localSheetId="20" hidden="1">'[34]Fall 2008 Forecast'!#REF!</definedName>
    <definedName name="_MatMult_A" localSheetId="21" hidden="1">'[34]Fall 2008 Forecast'!#REF!</definedName>
    <definedName name="_MatMult_A" localSheetId="22" hidden="1">'[34]Fall 2008 Forecast'!#REF!</definedName>
    <definedName name="_MatMult_A" hidden="1">'[34]Fall 2008 Forecast'!#REF!</definedName>
    <definedName name="_new22" localSheetId="0" hidden="1">{#N/A,#N/A,FALSE,"SCA";#N/A,#N/A,FALSE,"NCA";#N/A,#N/A,FALSE,"SAZ";#N/A,#N/A,FALSE,"CAZ";#N/A,#N/A,FALSE,"SNV";#N/A,#N/A,FALSE,"NNV";#N/A,#N/A,FALSE,"PP";#N/A,#N/A,FALSE,"SA"}</definedName>
    <definedName name="_new22" localSheetId="7" hidden="1">{#N/A,#N/A,FALSE,"SCA";#N/A,#N/A,FALSE,"NCA";#N/A,#N/A,FALSE,"SAZ";#N/A,#N/A,FALSE,"CAZ";#N/A,#N/A,FALSE,"SNV";#N/A,#N/A,FALSE,"NNV";#N/A,#N/A,FALSE,"PP";#N/A,#N/A,FALSE,"SA"}</definedName>
    <definedName name="_new22" localSheetId="19" hidden="1">{#N/A,#N/A,FALSE,"SCA";#N/A,#N/A,FALSE,"NCA";#N/A,#N/A,FALSE,"SAZ";#N/A,#N/A,FALSE,"CAZ";#N/A,#N/A,FALSE,"SNV";#N/A,#N/A,FALSE,"NNV";#N/A,#N/A,FALSE,"PP";#N/A,#N/A,FALSE,"SA"}</definedName>
    <definedName name="_new22" localSheetId="20" hidden="1">{#N/A,#N/A,FALSE,"SCA";#N/A,#N/A,FALSE,"NCA";#N/A,#N/A,FALSE,"SAZ";#N/A,#N/A,FALSE,"CAZ";#N/A,#N/A,FALSE,"SNV";#N/A,#N/A,FALSE,"NNV";#N/A,#N/A,FALSE,"PP";#N/A,#N/A,FALSE,"SA"}</definedName>
    <definedName name="_new22" localSheetId="21" hidden="1">{#N/A,#N/A,FALSE,"SCA";#N/A,#N/A,FALSE,"NCA";#N/A,#N/A,FALSE,"SAZ";#N/A,#N/A,FALSE,"CAZ";#N/A,#N/A,FALSE,"SNV";#N/A,#N/A,FALSE,"NNV";#N/A,#N/A,FALSE,"PP";#N/A,#N/A,FALSE,"SA"}</definedName>
    <definedName name="_new22" localSheetId="22" hidden="1">{#N/A,#N/A,FALSE,"SCA";#N/A,#N/A,FALSE,"NCA";#N/A,#N/A,FALSE,"SAZ";#N/A,#N/A,FALSE,"CAZ";#N/A,#N/A,FALSE,"SNV";#N/A,#N/A,FALSE,"NNV";#N/A,#N/A,FALSE,"PP";#N/A,#N/A,FALSE,"SA"}</definedName>
    <definedName name="_new22" localSheetId="24" hidden="1">{#N/A,#N/A,FALSE,"SCA";#N/A,#N/A,FALSE,"NCA";#N/A,#N/A,FALSE,"SAZ";#N/A,#N/A,FALSE,"CAZ";#N/A,#N/A,FALSE,"SNV";#N/A,#N/A,FALSE,"NNV";#N/A,#N/A,FALSE,"PP";#N/A,#N/A,FALSE,"SA"}</definedName>
    <definedName name="_new22" hidden="1">{#N/A,#N/A,FALSE,"SCA";#N/A,#N/A,FALSE,"NCA";#N/A,#N/A,FALSE,"SAZ";#N/A,#N/A,FALSE,"CAZ";#N/A,#N/A,FALSE,"SNV";#N/A,#N/A,FALSE,"NNV";#N/A,#N/A,FALSE,"PP";#N/A,#N/A,FALSE,"SA"}</definedName>
    <definedName name="_new23" localSheetId="0" hidden="1">{#N/A,#N/A,FALSE,"SCA";#N/A,#N/A,FALSE,"NCA";#N/A,#N/A,FALSE,"SAZ";#N/A,#N/A,FALSE,"CAZ";#N/A,#N/A,FALSE,"SNV";#N/A,#N/A,FALSE,"NNV";#N/A,#N/A,FALSE,"PP";#N/A,#N/A,FALSE,"SA"}</definedName>
    <definedName name="_new23" localSheetId="7" hidden="1">{#N/A,#N/A,FALSE,"SCA";#N/A,#N/A,FALSE,"NCA";#N/A,#N/A,FALSE,"SAZ";#N/A,#N/A,FALSE,"CAZ";#N/A,#N/A,FALSE,"SNV";#N/A,#N/A,FALSE,"NNV";#N/A,#N/A,FALSE,"PP";#N/A,#N/A,FALSE,"SA"}</definedName>
    <definedName name="_new23" localSheetId="18" hidden="1">{#N/A,#N/A,FALSE,"SCA";#N/A,#N/A,FALSE,"NCA";#N/A,#N/A,FALSE,"SAZ";#N/A,#N/A,FALSE,"CAZ";#N/A,#N/A,FALSE,"SNV";#N/A,#N/A,FALSE,"NNV";#N/A,#N/A,FALSE,"PP";#N/A,#N/A,FALSE,"SA"}</definedName>
    <definedName name="_new23" localSheetId="19" hidden="1">{#N/A,#N/A,FALSE,"SCA";#N/A,#N/A,FALSE,"NCA";#N/A,#N/A,FALSE,"SAZ";#N/A,#N/A,FALSE,"CAZ";#N/A,#N/A,FALSE,"SNV";#N/A,#N/A,FALSE,"NNV";#N/A,#N/A,FALSE,"PP";#N/A,#N/A,FALSE,"SA"}</definedName>
    <definedName name="_new23" localSheetId="20" hidden="1">{#N/A,#N/A,FALSE,"SCA";#N/A,#N/A,FALSE,"NCA";#N/A,#N/A,FALSE,"SAZ";#N/A,#N/A,FALSE,"CAZ";#N/A,#N/A,FALSE,"SNV";#N/A,#N/A,FALSE,"NNV";#N/A,#N/A,FALSE,"PP";#N/A,#N/A,FALSE,"SA"}</definedName>
    <definedName name="_new23" localSheetId="21" hidden="1">{#N/A,#N/A,FALSE,"SCA";#N/A,#N/A,FALSE,"NCA";#N/A,#N/A,FALSE,"SAZ";#N/A,#N/A,FALSE,"CAZ";#N/A,#N/A,FALSE,"SNV";#N/A,#N/A,FALSE,"NNV";#N/A,#N/A,FALSE,"PP";#N/A,#N/A,FALSE,"SA"}</definedName>
    <definedName name="_new23" localSheetId="22" hidden="1">{#N/A,#N/A,FALSE,"SCA";#N/A,#N/A,FALSE,"NCA";#N/A,#N/A,FALSE,"SAZ";#N/A,#N/A,FALSE,"CAZ";#N/A,#N/A,FALSE,"SNV";#N/A,#N/A,FALSE,"NNV";#N/A,#N/A,FALSE,"PP";#N/A,#N/A,FALSE,"SA"}</definedName>
    <definedName name="_new23" localSheetId="24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0" hidden="1">{#N/A,#N/A,FALSE,"SCA";#N/A,#N/A,FALSE,"NCA";#N/A,#N/A,FALSE,"SAZ";#N/A,#N/A,FALSE,"CAZ";#N/A,#N/A,FALSE,"SNV";#N/A,#N/A,FALSE,"NNV";#N/A,#N/A,FALSE,"PP";#N/A,#N/A,FALSE,"SA"}</definedName>
    <definedName name="_new37" localSheetId="7" hidden="1">{#N/A,#N/A,FALSE,"SCA";#N/A,#N/A,FALSE,"NCA";#N/A,#N/A,FALSE,"SAZ";#N/A,#N/A,FALSE,"CAZ";#N/A,#N/A,FALSE,"SNV";#N/A,#N/A,FALSE,"NNV";#N/A,#N/A,FALSE,"PP";#N/A,#N/A,FALSE,"SA"}</definedName>
    <definedName name="_new37" localSheetId="18" hidden="1">{#N/A,#N/A,FALSE,"SCA";#N/A,#N/A,FALSE,"NCA";#N/A,#N/A,FALSE,"SAZ";#N/A,#N/A,FALSE,"CAZ";#N/A,#N/A,FALSE,"SNV";#N/A,#N/A,FALSE,"NNV";#N/A,#N/A,FALSE,"PP";#N/A,#N/A,FALSE,"SA"}</definedName>
    <definedName name="_new37" localSheetId="19" hidden="1">{#N/A,#N/A,FALSE,"SCA";#N/A,#N/A,FALSE,"NCA";#N/A,#N/A,FALSE,"SAZ";#N/A,#N/A,FALSE,"CAZ";#N/A,#N/A,FALSE,"SNV";#N/A,#N/A,FALSE,"NNV";#N/A,#N/A,FALSE,"PP";#N/A,#N/A,FALSE,"SA"}</definedName>
    <definedName name="_new37" localSheetId="20" hidden="1">{#N/A,#N/A,FALSE,"SCA";#N/A,#N/A,FALSE,"NCA";#N/A,#N/A,FALSE,"SAZ";#N/A,#N/A,FALSE,"CAZ";#N/A,#N/A,FALSE,"SNV";#N/A,#N/A,FALSE,"NNV";#N/A,#N/A,FALSE,"PP";#N/A,#N/A,FALSE,"SA"}</definedName>
    <definedName name="_new37" localSheetId="21" hidden="1">{#N/A,#N/A,FALSE,"SCA";#N/A,#N/A,FALSE,"NCA";#N/A,#N/A,FALSE,"SAZ";#N/A,#N/A,FALSE,"CAZ";#N/A,#N/A,FALSE,"SNV";#N/A,#N/A,FALSE,"NNV";#N/A,#N/A,FALSE,"PP";#N/A,#N/A,FALSE,"SA"}</definedName>
    <definedName name="_new37" localSheetId="22" hidden="1">{#N/A,#N/A,FALSE,"SCA";#N/A,#N/A,FALSE,"NCA";#N/A,#N/A,FALSE,"SAZ";#N/A,#N/A,FALSE,"CAZ";#N/A,#N/A,FALSE,"SNV";#N/A,#N/A,FALSE,"NNV";#N/A,#N/A,FALSE,"PP";#N/A,#N/A,FALSE,"SA"}</definedName>
    <definedName name="_new37" localSheetId="24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18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19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2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2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2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2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0" hidden="1">{#N/A,#N/A,FALSE,"SCA";#N/A,#N/A,FALSE,"NCA";#N/A,#N/A,FALSE,"SAZ";#N/A,#N/A,FALSE,"CAZ";#N/A,#N/A,FALSE,"SNV";#N/A,#N/A,FALSE,"NNV";#N/A,#N/A,FALSE,"PP";#N/A,#N/A,FALSE,"SA"}</definedName>
    <definedName name="_new43" localSheetId="7" hidden="1">{#N/A,#N/A,FALSE,"SCA";#N/A,#N/A,FALSE,"NCA";#N/A,#N/A,FALSE,"SAZ";#N/A,#N/A,FALSE,"CAZ";#N/A,#N/A,FALSE,"SNV";#N/A,#N/A,FALSE,"NNV";#N/A,#N/A,FALSE,"PP";#N/A,#N/A,FALSE,"SA"}</definedName>
    <definedName name="_new43" localSheetId="18" hidden="1">{#N/A,#N/A,FALSE,"SCA";#N/A,#N/A,FALSE,"NCA";#N/A,#N/A,FALSE,"SAZ";#N/A,#N/A,FALSE,"CAZ";#N/A,#N/A,FALSE,"SNV";#N/A,#N/A,FALSE,"NNV";#N/A,#N/A,FALSE,"PP";#N/A,#N/A,FALSE,"SA"}</definedName>
    <definedName name="_new43" localSheetId="19" hidden="1">{#N/A,#N/A,FALSE,"SCA";#N/A,#N/A,FALSE,"NCA";#N/A,#N/A,FALSE,"SAZ";#N/A,#N/A,FALSE,"CAZ";#N/A,#N/A,FALSE,"SNV";#N/A,#N/A,FALSE,"NNV";#N/A,#N/A,FALSE,"PP";#N/A,#N/A,FALSE,"SA"}</definedName>
    <definedName name="_new43" localSheetId="20" hidden="1">{#N/A,#N/A,FALSE,"SCA";#N/A,#N/A,FALSE,"NCA";#N/A,#N/A,FALSE,"SAZ";#N/A,#N/A,FALSE,"CAZ";#N/A,#N/A,FALSE,"SNV";#N/A,#N/A,FALSE,"NNV";#N/A,#N/A,FALSE,"PP";#N/A,#N/A,FALSE,"SA"}</definedName>
    <definedName name="_new43" localSheetId="21" hidden="1">{#N/A,#N/A,FALSE,"SCA";#N/A,#N/A,FALSE,"NCA";#N/A,#N/A,FALSE,"SAZ";#N/A,#N/A,FALSE,"CAZ";#N/A,#N/A,FALSE,"SNV";#N/A,#N/A,FALSE,"NNV";#N/A,#N/A,FALSE,"PP";#N/A,#N/A,FALSE,"SA"}</definedName>
    <definedName name="_new43" localSheetId="22" hidden="1">{#N/A,#N/A,FALSE,"SCA";#N/A,#N/A,FALSE,"NCA";#N/A,#N/A,FALSE,"SAZ";#N/A,#N/A,FALSE,"CAZ";#N/A,#N/A,FALSE,"SNV";#N/A,#N/A,FALSE,"NNV";#N/A,#N/A,FALSE,"PP";#N/A,#N/A,FALSE,"SA"}</definedName>
    <definedName name="_new43" localSheetId="24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0" hidden="1">{#N/A,#N/A,FALSE,"SCA";#N/A,#N/A,FALSE,"NCA";#N/A,#N/A,FALSE,"SAZ";#N/A,#N/A,FALSE,"CAZ";#N/A,#N/A,FALSE,"SNV";#N/A,#N/A,FALSE,"NNV";#N/A,#N/A,FALSE,"PP";#N/A,#N/A,FALSE,"SA"}</definedName>
    <definedName name="_new57" localSheetId="7" hidden="1">{#N/A,#N/A,FALSE,"SCA";#N/A,#N/A,FALSE,"NCA";#N/A,#N/A,FALSE,"SAZ";#N/A,#N/A,FALSE,"CAZ";#N/A,#N/A,FALSE,"SNV";#N/A,#N/A,FALSE,"NNV";#N/A,#N/A,FALSE,"PP";#N/A,#N/A,FALSE,"SA"}</definedName>
    <definedName name="_new57" localSheetId="18" hidden="1">{#N/A,#N/A,FALSE,"SCA";#N/A,#N/A,FALSE,"NCA";#N/A,#N/A,FALSE,"SAZ";#N/A,#N/A,FALSE,"CAZ";#N/A,#N/A,FALSE,"SNV";#N/A,#N/A,FALSE,"NNV";#N/A,#N/A,FALSE,"PP";#N/A,#N/A,FALSE,"SA"}</definedName>
    <definedName name="_new57" localSheetId="19" hidden="1">{#N/A,#N/A,FALSE,"SCA";#N/A,#N/A,FALSE,"NCA";#N/A,#N/A,FALSE,"SAZ";#N/A,#N/A,FALSE,"CAZ";#N/A,#N/A,FALSE,"SNV";#N/A,#N/A,FALSE,"NNV";#N/A,#N/A,FALSE,"PP";#N/A,#N/A,FALSE,"SA"}</definedName>
    <definedName name="_new57" localSheetId="20" hidden="1">{#N/A,#N/A,FALSE,"SCA";#N/A,#N/A,FALSE,"NCA";#N/A,#N/A,FALSE,"SAZ";#N/A,#N/A,FALSE,"CAZ";#N/A,#N/A,FALSE,"SNV";#N/A,#N/A,FALSE,"NNV";#N/A,#N/A,FALSE,"PP";#N/A,#N/A,FALSE,"SA"}</definedName>
    <definedName name="_new57" localSheetId="21" hidden="1">{#N/A,#N/A,FALSE,"SCA";#N/A,#N/A,FALSE,"NCA";#N/A,#N/A,FALSE,"SAZ";#N/A,#N/A,FALSE,"CAZ";#N/A,#N/A,FALSE,"SNV";#N/A,#N/A,FALSE,"NNV";#N/A,#N/A,FALSE,"PP";#N/A,#N/A,FALSE,"SA"}</definedName>
    <definedName name="_new57" localSheetId="22" hidden="1">{#N/A,#N/A,FALSE,"SCA";#N/A,#N/A,FALSE,"NCA";#N/A,#N/A,FALSE,"SAZ";#N/A,#N/A,FALSE,"CAZ";#N/A,#N/A,FALSE,"SNV";#N/A,#N/A,FALSE,"NNV";#N/A,#N/A,FALSE,"PP";#N/A,#N/A,FALSE,"SA"}</definedName>
    <definedName name="_new57" localSheetId="24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0" hidden="1">{#N/A,#N/A,FALSE,"SCA";#N/A,#N/A,FALSE,"NCA";#N/A,#N/A,FALSE,"SAZ";#N/A,#N/A,FALSE,"CAZ";#N/A,#N/A,FALSE,"SNV";#N/A,#N/A,FALSE,"NNV";#N/A,#N/A,FALSE,"PP";#N/A,#N/A,FALSE,"SA"}</definedName>
    <definedName name="_new58" localSheetId="7" hidden="1">{#N/A,#N/A,FALSE,"SCA";#N/A,#N/A,FALSE,"NCA";#N/A,#N/A,FALSE,"SAZ";#N/A,#N/A,FALSE,"CAZ";#N/A,#N/A,FALSE,"SNV";#N/A,#N/A,FALSE,"NNV";#N/A,#N/A,FALSE,"PP";#N/A,#N/A,FALSE,"SA"}</definedName>
    <definedName name="_new58" localSheetId="18" hidden="1">{#N/A,#N/A,FALSE,"SCA";#N/A,#N/A,FALSE,"NCA";#N/A,#N/A,FALSE,"SAZ";#N/A,#N/A,FALSE,"CAZ";#N/A,#N/A,FALSE,"SNV";#N/A,#N/A,FALSE,"NNV";#N/A,#N/A,FALSE,"PP";#N/A,#N/A,FALSE,"SA"}</definedName>
    <definedName name="_new58" localSheetId="19" hidden="1">{#N/A,#N/A,FALSE,"SCA";#N/A,#N/A,FALSE,"NCA";#N/A,#N/A,FALSE,"SAZ";#N/A,#N/A,FALSE,"CAZ";#N/A,#N/A,FALSE,"SNV";#N/A,#N/A,FALSE,"NNV";#N/A,#N/A,FALSE,"PP";#N/A,#N/A,FALSE,"SA"}</definedName>
    <definedName name="_new58" localSheetId="20" hidden="1">{#N/A,#N/A,FALSE,"SCA";#N/A,#N/A,FALSE,"NCA";#N/A,#N/A,FALSE,"SAZ";#N/A,#N/A,FALSE,"CAZ";#N/A,#N/A,FALSE,"SNV";#N/A,#N/A,FALSE,"NNV";#N/A,#N/A,FALSE,"PP";#N/A,#N/A,FALSE,"SA"}</definedName>
    <definedName name="_new58" localSheetId="21" hidden="1">{#N/A,#N/A,FALSE,"SCA";#N/A,#N/A,FALSE,"NCA";#N/A,#N/A,FALSE,"SAZ";#N/A,#N/A,FALSE,"CAZ";#N/A,#N/A,FALSE,"SNV";#N/A,#N/A,FALSE,"NNV";#N/A,#N/A,FALSE,"PP";#N/A,#N/A,FALSE,"SA"}</definedName>
    <definedName name="_new58" localSheetId="22" hidden="1">{#N/A,#N/A,FALSE,"SCA";#N/A,#N/A,FALSE,"NCA";#N/A,#N/A,FALSE,"SAZ";#N/A,#N/A,FALSE,"CAZ";#N/A,#N/A,FALSE,"SNV";#N/A,#N/A,FALSE,"NNV";#N/A,#N/A,FALSE,"PP";#N/A,#N/A,FALSE,"SA"}</definedName>
    <definedName name="_new58" localSheetId="24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18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19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2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2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2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2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0" hidden="1">{#N/A,#N/A,FALSE,"SCA";#N/A,#N/A,FALSE,"NCA";#N/A,#N/A,FALSE,"SAZ";#N/A,#N/A,FALSE,"CAZ";#N/A,#N/A,FALSE,"SNV";#N/A,#N/A,FALSE,"NNV";#N/A,#N/A,FALSE,"PP";#N/A,#N/A,FALSE,"SA"}</definedName>
    <definedName name="_new71" localSheetId="7" hidden="1">{#N/A,#N/A,FALSE,"SCA";#N/A,#N/A,FALSE,"NCA";#N/A,#N/A,FALSE,"SAZ";#N/A,#N/A,FALSE,"CAZ";#N/A,#N/A,FALSE,"SNV";#N/A,#N/A,FALSE,"NNV";#N/A,#N/A,FALSE,"PP";#N/A,#N/A,FALSE,"SA"}</definedName>
    <definedName name="_new71" localSheetId="18" hidden="1">{#N/A,#N/A,FALSE,"SCA";#N/A,#N/A,FALSE,"NCA";#N/A,#N/A,FALSE,"SAZ";#N/A,#N/A,FALSE,"CAZ";#N/A,#N/A,FALSE,"SNV";#N/A,#N/A,FALSE,"NNV";#N/A,#N/A,FALSE,"PP";#N/A,#N/A,FALSE,"SA"}</definedName>
    <definedName name="_new71" localSheetId="19" hidden="1">{#N/A,#N/A,FALSE,"SCA";#N/A,#N/A,FALSE,"NCA";#N/A,#N/A,FALSE,"SAZ";#N/A,#N/A,FALSE,"CAZ";#N/A,#N/A,FALSE,"SNV";#N/A,#N/A,FALSE,"NNV";#N/A,#N/A,FALSE,"PP";#N/A,#N/A,FALSE,"SA"}</definedName>
    <definedName name="_new71" localSheetId="20" hidden="1">{#N/A,#N/A,FALSE,"SCA";#N/A,#N/A,FALSE,"NCA";#N/A,#N/A,FALSE,"SAZ";#N/A,#N/A,FALSE,"CAZ";#N/A,#N/A,FALSE,"SNV";#N/A,#N/A,FALSE,"NNV";#N/A,#N/A,FALSE,"PP";#N/A,#N/A,FALSE,"SA"}</definedName>
    <definedName name="_new71" localSheetId="21" hidden="1">{#N/A,#N/A,FALSE,"SCA";#N/A,#N/A,FALSE,"NCA";#N/A,#N/A,FALSE,"SAZ";#N/A,#N/A,FALSE,"CAZ";#N/A,#N/A,FALSE,"SNV";#N/A,#N/A,FALSE,"NNV";#N/A,#N/A,FALSE,"PP";#N/A,#N/A,FALSE,"SA"}</definedName>
    <definedName name="_new71" localSheetId="22" hidden="1">{#N/A,#N/A,FALSE,"SCA";#N/A,#N/A,FALSE,"NCA";#N/A,#N/A,FALSE,"SAZ";#N/A,#N/A,FALSE,"CAZ";#N/A,#N/A,FALSE,"SNV";#N/A,#N/A,FALSE,"NNV";#N/A,#N/A,FALSE,"PP";#N/A,#N/A,FALSE,"SA"}</definedName>
    <definedName name="_new71" localSheetId="24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0" hidden="1">{#N/A,#N/A,FALSE,"SCA";#N/A,#N/A,FALSE,"NCA";#N/A,#N/A,FALSE,"SAZ";#N/A,#N/A,FALSE,"CAZ";#N/A,#N/A,FALSE,"SNV";#N/A,#N/A,FALSE,"NNV";#N/A,#N/A,FALSE,"PP";#N/A,#N/A,FALSE,"SA"}</definedName>
    <definedName name="_new72" localSheetId="7" hidden="1">{#N/A,#N/A,FALSE,"SCA";#N/A,#N/A,FALSE,"NCA";#N/A,#N/A,FALSE,"SAZ";#N/A,#N/A,FALSE,"CAZ";#N/A,#N/A,FALSE,"SNV";#N/A,#N/A,FALSE,"NNV";#N/A,#N/A,FALSE,"PP";#N/A,#N/A,FALSE,"SA"}</definedName>
    <definedName name="_new72" localSheetId="18" hidden="1">{#N/A,#N/A,FALSE,"SCA";#N/A,#N/A,FALSE,"NCA";#N/A,#N/A,FALSE,"SAZ";#N/A,#N/A,FALSE,"CAZ";#N/A,#N/A,FALSE,"SNV";#N/A,#N/A,FALSE,"NNV";#N/A,#N/A,FALSE,"PP";#N/A,#N/A,FALSE,"SA"}</definedName>
    <definedName name="_new72" localSheetId="19" hidden="1">{#N/A,#N/A,FALSE,"SCA";#N/A,#N/A,FALSE,"NCA";#N/A,#N/A,FALSE,"SAZ";#N/A,#N/A,FALSE,"CAZ";#N/A,#N/A,FALSE,"SNV";#N/A,#N/A,FALSE,"NNV";#N/A,#N/A,FALSE,"PP";#N/A,#N/A,FALSE,"SA"}</definedName>
    <definedName name="_new72" localSheetId="20" hidden="1">{#N/A,#N/A,FALSE,"SCA";#N/A,#N/A,FALSE,"NCA";#N/A,#N/A,FALSE,"SAZ";#N/A,#N/A,FALSE,"CAZ";#N/A,#N/A,FALSE,"SNV";#N/A,#N/A,FALSE,"NNV";#N/A,#N/A,FALSE,"PP";#N/A,#N/A,FALSE,"SA"}</definedName>
    <definedName name="_new72" localSheetId="21" hidden="1">{#N/A,#N/A,FALSE,"SCA";#N/A,#N/A,FALSE,"NCA";#N/A,#N/A,FALSE,"SAZ";#N/A,#N/A,FALSE,"CAZ";#N/A,#N/A,FALSE,"SNV";#N/A,#N/A,FALSE,"NNV";#N/A,#N/A,FALSE,"PP";#N/A,#N/A,FALSE,"SA"}</definedName>
    <definedName name="_new72" localSheetId="22" hidden="1">{#N/A,#N/A,FALSE,"SCA";#N/A,#N/A,FALSE,"NCA";#N/A,#N/A,FALSE,"SAZ";#N/A,#N/A,FALSE,"CAZ";#N/A,#N/A,FALSE,"SNV";#N/A,#N/A,FALSE,"NNV";#N/A,#N/A,FALSE,"PP";#N/A,#N/A,FALSE,"SA"}</definedName>
    <definedName name="_new72" localSheetId="24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18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19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2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2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2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24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18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19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2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2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2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2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18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19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2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2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2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2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um1">#REF!</definedName>
    <definedName name="_num10" localSheetId="7">#REF!</definedName>
    <definedName name="_num10" localSheetId="24">#REF!</definedName>
    <definedName name="_num10">#REF!</definedName>
    <definedName name="_num11" localSheetId="7">#REF!</definedName>
    <definedName name="_num11" localSheetId="24">#REF!</definedName>
    <definedName name="_num11">#REF!</definedName>
    <definedName name="_num12" localSheetId="7">#REF!</definedName>
    <definedName name="_num12" localSheetId="24">#REF!</definedName>
    <definedName name="_num12">#REF!</definedName>
    <definedName name="_num13" localSheetId="7">#REF!</definedName>
    <definedName name="_num13" localSheetId="24">#REF!</definedName>
    <definedName name="_num13">#REF!</definedName>
    <definedName name="_num14" localSheetId="7">#REF!</definedName>
    <definedName name="_num14" localSheetId="24">#REF!</definedName>
    <definedName name="_num14">#REF!</definedName>
    <definedName name="_num15" localSheetId="7">#REF!</definedName>
    <definedName name="_num15" localSheetId="24">#REF!</definedName>
    <definedName name="_num15">#REF!</definedName>
    <definedName name="_num16" localSheetId="7">#REF!</definedName>
    <definedName name="_num16" localSheetId="24">#REF!</definedName>
    <definedName name="_num16">#REF!</definedName>
    <definedName name="_num17" localSheetId="7">#REF!</definedName>
    <definedName name="_num17" localSheetId="24">#REF!</definedName>
    <definedName name="_num17">#REF!</definedName>
    <definedName name="_num18" localSheetId="7">#REF!</definedName>
    <definedName name="_num18" localSheetId="24">#REF!</definedName>
    <definedName name="_num18">#REF!</definedName>
    <definedName name="_num19" localSheetId="7">#REF!</definedName>
    <definedName name="_num19" localSheetId="24">#REF!</definedName>
    <definedName name="_num19">#REF!</definedName>
    <definedName name="_num2" localSheetId="7">#REF!</definedName>
    <definedName name="_num2" localSheetId="24">#REF!</definedName>
    <definedName name="_num2">#REF!</definedName>
    <definedName name="_num20" localSheetId="7">#REF!</definedName>
    <definedName name="_num20" localSheetId="24">#REF!</definedName>
    <definedName name="_num20">#REF!</definedName>
    <definedName name="_num21" localSheetId="7">#REF!</definedName>
    <definedName name="_num21" localSheetId="24">#REF!</definedName>
    <definedName name="_num21">#REF!</definedName>
    <definedName name="_num22" localSheetId="7">#REF!</definedName>
    <definedName name="_num22" localSheetId="24">#REF!</definedName>
    <definedName name="_num22">#REF!</definedName>
    <definedName name="_num23" localSheetId="7">#REF!</definedName>
    <definedName name="_num23" localSheetId="24">#REF!</definedName>
    <definedName name="_num23">#REF!</definedName>
    <definedName name="_num24" localSheetId="7">#REF!</definedName>
    <definedName name="_num24" localSheetId="24">#REF!</definedName>
    <definedName name="_num24">#REF!</definedName>
    <definedName name="_num25" localSheetId="7">#REF!</definedName>
    <definedName name="_num25" localSheetId="24">#REF!</definedName>
    <definedName name="_num25">#REF!</definedName>
    <definedName name="_num26" localSheetId="7">#REF!</definedName>
    <definedName name="_num26" localSheetId="24">#REF!</definedName>
    <definedName name="_num26">#REF!</definedName>
    <definedName name="_num27" localSheetId="7">#REF!</definedName>
    <definedName name="_num27" localSheetId="24">#REF!</definedName>
    <definedName name="_num27">#REF!</definedName>
    <definedName name="_num28" localSheetId="7">#REF!</definedName>
    <definedName name="_num28" localSheetId="24">#REF!</definedName>
    <definedName name="_num28">#REF!</definedName>
    <definedName name="_num29" localSheetId="7">#REF!</definedName>
    <definedName name="_num29" localSheetId="24">#REF!</definedName>
    <definedName name="_num29">#REF!</definedName>
    <definedName name="_num3" localSheetId="7">#REF!</definedName>
    <definedName name="_num3" localSheetId="24">#REF!</definedName>
    <definedName name="_num3">#REF!</definedName>
    <definedName name="_num30" localSheetId="7">#REF!</definedName>
    <definedName name="_num30" localSheetId="24">#REF!</definedName>
    <definedName name="_num30">#REF!</definedName>
    <definedName name="_num31" localSheetId="7">#REF!</definedName>
    <definedName name="_num31" localSheetId="24">#REF!</definedName>
    <definedName name="_num31">#REF!</definedName>
    <definedName name="_num32" localSheetId="7">#REF!</definedName>
    <definedName name="_num32" localSheetId="24">#REF!</definedName>
    <definedName name="_num32">#REF!</definedName>
    <definedName name="_num33" localSheetId="7">#REF!</definedName>
    <definedName name="_num33" localSheetId="24">#REF!</definedName>
    <definedName name="_num33">#REF!</definedName>
    <definedName name="_num4" localSheetId="7">#REF!</definedName>
    <definedName name="_num4" localSheetId="24">#REF!</definedName>
    <definedName name="_num4">#REF!</definedName>
    <definedName name="_num5" localSheetId="7">#REF!</definedName>
    <definedName name="_num5" localSheetId="24">#REF!</definedName>
    <definedName name="_num5">#REF!</definedName>
    <definedName name="_num6" localSheetId="7">#REF!</definedName>
    <definedName name="_num6" localSheetId="24">#REF!</definedName>
    <definedName name="_num6">#REF!</definedName>
    <definedName name="_num7" localSheetId="7">#REF!</definedName>
    <definedName name="_num7" localSheetId="24">#REF!</definedName>
    <definedName name="_num7">#REF!</definedName>
    <definedName name="_num8" localSheetId="7">#REF!</definedName>
    <definedName name="_num8" localSheetId="24">#REF!</definedName>
    <definedName name="_num8">#REF!</definedName>
    <definedName name="_num9" localSheetId="7">#REF!</definedName>
    <definedName name="_num9" localSheetId="24">#REF!</definedName>
    <definedName name="_num9">#REF!</definedName>
    <definedName name="_Order1" hidden="1">255</definedName>
    <definedName name="_Order2" hidden="1">255</definedName>
    <definedName name="_pg1" localSheetId="7">#REF!</definedName>
    <definedName name="_pg1" localSheetId="24">#REF!</definedName>
    <definedName name="_pg1">#REF!</definedName>
    <definedName name="_pg2" localSheetId="7">#REF!</definedName>
    <definedName name="_pg2" localSheetId="24">#REF!</definedName>
    <definedName name="_pg2">#REF!</definedName>
    <definedName name="_R" localSheetId="7">'[35]Schedule RAM-2'!#REF!</definedName>
    <definedName name="_R" localSheetId="24">'[35]Schedule RAM-2'!#REF!</definedName>
    <definedName name="_R">'[35]Schedule RAM-2'!#REF!</definedName>
    <definedName name="_Regression_Int" localSheetId="0" hidden="1">1</definedName>
    <definedName name="_Regression_Int" localSheetId="7" hidden="1">1</definedName>
    <definedName name="_Regression_Int" localSheetId="21" hidden="1">1</definedName>
    <definedName name="_Regression_Int" hidden="1">1</definedName>
    <definedName name="_Regression_Out" localSheetId="0" hidden="1">#REF!</definedName>
    <definedName name="_Regression_Out" localSheetId="4" hidden="1">#REF!</definedName>
    <definedName name="_Regression_Out" localSheetId="5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18" hidden="1">#REF!</definedName>
    <definedName name="_Regression_Out" localSheetId="19" hidden="1">#REF!</definedName>
    <definedName name="_Regression_Out" localSheetId="20" hidden="1">#REF!</definedName>
    <definedName name="_Regression_Out" localSheetId="21" hidden="1">#REF!</definedName>
    <definedName name="_Regression_Out" localSheetId="22" hidden="1">#REF!</definedName>
    <definedName name="_Regression_Out" localSheetId="24" hidden="1">#REF!</definedName>
    <definedName name="_Regression_Out" localSheetId="25" hidden="1">#REF!</definedName>
    <definedName name="_Regression_Out" hidden="1">#REF!</definedName>
    <definedName name="_Regression_X" localSheetId="0" hidden="1">#REF!</definedName>
    <definedName name="_Regression_X" localSheetId="4" hidden="1">#REF!</definedName>
    <definedName name="_Regression_X" localSheetId="5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0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18" hidden="1">#REF!</definedName>
    <definedName name="_Regression_X" localSheetId="19" hidden="1">#REF!</definedName>
    <definedName name="_Regression_X" localSheetId="20" hidden="1">#REF!</definedName>
    <definedName name="_Regression_X" localSheetId="21" hidden="1">#REF!</definedName>
    <definedName name="_Regression_X" localSheetId="22" hidden="1">#REF!</definedName>
    <definedName name="_Regression_X" localSheetId="24" hidden="1">#REF!</definedName>
    <definedName name="_Regression_X" localSheetId="25" hidden="1">#REF!</definedName>
    <definedName name="_Regression_X" hidden="1">#REF!</definedName>
    <definedName name="_Regression_Y" localSheetId="0" hidden="1">#REF!</definedName>
    <definedName name="_Regression_Y" localSheetId="4" hidden="1">#REF!</definedName>
    <definedName name="_Regression_Y" localSheetId="5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0" hidden="1">#REF!</definedName>
    <definedName name="_Regression_Y" localSheetId="11" hidden="1">#REF!</definedName>
    <definedName name="_Regression_Y" localSheetId="12" hidden="1">#REF!</definedName>
    <definedName name="_Regression_Y" localSheetId="13" hidden="1">#REF!</definedName>
    <definedName name="_Regression_Y" localSheetId="14" hidden="1">#REF!</definedName>
    <definedName name="_Regression_Y" localSheetId="18" hidden="1">#REF!</definedName>
    <definedName name="_Regression_Y" localSheetId="19" hidden="1">#REF!</definedName>
    <definedName name="_Regression_Y" localSheetId="20" hidden="1">#REF!</definedName>
    <definedName name="_Regression_Y" localSheetId="21" hidden="1">#REF!</definedName>
    <definedName name="_Regression_Y" localSheetId="22" hidden="1">#REF!</definedName>
    <definedName name="_Regression_Y" localSheetId="24" hidden="1">#REF!</definedName>
    <definedName name="_Regression_Y" localSheetId="25" hidden="1">#REF!</definedName>
    <definedName name="_Regression_Y" hidden="1">#REF!</definedName>
    <definedName name="_RMA1" localSheetId="7">#REF!</definedName>
    <definedName name="_RMA1" localSheetId="24">#REF!</definedName>
    <definedName name="_RMA1">#REF!</definedName>
    <definedName name="_RMA2" localSheetId="7">#REF!</definedName>
    <definedName name="_RMA2" localSheetId="24">#REF!</definedName>
    <definedName name="_RMA2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4" hidden="1">#REF!</definedName>
    <definedName name="_Sort" localSheetId="5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8" hidden="1">#REF!</definedName>
    <definedName name="_Sort" localSheetId="19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Sort" localSheetId="24" hidden="1">#REF!</definedName>
    <definedName name="_Sort" localSheetId="25" hidden="1">#REF!</definedName>
    <definedName name="_Sort" hidden="1">#REF!</definedName>
    <definedName name="_sort2" localSheetId="7" hidden="1">#REF!</definedName>
    <definedName name="_sort2" localSheetId="18" hidden="1">#REF!</definedName>
    <definedName name="_sort2" localSheetId="19" hidden="1">#REF!</definedName>
    <definedName name="_sort2" localSheetId="20" hidden="1">#REF!</definedName>
    <definedName name="_sort2" localSheetId="22" hidden="1">#REF!</definedName>
    <definedName name="_sort2" localSheetId="24" hidden="1">#REF!</definedName>
    <definedName name="_sort2" hidden="1">#REF!</definedName>
    <definedName name="_SP500" localSheetId="24">#REF!</definedName>
    <definedName name="_SP500">#REF!</definedName>
    <definedName name="_swe80" localSheetId="24">[19]Input!$E$29</definedName>
    <definedName name="_swe80">[20]Input!$E$29</definedName>
    <definedName name="_Table1_In1" localSheetId="7" hidden="1">#REF!</definedName>
    <definedName name="_Table1_In1" localSheetId="24" hidden="1">#REF!</definedName>
    <definedName name="_Table1_In1" hidden="1">#REF!</definedName>
    <definedName name="_Table1_Out" localSheetId="7" hidden="1">#REF!</definedName>
    <definedName name="_Table1_Out" localSheetId="24" hidden="1">#REF!</definedName>
    <definedName name="_Table1_Out" hidden="1">#REF!</definedName>
    <definedName name="_Table2_Out" localSheetId="7" hidden="1">#REF!</definedName>
    <definedName name="_Table2_Out" localSheetId="24" hidden="1">#REF!</definedName>
    <definedName name="_Table2_Out" hidden="1">#REF!</definedName>
    <definedName name="_ucg80" localSheetId="24">[19]Input!$E$31</definedName>
    <definedName name="_ucg80">[20]Input!$E$31</definedName>
    <definedName name="_x" localSheetId="0" hidden="1">#REF!</definedName>
    <definedName name="_x" localSheetId="7" hidden="1">#REF!</definedName>
    <definedName name="_x" localSheetId="18" hidden="1">#REF!</definedName>
    <definedName name="_x" localSheetId="19" hidden="1">#REF!</definedName>
    <definedName name="_x" localSheetId="20" hidden="1">#REF!</definedName>
    <definedName name="_x" localSheetId="21" hidden="1">#REF!</definedName>
    <definedName name="_x" localSheetId="22" hidden="1">#REF!</definedName>
    <definedName name="_x" localSheetId="24" hidden="1">#REF!</definedName>
    <definedName name="_x" localSheetId="25" hidden="1">#REF!</definedName>
    <definedName name="_x" hidden="1">#REF!</definedName>
    <definedName name="A" localSheetId="0">#REF!</definedName>
    <definedName name="A" localSheetId="4">#REF!</definedName>
    <definedName name="A" localSheetId="5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4">#REF!</definedName>
    <definedName name="A" localSheetId="25">#REF!</definedName>
    <definedName name="A">#REF!</definedName>
    <definedName name="aa" localSheetId="0" hidden="1">{"FAC_SUMMARY",#N/A,FALSE,"Summaries"}</definedName>
    <definedName name="aa" localSheetId="7" hidden="1">{"FAC_SUMMARY",#N/A,FALSE,"Summaries"}</definedName>
    <definedName name="aa" localSheetId="19" hidden="1">{"FAC_SUMMARY",#N/A,FALSE,"Summaries"}</definedName>
    <definedName name="aa" localSheetId="20" hidden="1">{"FAC_SUMMARY",#N/A,FALSE,"Summaries"}</definedName>
    <definedName name="aa" localSheetId="21" hidden="1">{"FAC_SUMMARY",#N/A,FALSE,"Summaries"}</definedName>
    <definedName name="aa" localSheetId="22" hidden="1">{"FAC_SUMMARY",#N/A,FALSE,"Summaries"}</definedName>
    <definedName name="aa" localSheetId="24" hidden="1">{"FAC_SUMMARY",#N/A,FALSE,"Summaries"}</definedName>
    <definedName name="aa" hidden="1">{"FAC_SUMMARY",#N/A,FALSE,"Summaries"}</definedName>
    <definedName name="AAA">#REF!</definedName>
    <definedName name="AAA_DOCTOPS" hidden="1">"AAA_SET"</definedName>
    <definedName name="AAA_duser" hidden="1">"OFF"</definedName>
    <definedName name="aaaa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aaaa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aaaa" localSheetId="19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aaaa" localSheetId="2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aaaa" localSheetId="2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aaaa" localSheetId="2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aaaa" localSheetId="2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aaa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aaaaaa" localSheetId="0" hidden="1">{#N/A,#N/A,FALSE,"SCA";#N/A,#N/A,FALSE,"NCA";#N/A,#N/A,FALSE,"SAZ";#N/A,#N/A,FALSE,"CAZ";#N/A,#N/A,FALSE,"SNV";#N/A,#N/A,FALSE,"NNV";#N/A,#N/A,FALSE,"PP";#N/A,#N/A,FALSE,"SA"}</definedName>
    <definedName name="aaaaaa" localSheetId="7" hidden="1">{#N/A,#N/A,FALSE,"SCA";#N/A,#N/A,FALSE,"NCA";#N/A,#N/A,FALSE,"SAZ";#N/A,#N/A,FALSE,"CAZ";#N/A,#N/A,FALSE,"SNV";#N/A,#N/A,FALSE,"NNV";#N/A,#N/A,FALSE,"PP";#N/A,#N/A,FALSE,"SA"}</definedName>
    <definedName name="aaaaaa" localSheetId="19" hidden="1">{#N/A,#N/A,FALSE,"SCA";#N/A,#N/A,FALSE,"NCA";#N/A,#N/A,FALSE,"SAZ";#N/A,#N/A,FALSE,"CAZ";#N/A,#N/A,FALSE,"SNV";#N/A,#N/A,FALSE,"NNV";#N/A,#N/A,FALSE,"PP";#N/A,#N/A,FALSE,"SA"}</definedName>
    <definedName name="aaaaaa" localSheetId="20" hidden="1">{#N/A,#N/A,FALSE,"SCA";#N/A,#N/A,FALSE,"NCA";#N/A,#N/A,FALSE,"SAZ";#N/A,#N/A,FALSE,"CAZ";#N/A,#N/A,FALSE,"SNV";#N/A,#N/A,FALSE,"NNV";#N/A,#N/A,FALSE,"PP";#N/A,#N/A,FALSE,"SA"}</definedName>
    <definedName name="aaaaaa" localSheetId="21" hidden="1">{#N/A,#N/A,FALSE,"SCA";#N/A,#N/A,FALSE,"NCA";#N/A,#N/A,FALSE,"SAZ";#N/A,#N/A,FALSE,"CAZ";#N/A,#N/A,FALSE,"SNV";#N/A,#N/A,FALSE,"NNV";#N/A,#N/A,FALSE,"PP";#N/A,#N/A,FALSE,"SA"}</definedName>
    <definedName name="aaaaaa" localSheetId="22" hidden="1">{#N/A,#N/A,FALSE,"SCA";#N/A,#N/A,FALSE,"NCA";#N/A,#N/A,FALSE,"SAZ";#N/A,#N/A,FALSE,"CAZ";#N/A,#N/A,FALSE,"SNV";#N/A,#N/A,FALSE,"NNV";#N/A,#N/A,FALSE,"PP";#N/A,#N/A,FALSE,"SA"}</definedName>
    <definedName name="aaaaaa" localSheetId="24" hidden="1">{#N/A,#N/A,FALSE,"SCA";#N/A,#N/A,FALSE,"NCA";#N/A,#N/A,FALSE,"SAZ";#N/A,#N/A,FALSE,"CAZ";#N/A,#N/A,FALSE,"SNV";#N/A,#N/A,FALSE,"NNV";#N/A,#N/A,FALSE,"PP";#N/A,#N/A,FALSE,"SA"}</definedName>
    <definedName name="aaaaaa" hidden="1">{#N/A,#N/A,FALSE,"SCA";#N/A,#N/A,FALSE,"NCA";#N/A,#N/A,FALSE,"SAZ";#N/A,#N/A,FALSE,"CAZ";#N/A,#N/A,FALSE,"SNV";#N/A,#N/A,FALSE,"NNV";#N/A,#N/A,FALSE,"PP";#N/A,#N/A,FALSE,"SA"}</definedName>
    <definedName name="aaaaaaa" localSheetId="0" hidden="1">{#N/A,#N/A,FALSE,"SCA";#N/A,#N/A,FALSE,"NCA";#N/A,#N/A,FALSE,"SAZ";#N/A,#N/A,FALSE,"CAZ";#N/A,#N/A,FALSE,"SNV";#N/A,#N/A,FALSE,"NNV";#N/A,#N/A,FALSE,"PP";#N/A,#N/A,FALSE,"SA"}</definedName>
    <definedName name="aaaaaaa" localSheetId="7" hidden="1">{#N/A,#N/A,FALSE,"SCA";#N/A,#N/A,FALSE,"NCA";#N/A,#N/A,FALSE,"SAZ";#N/A,#N/A,FALSE,"CAZ";#N/A,#N/A,FALSE,"SNV";#N/A,#N/A,FALSE,"NNV";#N/A,#N/A,FALSE,"PP";#N/A,#N/A,FALSE,"SA"}</definedName>
    <definedName name="aaaaaaa" localSheetId="19" hidden="1">{#N/A,#N/A,FALSE,"SCA";#N/A,#N/A,FALSE,"NCA";#N/A,#N/A,FALSE,"SAZ";#N/A,#N/A,FALSE,"CAZ";#N/A,#N/A,FALSE,"SNV";#N/A,#N/A,FALSE,"NNV";#N/A,#N/A,FALSE,"PP";#N/A,#N/A,FALSE,"SA"}</definedName>
    <definedName name="aaaaaaa" localSheetId="20" hidden="1">{#N/A,#N/A,FALSE,"SCA";#N/A,#N/A,FALSE,"NCA";#N/A,#N/A,FALSE,"SAZ";#N/A,#N/A,FALSE,"CAZ";#N/A,#N/A,FALSE,"SNV";#N/A,#N/A,FALSE,"NNV";#N/A,#N/A,FALSE,"PP";#N/A,#N/A,FALSE,"SA"}</definedName>
    <definedName name="aaaaaaa" localSheetId="21" hidden="1">{#N/A,#N/A,FALSE,"SCA";#N/A,#N/A,FALSE,"NCA";#N/A,#N/A,FALSE,"SAZ";#N/A,#N/A,FALSE,"CAZ";#N/A,#N/A,FALSE,"SNV";#N/A,#N/A,FALSE,"NNV";#N/A,#N/A,FALSE,"PP";#N/A,#N/A,FALSE,"SA"}</definedName>
    <definedName name="aaaaaaa" localSheetId="22" hidden="1">{#N/A,#N/A,FALSE,"SCA";#N/A,#N/A,FALSE,"NCA";#N/A,#N/A,FALSE,"SAZ";#N/A,#N/A,FALSE,"CAZ";#N/A,#N/A,FALSE,"SNV";#N/A,#N/A,FALSE,"NNV";#N/A,#N/A,FALSE,"PP";#N/A,#N/A,FALSE,"SA"}</definedName>
    <definedName name="aaaaaaa" localSheetId="24" hidden="1">{#N/A,#N/A,FALSE,"SCA";#N/A,#N/A,FALSE,"NCA";#N/A,#N/A,FALSE,"SAZ";#N/A,#N/A,FALSE,"CAZ";#N/A,#N/A,FALSE,"SNV";#N/A,#N/A,FALSE,"NNV";#N/A,#N/A,FALSE,"PP";#N/A,#N/A,FALSE,"SA"}</definedName>
    <definedName name="aaaaaaa" hidden="1">{#N/A,#N/A,FALSE,"SCA";#N/A,#N/A,FALSE,"NCA";#N/A,#N/A,FALSE,"SAZ";#N/A,#N/A,FALSE,"CAZ";#N/A,#N/A,FALSE,"SNV";#N/A,#N/A,FALSE,"NNV";#N/A,#N/A,FALSE,"PP";#N/A,#N/A,FALSE,"SA"}</definedName>
    <definedName name="aaaaaaaa" localSheetId="0" hidden="1">{#N/A,#N/A,FALSE,"SCA";#N/A,#N/A,FALSE,"NCA";#N/A,#N/A,FALSE,"SAZ";#N/A,#N/A,FALSE,"CAZ";#N/A,#N/A,FALSE,"SNV";#N/A,#N/A,FALSE,"NNV";#N/A,#N/A,FALSE,"PP";#N/A,#N/A,FALSE,"SA"}</definedName>
    <definedName name="aaaaaaaa" localSheetId="7" hidden="1">{#N/A,#N/A,FALSE,"SCA";#N/A,#N/A,FALSE,"NCA";#N/A,#N/A,FALSE,"SAZ";#N/A,#N/A,FALSE,"CAZ";#N/A,#N/A,FALSE,"SNV";#N/A,#N/A,FALSE,"NNV";#N/A,#N/A,FALSE,"PP";#N/A,#N/A,FALSE,"SA"}</definedName>
    <definedName name="aaaaaaaa" localSheetId="19" hidden="1">{#N/A,#N/A,FALSE,"SCA";#N/A,#N/A,FALSE,"NCA";#N/A,#N/A,FALSE,"SAZ";#N/A,#N/A,FALSE,"CAZ";#N/A,#N/A,FALSE,"SNV";#N/A,#N/A,FALSE,"NNV";#N/A,#N/A,FALSE,"PP";#N/A,#N/A,FALSE,"SA"}</definedName>
    <definedName name="aaaaaaaa" localSheetId="20" hidden="1">{#N/A,#N/A,FALSE,"SCA";#N/A,#N/A,FALSE,"NCA";#N/A,#N/A,FALSE,"SAZ";#N/A,#N/A,FALSE,"CAZ";#N/A,#N/A,FALSE,"SNV";#N/A,#N/A,FALSE,"NNV";#N/A,#N/A,FALSE,"PP";#N/A,#N/A,FALSE,"SA"}</definedName>
    <definedName name="aaaaaaaa" localSheetId="21" hidden="1">{#N/A,#N/A,FALSE,"SCA";#N/A,#N/A,FALSE,"NCA";#N/A,#N/A,FALSE,"SAZ";#N/A,#N/A,FALSE,"CAZ";#N/A,#N/A,FALSE,"SNV";#N/A,#N/A,FALSE,"NNV";#N/A,#N/A,FALSE,"PP";#N/A,#N/A,FALSE,"SA"}</definedName>
    <definedName name="aaaaaaaa" localSheetId="22" hidden="1">{#N/A,#N/A,FALSE,"SCA";#N/A,#N/A,FALSE,"NCA";#N/A,#N/A,FALSE,"SAZ";#N/A,#N/A,FALSE,"CAZ";#N/A,#N/A,FALSE,"SNV";#N/A,#N/A,FALSE,"NNV";#N/A,#N/A,FALSE,"PP";#N/A,#N/A,FALSE,"SA"}</definedName>
    <definedName name="aaaaaaaa" localSheetId="24" hidden="1">{#N/A,#N/A,FALSE,"SCA";#N/A,#N/A,FALSE,"NCA";#N/A,#N/A,FALSE,"SAZ";#N/A,#N/A,FALSE,"CAZ";#N/A,#N/A,FALSE,"SNV";#N/A,#N/A,FALSE,"NNV";#N/A,#N/A,FALSE,"PP";#N/A,#N/A,FALSE,"SA"}</definedName>
    <definedName name="aaaaaaaa" hidden="1">{#N/A,#N/A,FALSE,"SCA";#N/A,#N/A,FALSE,"NCA";#N/A,#N/A,FALSE,"SAZ";#N/A,#N/A,FALSE,"CAZ";#N/A,#N/A,FALSE,"SNV";#N/A,#N/A,FALSE,"NNV";#N/A,#N/A,FALSE,"PP";#N/A,#N/A,FALSE,"SA"}</definedName>
    <definedName name="aaaaaaagg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aaaaaaagg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aaaaaaagg" localSheetId="19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aaaaaaagg" localSheetId="2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aaaaaaagg" localSheetId="2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aaaaaaagg" localSheetId="2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aaaaaaagg" localSheetId="2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aaaaaaagg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AAB_Addin5" hidden="1">"AAB_Description for addin 5,Description for addin 5,Description for addin 5,Description for addin 5,Description for addin 5,Description for addin 5"</definedName>
    <definedName name="abc" localSheetId="0" hidden="1">{#N/A,#N/A,TRUE,"1990";#N/A,#N/A,TRUE,"1991";#N/A,#N/A,TRUE,"1992";#N/A,#N/A,TRUE,"1993"}</definedName>
    <definedName name="abc" localSheetId="7" hidden="1">{#N/A,#N/A,TRUE,"1990";#N/A,#N/A,TRUE,"1991";#N/A,#N/A,TRUE,"1992";#N/A,#N/A,TRUE,"1993"}</definedName>
    <definedName name="abc" localSheetId="19" hidden="1">{#N/A,#N/A,TRUE,"1990";#N/A,#N/A,TRUE,"1991";#N/A,#N/A,TRUE,"1992";#N/A,#N/A,TRUE,"1993"}</definedName>
    <definedName name="abc" localSheetId="20" hidden="1">{#N/A,#N/A,TRUE,"1990";#N/A,#N/A,TRUE,"1991";#N/A,#N/A,TRUE,"1992";#N/A,#N/A,TRUE,"1993"}</definedName>
    <definedName name="abc" localSheetId="21" hidden="1">{#N/A,#N/A,TRUE,"1990";#N/A,#N/A,TRUE,"1991";#N/A,#N/A,TRUE,"1992";#N/A,#N/A,TRUE,"1993"}</definedName>
    <definedName name="abc" localSheetId="22" hidden="1">{#N/A,#N/A,TRUE,"1990";#N/A,#N/A,TRUE,"1991";#N/A,#N/A,TRUE,"1992";#N/A,#N/A,TRUE,"1993"}</definedName>
    <definedName name="abc" localSheetId="24" hidden="1">{#N/A,#N/A,TRUE,"1990";#N/A,#N/A,TRUE,"1991";#N/A,#N/A,TRUE,"1992";#N/A,#N/A,TRUE,"1993"}</definedName>
    <definedName name="abc" hidden="1">{#N/A,#N/A,TRUE,"1990";#N/A,#N/A,TRUE,"1991";#N/A,#N/A,TRUE,"1992";#N/A,#N/A,TRUE,"1993"}</definedName>
    <definedName name="abcd" localSheetId="0" hidden="1">{#N/A,#N/A,TRUE,"1990";#N/A,#N/A,TRUE,"1991";#N/A,#N/A,TRUE,"1992";#N/A,#N/A,TRUE,"1993"}</definedName>
    <definedName name="abcd" localSheetId="7" hidden="1">{#N/A,#N/A,TRUE,"1990";#N/A,#N/A,TRUE,"1991";#N/A,#N/A,TRUE,"1992";#N/A,#N/A,TRUE,"1993"}</definedName>
    <definedName name="abcd" localSheetId="19" hidden="1">{#N/A,#N/A,TRUE,"1990";#N/A,#N/A,TRUE,"1991";#N/A,#N/A,TRUE,"1992";#N/A,#N/A,TRUE,"1993"}</definedName>
    <definedName name="abcd" localSheetId="20" hidden="1">{#N/A,#N/A,TRUE,"1990";#N/A,#N/A,TRUE,"1991";#N/A,#N/A,TRUE,"1992";#N/A,#N/A,TRUE,"1993"}</definedName>
    <definedName name="abcd" localSheetId="21" hidden="1">{#N/A,#N/A,TRUE,"1990";#N/A,#N/A,TRUE,"1991";#N/A,#N/A,TRUE,"1992";#N/A,#N/A,TRUE,"1993"}</definedName>
    <definedName name="abcd" localSheetId="22" hidden="1">{#N/A,#N/A,TRUE,"1990";#N/A,#N/A,TRUE,"1991";#N/A,#N/A,TRUE,"1992";#N/A,#N/A,TRUE,"1993"}</definedName>
    <definedName name="abcd" localSheetId="24" hidden="1">{#N/A,#N/A,TRUE,"1990";#N/A,#N/A,TRUE,"1991";#N/A,#N/A,TRUE,"1992";#N/A,#N/A,TRUE,"1993"}</definedName>
    <definedName name="abcd" hidden="1">{#N/A,#N/A,TRUE,"1990";#N/A,#N/A,TRUE,"1991";#N/A,#N/A,TRUE,"1992";#N/A,#N/A,TRUE,"1993"}</definedName>
    <definedName name="abcde" localSheetId="0" hidden="1">{"summary",#N/A,TRUE,"E93ADJ";"detail",#N/A,TRUE,"E93ADJ"}</definedName>
    <definedName name="abcde" localSheetId="7" hidden="1">{"summary",#N/A,TRUE,"E93ADJ";"detail",#N/A,TRUE,"E93ADJ"}</definedName>
    <definedName name="abcde" localSheetId="19" hidden="1">{"summary",#N/A,TRUE,"E93ADJ";"detail",#N/A,TRUE,"E93ADJ"}</definedName>
    <definedName name="abcde" localSheetId="20" hidden="1">{"summary",#N/A,TRUE,"E93ADJ";"detail",#N/A,TRUE,"E93ADJ"}</definedName>
    <definedName name="abcde" localSheetId="21" hidden="1">{"summary",#N/A,TRUE,"E93ADJ";"detail",#N/A,TRUE,"E93ADJ"}</definedName>
    <definedName name="abcde" localSheetId="22" hidden="1">{"summary",#N/A,TRUE,"E93ADJ";"detail",#N/A,TRUE,"E93ADJ"}</definedName>
    <definedName name="abcde" localSheetId="24" hidden="1">{"summary",#N/A,TRUE,"E93ADJ";"detail",#N/A,TRUE,"E93ADJ"}</definedName>
    <definedName name="abcde" hidden="1">{"summary",#N/A,TRUE,"E93ADJ";"detail",#N/A,TRUE,"E93ADJ"}</definedName>
    <definedName name="abcdef" localSheetId="0" hidden="1">{"summary",#N/A,TRUE,"E93ADJ";"detail",#N/A,TRUE,"E93ADJ"}</definedName>
    <definedName name="abcdef" localSheetId="7" hidden="1">{"summary",#N/A,TRUE,"E93ADJ";"detail",#N/A,TRUE,"E93ADJ"}</definedName>
    <definedName name="abcdef" localSheetId="19" hidden="1">{"summary",#N/A,TRUE,"E93ADJ";"detail",#N/A,TRUE,"E93ADJ"}</definedName>
    <definedName name="abcdef" localSheetId="20" hidden="1">{"summary",#N/A,TRUE,"E93ADJ";"detail",#N/A,TRUE,"E93ADJ"}</definedName>
    <definedName name="abcdef" localSheetId="21" hidden="1">{"summary",#N/A,TRUE,"E93ADJ";"detail",#N/A,TRUE,"E93ADJ"}</definedName>
    <definedName name="abcdef" localSheetId="22" hidden="1">{"summary",#N/A,TRUE,"E93ADJ";"detail",#N/A,TRUE,"E93ADJ"}</definedName>
    <definedName name="abcdef" localSheetId="24" hidden="1">{"summary",#N/A,TRUE,"E93ADJ";"detail",#N/A,TRUE,"E93ADJ"}</definedName>
    <definedName name="abcdef" hidden="1">{"summary",#N/A,TRUE,"E93ADJ";"detail",#N/A,TRUE,"E93ADJ"}</definedName>
    <definedName name="ACwvu.DATABASE." hidden="1">[36]DATABASE!#REF!</definedName>
    <definedName name="ACwvu.OP." localSheetId="7" hidden="1">#REF!</definedName>
    <definedName name="ACwvu.OP." localSheetId="24" hidden="1">#REF!</definedName>
    <definedName name="ACwvu.OP." hidden="1">#REF!</definedName>
    <definedName name="adfadfdfadsfdsa" hidden="1">'[6]Chart Data'!$K$30:$K$228</definedName>
    <definedName name="ADJGROWTHRATES" localSheetId="7">#REF!</definedName>
    <definedName name="ADJGROWTHRATES" localSheetId="24">#REF!</definedName>
    <definedName name="ADJGROWTHRATES">#REF!</definedName>
    <definedName name="ADJTS" localSheetId="0">#REF!</definedName>
    <definedName name="ADJTS" localSheetId="7">#REF!</definedName>
    <definedName name="ADJTS" localSheetId="18">#REF!</definedName>
    <definedName name="ADJTS" localSheetId="19">#REF!</definedName>
    <definedName name="ADJTS" localSheetId="20">#REF!</definedName>
    <definedName name="ADJTS" localSheetId="21">#REF!</definedName>
    <definedName name="ADJTS" localSheetId="22">#REF!</definedName>
    <definedName name="ADJTS" localSheetId="24">#REF!</definedName>
    <definedName name="ADJTS" localSheetId="25">#REF!</definedName>
    <definedName name="ADJTS">#REF!</definedName>
    <definedName name="aedf" localSheetId="7" hidden="1">#REF!</definedName>
    <definedName name="aedf" localSheetId="18" hidden="1">#REF!</definedName>
    <definedName name="aedf" localSheetId="19" hidden="1">#REF!</definedName>
    <definedName name="aedf" localSheetId="20" hidden="1">#REF!</definedName>
    <definedName name="aedf" localSheetId="22" hidden="1">#REF!</definedName>
    <definedName name="aedf" localSheetId="24" hidden="1">#REF!</definedName>
    <definedName name="aedf" hidden="1">#REF!</definedName>
    <definedName name="aewc12" localSheetId="7" hidden="1">#REF!</definedName>
    <definedName name="aewc12" localSheetId="18" hidden="1">#REF!</definedName>
    <definedName name="aewc12" localSheetId="19" hidden="1">#REF!</definedName>
    <definedName name="aewc12" localSheetId="20" hidden="1">#REF!</definedName>
    <definedName name="aewc12" localSheetId="22" hidden="1">#REF!</definedName>
    <definedName name="aewc12" localSheetId="24" hidden="1">#REF!</definedName>
    <definedName name="aewc12" hidden="1">#REF!</definedName>
    <definedName name="afd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localSheetId="7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localSheetId="19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localSheetId="2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localSheetId="2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localSheetId="2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localSheetId="2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dafadfs" hidden="1">'[6]Chart Data'!$B$30:$B$222</definedName>
    <definedName name="afddfadfdsfafdas" hidden="1">'[6]Chart Data'!$O$30:$O$226</definedName>
    <definedName name="ajw2n" localSheetId="0" hidden="1">#REF!</definedName>
    <definedName name="ajw2n" localSheetId="7" hidden="1">#REF!</definedName>
    <definedName name="ajw2n" localSheetId="18" hidden="1">#REF!</definedName>
    <definedName name="ajw2n" localSheetId="19" hidden="1">#REF!</definedName>
    <definedName name="ajw2n" localSheetId="20" hidden="1">#REF!</definedName>
    <definedName name="ajw2n" localSheetId="21" hidden="1">#REF!</definedName>
    <definedName name="ajw2n" localSheetId="22" hidden="1">#REF!</definedName>
    <definedName name="ajw2n" localSheetId="24" hidden="1">#REF!</definedName>
    <definedName name="ajw2n" hidden="1">#REF!</definedName>
    <definedName name="ALL" localSheetId="25">[37]A!$P$10:$Q$117</definedName>
    <definedName name="ALL">[37]A!$P$10:$Q$117</definedName>
    <definedName name="AMORT" localSheetId="7">#REF!</definedName>
    <definedName name="AMORT" localSheetId="24">#REF!</definedName>
    <definedName name="AMORT">#REF!</definedName>
    <definedName name="anscount">1</definedName>
    <definedName name="ap" localSheetId="0" hidden="1">#REF!</definedName>
    <definedName name="ap" localSheetId="7" hidden="1">#REF!</definedName>
    <definedName name="ap" localSheetId="18" hidden="1">#REF!</definedName>
    <definedName name="ap" localSheetId="19" hidden="1">#REF!</definedName>
    <definedName name="ap" localSheetId="20" hidden="1">#REF!</definedName>
    <definedName name="ap" localSheetId="21" hidden="1">#REF!</definedName>
    <definedName name="ap" localSheetId="22" hidden="1">#REF!</definedName>
    <definedName name="ap" localSheetId="24" hidden="1">#REF!</definedName>
    <definedName name="ap" hidden="1">#REF!</definedName>
    <definedName name="AP_OTHER" localSheetId="0">#REF!</definedName>
    <definedName name="AP_OTHER" localSheetId="7">#REF!</definedName>
    <definedName name="AP_OTHER" localSheetId="18">#REF!</definedName>
    <definedName name="AP_OTHER" localSheetId="19">#REF!</definedName>
    <definedName name="AP_OTHER" localSheetId="20">#REF!</definedName>
    <definedName name="AP_OTHER" localSheetId="21">#REF!</definedName>
    <definedName name="AP_OTHER" localSheetId="22">#REF!</definedName>
    <definedName name="AP_OTHER" localSheetId="24">#REF!</definedName>
    <definedName name="AP_OTHER" localSheetId="25">#REF!</definedName>
    <definedName name="AP_OTHER">#REF!</definedName>
    <definedName name="as" localSheetId="0" hidden="1">{"Summary",#N/A,FALSE,"Options "}</definedName>
    <definedName name="as" localSheetId="7" hidden="1">{"Summary",#N/A,FALSE,"Options "}</definedName>
    <definedName name="as" localSheetId="19" hidden="1">{"Summary",#N/A,FALSE,"Options "}</definedName>
    <definedName name="as" localSheetId="20" hidden="1">{"Summary",#N/A,FALSE,"Options "}</definedName>
    <definedName name="as" localSheetId="21" hidden="1">{"Summary",#N/A,FALSE,"Options "}</definedName>
    <definedName name="as" localSheetId="22" hidden="1">{"Summary",#N/A,FALSE,"Options "}</definedName>
    <definedName name="as" localSheetId="24" hidden="1">{"Summary",#N/A,FALSE,"Options "}</definedName>
    <definedName name="as" hidden="1">{"Summary",#N/A,FALSE,"Options "}</definedName>
    <definedName name="AS2DocOpenMode" hidden="1">"AS2DocumentEdit"</definedName>
    <definedName name="AS2NamedRange" hidden="1">7</definedName>
    <definedName name="ASD" localSheetId="0">#REF!</definedName>
    <definedName name="ASD" localSheetId="7">#REF!</definedName>
    <definedName name="ASD" localSheetId="18">#REF!</definedName>
    <definedName name="ASD" localSheetId="19">#REF!</definedName>
    <definedName name="ASD" localSheetId="20">#REF!</definedName>
    <definedName name="ASD" localSheetId="21">#REF!</definedName>
    <definedName name="asd" localSheetId="22" hidden="1">#REF!</definedName>
    <definedName name="ASD" localSheetId="24">#REF!</definedName>
    <definedName name="ASD" localSheetId="25">#REF!</definedName>
    <definedName name="ASD">#REF!</definedName>
    <definedName name="asdf" localSheetId="7" hidden="1">#REF!</definedName>
    <definedName name="asdf" localSheetId="18" hidden="1">#REF!</definedName>
    <definedName name="asdf" localSheetId="19" hidden="1">#REF!</definedName>
    <definedName name="asdf" localSheetId="20" hidden="1">#REF!</definedName>
    <definedName name="asdf" localSheetId="22" hidden="1">#REF!</definedName>
    <definedName name="asdf" localSheetId="24" hidden="1">#REF!</definedName>
    <definedName name="asdf" hidden="1">#REF!</definedName>
    <definedName name="asdij" localSheetId="7" hidden="1">#REF!</definedName>
    <definedName name="asdij" localSheetId="18" hidden="1">#REF!</definedName>
    <definedName name="asdij" localSheetId="19" hidden="1">#REF!</definedName>
    <definedName name="asdij" localSheetId="20" hidden="1">#REF!</definedName>
    <definedName name="asdij" localSheetId="22" hidden="1">#REF!</definedName>
    <definedName name="asdij" localSheetId="24" hidden="1">#REF!</definedName>
    <definedName name="asdij" hidden="1">#REF!</definedName>
    <definedName name="asf" localSheetId="7" hidden="1">#REF!</definedName>
    <definedName name="asf" localSheetId="18" hidden="1">#REF!</definedName>
    <definedName name="asf" localSheetId="19" hidden="1">#REF!</definedName>
    <definedName name="asf" localSheetId="20" hidden="1">#REF!</definedName>
    <definedName name="asf" localSheetId="22" hidden="1">#REF!</definedName>
    <definedName name="asf" localSheetId="24" hidden="1">#REF!</definedName>
    <definedName name="asf" hidden="1">#REF!</definedName>
    <definedName name="ashwin" localSheetId="0" hidden="1">{#N/A,"Anonymous",FALSE,"30 30k Table";#N/A,#N/A,FALSE,"30 50k Table";#N/A,#N/A,FALSE,"40 100k Table"}</definedName>
    <definedName name="ashwin" localSheetId="7" hidden="1">{#N/A,"Anonymous",FALSE,"30 30k Table";#N/A,#N/A,FALSE,"30 50k Table";#N/A,#N/A,FALSE,"40 100k Table"}</definedName>
    <definedName name="ashwin" localSheetId="19" hidden="1">{#N/A,"Anonymous",FALSE,"30 30k Table";#N/A,#N/A,FALSE,"30 50k Table";#N/A,#N/A,FALSE,"40 100k Table"}</definedName>
    <definedName name="ashwin" localSheetId="20" hidden="1">{#N/A,"Anonymous",FALSE,"30 30k Table";#N/A,#N/A,FALSE,"30 50k Table";#N/A,#N/A,FALSE,"40 100k Table"}</definedName>
    <definedName name="ashwin" localSheetId="21" hidden="1">{#N/A,"Anonymous",FALSE,"30 30k Table";#N/A,#N/A,FALSE,"30 50k Table";#N/A,#N/A,FALSE,"40 100k Table"}</definedName>
    <definedName name="ashwin" localSheetId="22" hidden="1">{#N/A,"Anonymous",FALSE,"30 30k Table";#N/A,#N/A,FALSE,"30 50k Table";#N/A,#N/A,FALSE,"40 100k Table"}</definedName>
    <definedName name="ashwin" localSheetId="24" hidden="1">{#N/A,"Anonymous",FALSE,"30 30k Table";#N/A,#N/A,FALSE,"30 50k Table";#N/A,#N/A,FALSE,"40 100k Table"}</definedName>
    <definedName name="ashwin" hidden="1">{#N/A,"Anonymous",FALSE,"30 30k Table";#N/A,#N/A,FALSE,"30 50k Table";#N/A,#N/A,FALSE,"40 100k Table"}</definedName>
    <definedName name="aspd" localSheetId="0" hidden="1">#REF!</definedName>
    <definedName name="aspd" localSheetId="7" hidden="1">#REF!</definedName>
    <definedName name="aspd" localSheetId="18" hidden="1">#REF!</definedName>
    <definedName name="aspd" localSheetId="19" hidden="1">#REF!</definedName>
    <definedName name="aspd" localSheetId="20" hidden="1">#REF!</definedName>
    <definedName name="aspd" localSheetId="21" hidden="1">#REF!</definedName>
    <definedName name="aspd" localSheetId="22" hidden="1">#REF!</definedName>
    <definedName name="aspd" localSheetId="24" hidden="1">#REF!</definedName>
    <definedName name="aspd" hidden="1">#REF!</definedName>
    <definedName name="Assessment_FooterType" hidden="1">"NONE"</definedName>
    <definedName name="Assessments_FooterType" hidden="1">"NONE"</definedName>
    <definedName name="ASSUMPTIONS" localSheetId="0">#REF!</definedName>
    <definedName name="ASSUMPTIONS" localSheetId="7">#REF!</definedName>
    <definedName name="ASSUMPTIONS" localSheetId="18">#REF!</definedName>
    <definedName name="ASSUMPTIONS" localSheetId="19">#REF!</definedName>
    <definedName name="ASSUMPTIONS" localSheetId="20">#REF!</definedName>
    <definedName name="ASSUMPTIONS" localSheetId="21">#REF!</definedName>
    <definedName name="ASSUMPTIONS" localSheetId="22">#REF!</definedName>
    <definedName name="ASSUMPTIONS" localSheetId="24">#REF!</definedName>
    <definedName name="ASSUMPTIONS" localSheetId="25">#REF!</definedName>
    <definedName name="ASSUMPTIONS">#REF!</definedName>
    <definedName name="aswac" localSheetId="7" hidden="1">#REF!</definedName>
    <definedName name="aswac" localSheetId="18" hidden="1">#REF!</definedName>
    <definedName name="aswac" localSheetId="19" hidden="1">#REF!</definedName>
    <definedName name="aswac" localSheetId="20" hidden="1">#REF!</definedName>
    <definedName name="aswac" localSheetId="22" hidden="1">#REF!</definedName>
    <definedName name="aswac" localSheetId="24" hidden="1">#REF!</definedName>
    <definedName name="aswac" hidden="1">#REF!</definedName>
    <definedName name="aswc" localSheetId="7" hidden="1">#REF!</definedName>
    <definedName name="aswc" localSheetId="18" hidden="1">#REF!</definedName>
    <definedName name="aswc" localSheetId="19" hidden="1">#REF!</definedName>
    <definedName name="aswc" localSheetId="20" hidden="1">#REF!</definedName>
    <definedName name="aswc" localSheetId="22" hidden="1">#REF!</definedName>
    <definedName name="aswc" localSheetId="24" hidden="1">#REF!</definedName>
    <definedName name="aswc" hidden="1">#REF!</definedName>
    <definedName name="atmos" localSheetId="7">#REF!</definedName>
    <definedName name="atmos" localSheetId="24">#REF!</definedName>
    <definedName name="atmos">#REF!</definedName>
    <definedName name="Average_Calculated_Beta" localSheetId="7">#REF!</definedName>
    <definedName name="Average_Calculated_Beta" localSheetId="24">#REF!</definedName>
    <definedName name="Average_Calculated_Beta">#REF!</definedName>
    <definedName name="AVG_RESIDUAL_PROFORMA" localSheetId="24">'[38]DATA INPUT'!$D$43</definedName>
    <definedName name="AVG_RESIDUAL_PROFORMA">'[39]DATA INPUT'!$D$43</definedName>
    <definedName name="aw3dq" localSheetId="0" hidden="1">#REF!</definedName>
    <definedName name="aw3dq" localSheetId="7" hidden="1">#REF!</definedName>
    <definedName name="aw3dq" localSheetId="18" hidden="1">#REF!</definedName>
    <definedName name="aw3dq" localSheetId="19" hidden="1">#REF!</definedName>
    <definedName name="aw3dq" localSheetId="20" hidden="1">#REF!</definedName>
    <definedName name="aw3dq" localSheetId="21" hidden="1">#REF!</definedName>
    <definedName name="aw3dq" localSheetId="22" hidden="1">#REF!</definedName>
    <definedName name="aw3dq" localSheetId="24" hidden="1">#REF!</definedName>
    <definedName name="aw3dq" hidden="1">#REF!</definedName>
    <definedName name="awd" localSheetId="7" hidden="1">#REF!</definedName>
    <definedName name="awd" localSheetId="18" hidden="1">#REF!</definedName>
    <definedName name="awd" localSheetId="19" hidden="1">#REF!</definedName>
    <definedName name="awd" localSheetId="20" hidden="1">#REF!</definedName>
    <definedName name="awd" localSheetId="22" hidden="1">#REF!</definedName>
    <definedName name="awd" localSheetId="24" hidden="1">#REF!</definedName>
    <definedName name="awd" hidden="1">#REF!</definedName>
    <definedName name="awef" localSheetId="7" hidden="1">#REF!</definedName>
    <definedName name="awef" localSheetId="18" hidden="1">#REF!</definedName>
    <definedName name="awef" localSheetId="19" hidden="1">#REF!</definedName>
    <definedName name="awef" localSheetId="20" hidden="1">#REF!</definedName>
    <definedName name="awef" localSheetId="22" hidden="1">#REF!</definedName>
    <definedName name="awef" localSheetId="24" hidden="1">#REF!</definedName>
    <definedName name="awef" hidden="1">#REF!</definedName>
    <definedName name="AWS" localSheetId="7" hidden="1">#REF!</definedName>
    <definedName name="AWS" localSheetId="18" hidden="1">#REF!</definedName>
    <definedName name="AWS" localSheetId="19" hidden="1">#REF!</definedName>
    <definedName name="AWS" localSheetId="20" hidden="1">#REF!</definedName>
    <definedName name="AWS" localSheetId="22" hidden="1">#REF!</definedName>
    <definedName name="AWS" localSheetId="24" hidden="1">#REF!</definedName>
    <definedName name="AWS" hidden="1">#REF!</definedName>
    <definedName name="az" localSheetId="7" hidden="1">#REF!</definedName>
    <definedName name="az" localSheetId="18" hidden="1">#REF!</definedName>
    <definedName name="az" localSheetId="19" hidden="1">#REF!</definedName>
    <definedName name="az" localSheetId="20" hidden="1">#REF!</definedName>
    <definedName name="az" localSheetId="22" hidden="1">#REF!</definedName>
    <definedName name="az" localSheetId="24" hidden="1">#REF!</definedName>
    <definedName name="az" hidden="1">#REF!</definedName>
    <definedName name="B" localSheetId="0">#REF!</definedName>
    <definedName name="B" localSheetId="4">#REF!</definedName>
    <definedName name="B" localSheetId="5">#REF!</definedName>
    <definedName name="B" localSheetId="7">#REF!</definedName>
    <definedName name="B" localSheetId="8">#REF!</definedName>
    <definedName name="B" localSheetId="9">#REF!</definedName>
    <definedName name="B" localSheetId="10">#REF!</definedName>
    <definedName name="B" localSheetId="11">#REF!</definedName>
    <definedName name="B" localSheetId="12">#REF!</definedName>
    <definedName name="B" localSheetId="13">#REF!</definedName>
    <definedName name="B" localSheetId="14">#REF!</definedName>
    <definedName name="B" localSheetId="18">#REF!</definedName>
    <definedName name="B" localSheetId="19">#REF!</definedName>
    <definedName name="B" localSheetId="20">#REF!</definedName>
    <definedName name="B" localSheetId="21">#REF!</definedName>
    <definedName name="B" localSheetId="22">#REF!</definedName>
    <definedName name="B" localSheetId="24">#REF!</definedName>
    <definedName name="B" localSheetId="25">#REF!</definedName>
    <definedName name="B">#REF!</definedName>
    <definedName name="BaaUBondYldFY06">[40]MonthlyYields!$G$7:$G$18</definedName>
    <definedName name="BaaUBondYldFY07">[40]MonthlyYields!$G$19:$G$30</definedName>
    <definedName name="BaaUBondYldFY08">[40]MonthlyYields!$G$31:$G$42</definedName>
    <definedName name="BaaUBondYldFY09">[40]MonthlyYields!$G$43:$G$54</definedName>
    <definedName name="BaaUBondYldFY10">[40]MonthlyYields!$G$55:$G$66</definedName>
    <definedName name="BaaUBondYldFY11">[40]MonthlyYields!$G$67:$G$78</definedName>
    <definedName name="BaaUBondYldFY12">[40]MonthlyYields!$G$79:$G$90</definedName>
    <definedName name="BaaUBondYldFY13">[40]MonthlyYields!$G$91:$G$102</definedName>
    <definedName name="BaaUBondYldFY14">[40]MonthlyYields!$G$103:$G$114</definedName>
    <definedName name="BACKUP">'[41]CAPM Backup (Sc 12 - p. 2)'!$A$18:$K$79</definedName>
    <definedName name="badger" localSheetId="0" hidden="1">{"TOT_QTR_TO_PREV",#N/A,FALSE,"Site Sum"}</definedName>
    <definedName name="badger" localSheetId="7" hidden="1">{"TOT_QTR_TO_PREV",#N/A,FALSE,"Site Sum"}</definedName>
    <definedName name="badger" localSheetId="19" hidden="1">{"TOT_QTR_TO_PREV",#N/A,FALSE,"Site Sum"}</definedName>
    <definedName name="badger" localSheetId="20" hidden="1">{"TOT_QTR_TO_PREV",#N/A,FALSE,"Site Sum"}</definedName>
    <definedName name="badger" localSheetId="21" hidden="1">{"TOT_QTR_TO_PREV",#N/A,FALSE,"Site Sum"}</definedName>
    <definedName name="badger" localSheetId="22" hidden="1">{"TOT_QTR_TO_PREV",#N/A,FALSE,"Site Sum"}</definedName>
    <definedName name="badger" localSheetId="24" hidden="1">{"TOT_QTR_TO_PREV",#N/A,FALSE,"Site Sum"}</definedName>
    <definedName name="badger" hidden="1">{"TOT_QTR_TO_PREV",#N/A,FALSE,"Site Sum"}</definedName>
    <definedName name="badger1" localSheetId="0" hidden="1">{"TOT_QTR_TO_PREV",#N/A,FALSE,"Site Sum"}</definedName>
    <definedName name="badger1" localSheetId="7" hidden="1">{"TOT_QTR_TO_PREV",#N/A,FALSE,"Site Sum"}</definedName>
    <definedName name="badger1" localSheetId="19" hidden="1">{"TOT_QTR_TO_PREV",#N/A,FALSE,"Site Sum"}</definedName>
    <definedName name="badger1" localSheetId="20" hidden="1">{"TOT_QTR_TO_PREV",#N/A,FALSE,"Site Sum"}</definedName>
    <definedName name="badger1" localSheetId="21" hidden="1">{"TOT_QTR_TO_PREV",#N/A,FALSE,"Site Sum"}</definedName>
    <definedName name="badger1" localSheetId="22" hidden="1">{"TOT_QTR_TO_PREV",#N/A,FALSE,"Site Sum"}</definedName>
    <definedName name="badger1" localSheetId="24" hidden="1">{"TOT_QTR_TO_PREV",#N/A,FALSE,"Site Sum"}</definedName>
    <definedName name="badger1" hidden="1">{"TOT_QTR_TO_PREV",#N/A,FALSE,"Site Sum"}</definedName>
    <definedName name="BAL" localSheetId="0">#REF!</definedName>
    <definedName name="BAL" localSheetId="7">#REF!</definedName>
    <definedName name="BAL" localSheetId="18">#REF!</definedName>
    <definedName name="BAL" localSheetId="19">#REF!</definedName>
    <definedName name="BAL" localSheetId="20">#REF!</definedName>
    <definedName name="BAL" localSheetId="21">#REF!</definedName>
    <definedName name="BAL" localSheetId="22">#REF!</definedName>
    <definedName name="BAL" localSheetId="24">#REF!</definedName>
    <definedName name="BAL" localSheetId="25">#REF!</definedName>
    <definedName name="BAL">#REF!</definedName>
    <definedName name="BalDatData" localSheetId="0">#REF!</definedName>
    <definedName name="BalDatData" localSheetId="7">#REF!</definedName>
    <definedName name="BalDatData" localSheetId="18">#REF!</definedName>
    <definedName name="BalDatData" localSheetId="19">#REF!</definedName>
    <definedName name="BalDatData" localSheetId="20">#REF!</definedName>
    <definedName name="BalDatData" localSheetId="21">#REF!</definedName>
    <definedName name="BalDatData" localSheetId="22">#REF!</definedName>
    <definedName name="BalDatData" localSheetId="24">#REF!</definedName>
    <definedName name="BalDatData" localSheetId="25">#REF!</definedName>
    <definedName name="BalDatData">#REF!</definedName>
    <definedName name="BAYSHORE" localSheetId="24">#REF!</definedName>
    <definedName name="BAYSHORE">#REF!</definedName>
    <definedName name="BB" localSheetId="7" hidden="1">#REF!</definedName>
    <definedName name="BB" localSheetId="18" hidden="1">#REF!</definedName>
    <definedName name="BB" localSheetId="19" hidden="1">#REF!</definedName>
    <definedName name="BB" localSheetId="20" hidden="1">#REF!</definedName>
    <definedName name="BB" localSheetId="22" hidden="1">#REF!</definedName>
    <definedName name="BB" localSheetId="24" hidden="1">#REF!</definedName>
    <definedName name="BB" hidden="1">#REF!</definedName>
    <definedName name="bb_mdm" localSheetId="7" hidden="1">#REF!</definedName>
    <definedName name="bb_mdm" localSheetId="18" hidden="1">#REF!</definedName>
    <definedName name="bb_mdm" localSheetId="19" hidden="1">#REF!</definedName>
    <definedName name="bb_mdm" localSheetId="20" hidden="1">#REF!</definedName>
    <definedName name="bb_mdm" localSheetId="22" hidden="1">#REF!</definedName>
    <definedName name="bb_mdm" localSheetId="24" hidden="1">#REF!</definedName>
    <definedName name="bb_mdm" hidden="1">#REF!</definedName>
    <definedName name="bb_MDMyNTU0NDRBODY1NDVEQz" localSheetId="7" hidden="1">#REF!</definedName>
    <definedName name="bb_MDMyNTU0NDRBODY1NDVEQz" localSheetId="18" hidden="1">#REF!</definedName>
    <definedName name="bb_MDMyNTU0NDRBODY1NDVEQz" localSheetId="19" hidden="1">#REF!</definedName>
    <definedName name="bb_MDMyNTU0NDRBODY1NDVEQz" localSheetId="20" hidden="1">#REF!</definedName>
    <definedName name="bb_MDMyNTU0NDRBODY1NDVEQz" localSheetId="22" hidden="1">#REF!</definedName>
    <definedName name="bb_MDMyNTU0NDRBODY1NDVEQz" localSheetId="24" hidden="1">#REF!</definedName>
    <definedName name="bb_MDMyNTU0NDRBODY1NDVEQz" hidden="1">#REF!</definedName>
    <definedName name="BBB" localSheetId="7">#REF!</definedName>
    <definedName name="BBB" localSheetId="24">#REF!</definedName>
    <definedName name="BBB">#REF!</definedName>
    <definedName name="bbbb" localSheetId="7" hidden="1">#REF!</definedName>
    <definedName name="bbbb" localSheetId="18" hidden="1">#REF!</definedName>
    <definedName name="bbbb" localSheetId="19" hidden="1">#REF!</definedName>
    <definedName name="bbbb" localSheetId="20" hidden="1">#REF!</definedName>
    <definedName name="bbbb" localSheetId="22" hidden="1">#REF!</definedName>
    <definedName name="bbbb" localSheetId="24" hidden="1">#REF!</definedName>
    <definedName name="bbbb" hidden="1">#REF!</definedName>
    <definedName name="bcd" localSheetId="0" hidden="1">{#N/A,#N/A,TRUE,"1990";#N/A,#N/A,TRUE,"1991";#N/A,#N/A,TRUE,"1992";#N/A,#N/A,TRUE,"1993"}</definedName>
    <definedName name="bcd" localSheetId="7" hidden="1">{#N/A,#N/A,TRUE,"1990";#N/A,#N/A,TRUE,"1991";#N/A,#N/A,TRUE,"1992";#N/A,#N/A,TRUE,"1993"}</definedName>
    <definedName name="bcd" localSheetId="19" hidden="1">{#N/A,#N/A,TRUE,"1990";#N/A,#N/A,TRUE,"1991";#N/A,#N/A,TRUE,"1992";#N/A,#N/A,TRUE,"1993"}</definedName>
    <definedName name="bcd" localSheetId="20" hidden="1">{#N/A,#N/A,TRUE,"1990";#N/A,#N/A,TRUE,"1991";#N/A,#N/A,TRUE,"1992";#N/A,#N/A,TRUE,"1993"}</definedName>
    <definedName name="bcd" localSheetId="21" hidden="1">{#N/A,#N/A,TRUE,"1990";#N/A,#N/A,TRUE,"1991";#N/A,#N/A,TRUE,"1992";#N/A,#N/A,TRUE,"1993"}</definedName>
    <definedName name="bcd" localSheetId="22" hidden="1">{#N/A,#N/A,TRUE,"1990";#N/A,#N/A,TRUE,"1991";#N/A,#N/A,TRUE,"1992";#N/A,#N/A,TRUE,"1993"}</definedName>
    <definedName name="bcd" localSheetId="24" hidden="1">{#N/A,#N/A,TRUE,"1990";#N/A,#N/A,TRUE,"1991";#N/A,#N/A,TRUE,"1992";#N/A,#N/A,TRUE,"1993"}</definedName>
    <definedName name="bcd" hidden="1">{#N/A,#N/A,TRUE,"1990";#N/A,#N/A,TRUE,"1991";#N/A,#N/A,TRUE,"1992";#N/A,#N/A,TRUE,"1993"}</definedName>
    <definedName name="bcde" localSheetId="0" hidden="1">{"summary",#N/A,TRUE,"E93ADJ";"detail",#N/A,TRUE,"E93ADJ"}</definedName>
    <definedName name="bcde" localSheetId="7" hidden="1">{"summary",#N/A,TRUE,"E93ADJ";"detail",#N/A,TRUE,"E93ADJ"}</definedName>
    <definedName name="bcde" localSheetId="19" hidden="1">{"summary",#N/A,TRUE,"E93ADJ";"detail",#N/A,TRUE,"E93ADJ"}</definedName>
    <definedName name="bcde" localSheetId="20" hidden="1">{"summary",#N/A,TRUE,"E93ADJ";"detail",#N/A,TRUE,"E93ADJ"}</definedName>
    <definedName name="bcde" localSheetId="21" hidden="1">{"summary",#N/A,TRUE,"E93ADJ";"detail",#N/A,TRUE,"E93ADJ"}</definedName>
    <definedName name="bcde" localSheetId="22" hidden="1">{"summary",#N/A,TRUE,"E93ADJ";"detail",#N/A,TRUE,"E93ADJ"}</definedName>
    <definedName name="bcde" localSheetId="24" hidden="1">{"summary",#N/A,TRUE,"E93ADJ";"detail",#N/A,TRUE,"E93ADJ"}</definedName>
    <definedName name="bcde" hidden="1">{"summary",#N/A,TRUE,"E93ADJ";"detail",#N/A,TRUE,"E93ADJ"}</definedName>
    <definedName name="BegMonth" localSheetId="0">#REF!</definedName>
    <definedName name="BegMonth" localSheetId="7">#REF!</definedName>
    <definedName name="BegMonth" localSheetId="18">#REF!</definedName>
    <definedName name="BegMonth" localSheetId="19">#REF!</definedName>
    <definedName name="BegMonth" localSheetId="20">#REF!</definedName>
    <definedName name="BegMonth" localSheetId="21">#REF!</definedName>
    <definedName name="BegMonth" localSheetId="22">#REF!</definedName>
    <definedName name="BegMonth" localSheetId="24">#REF!</definedName>
    <definedName name="BegMonth" localSheetId="25">#REF!</definedName>
    <definedName name="BegMonth">#REF!</definedName>
    <definedName name="begretre" localSheetId="0" hidden="1">{#N/A,#N/A,FALSE,"OTHERINPUTS";#N/A,#N/A,FALSE,"DITRATEINPUTS";#N/A,#N/A,FALSE,"SUPPLIEDADJINPUT";#N/A,#N/A,FALSE,"TIMINGDIFFINPUTS";#N/A,#N/A,FALSE,"BR&amp;SUPADJ."}</definedName>
    <definedName name="begretre" localSheetId="7" hidden="1">{#N/A,#N/A,FALSE,"OTHERINPUTS";#N/A,#N/A,FALSE,"DITRATEINPUTS";#N/A,#N/A,FALSE,"SUPPLIEDADJINPUT";#N/A,#N/A,FALSE,"TIMINGDIFFINPUTS";#N/A,#N/A,FALSE,"BR&amp;SUPADJ."}</definedName>
    <definedName name="begretre" localSheetId="19" hidden="1">{#N/A,#N/A,FALSE,"OTHERINPUTS";#N/A,#N/A,FALSE,"DITRATEINPUTS";#N/A,#N/A,FALSE,"SUPPLIEDADJINPUT";#N/A,#N/A,FALSE,"TIMINGDIFFINPUTS";#N/A,#N/A,FALSE,"BR&amp;SUPADJ."}</definedName>
    <definedName name="begretre" localSheetId="20" hidden="1">{#N/A,#N/A,FALSE,"OTHERINPUTS";#N/A,#N/A,FALSE,"DITRATEINPUTS";#N/A,#N/A,FALSE,"SUPPLIEDADJINPUT";#N/A,#N/A,FALSE,"TIMINGDIFFINPUTS";#N/A,#N/A,FALSE,"BR&amp;SUPADJ."}</definedName>
    <definedName name="begretre" localSheetId="21" hidden="1">{#N/A,#N/A,FALSE,"OTHERINPUTS";#N/A,#N/A,FALSE,"DITRATEINPUTS";#N/A,#N/A,FALSE,"SUPPLIEDADJINPUT";#N/A,#N/A,FALSE,"TIMINGDIFFINPUTS";#N/A,#N/A,FALSE,"BR&amp;SUPADJ."}</definedName>
    <definedName name="begretre" localSheetId="22" hidden="1">{#N/A,#N/A,FALSE,"OTHERINPUTS";#N/A,#N/A,FALSE,"DITRATEINPUTS";#N/A,#N/A,FALSE,"SUPPLIEDADJINPUT";#N/A,#N/A,FALSE,"TIMINGDIFFINPUTS";#N/A,#N/A,FALSE,"BR&amp;SUPADJ."}</definedName>
    <definedName name="begretre" localSheetId="24" hidden="1">{#N/A,#N/A,FALSE,"OTHERINPUTS";#N/A,#N/A,FALSE,"DITRATEINPUTS";#N/A,#N/A,FALSE,"SUPPLIEDADJINPUT";#N/A,#N/A,FALSE,"TIMINGDIFFINPUTS";#N/A,#N/A,FALSE,"BR&amp;SUPADJ."}</definedName>
    <definedName name="begretre" hidden="1">{#N/A,#N/A,FALSE,"OTHERINPUTS";#N/A,#N/A,FALSE,"DITRATEINPUTS";#N/A,#N/A,FALSE,"SUPPLIEDADJINPUT";#N/A,#N/A,FALSE,"TIMINGDIFFINPUTS";#N/A,#N/A,FALSE,"BR&amp;SUPADJ."}</definedName>
    <definedName name="Benefit_Calc">#REF!</definedName>
    <definedName name="BENEFITS_EXP" localSheetId="0">#REF!</definedName>
    <definedName name="BENEFITS_EXP" localSheetId="7">#REF!</definedName>
    <definedName name="BENEFITS_EXP" localSheetId="18">#REF!</definedName>
    <definedName name="BENEFITS_EXP" localSheetId="19">#REF!</definedName>
    <definedName name="BENEFITS_EXP" localSheetId="20">#REF!</definedName>
    <definedName name="BENEFITS_EXP" localSheetId="21">#REF!</definedName>
    <definedName name="BENEFITS_EXP" localSheetId="22">#REF!</definedName>
    <definedName name="BENEFITS_EXP" localSheetId="24">#REF!</definedName>
    <definedName name="BENEFITS_EXP" localSheetId="25">#REF!</definedName>
    <definedName name="BENEFITS_EXP">#REF!</definedName>
    <definedName name="BETA" localSheetId="0">#REF!</definedName>
    <definedName name="BETA" localSheetId="7">#REF!</definedName>
    <definedName name="BETA" localSheetId="18">#REF!</definedName>
    <definedName name="BETA" localSheetId="19">#REF!</definedName>
    <definedName name="BETA" localSheetId="20">#REF!</definedName>
    <definedName name="BETA" localSheetId="21">#REF!</definedName>
    <definedName name="BETA" localSheetId="22">#REF!</definedName>
    <definedName name="BETA" localSheetId="24">#REF!</definedName>
    <definedName name="BETA" localSheetId="25">#REF!</definedName>
    <definedName name="BETA">#REF!</definedName>
    <definedName name="BETA_CURR_SELECTED">[42]Data!$K$8</definedName>
    <definedName name="BETA_CURRENCIES">[43]Data!$F$6:$F$40</definedName>
    <definedName name="BETA_CURRENCY">[43]Data!$F$6:$G$40</definedName>
    <definedName name="BETA_DATA_FIELDS">[43]Data!#REF!</definedName>
    <definedName name="BETA_OVERRIDE_FIELDS">[42]Data!$J$4:$J$7</definedName>
    <definedName name="BETA_OVERRIDE_VALUES">[42]Data!$K$4:$K$7</definedName>
    <definedName name="BETA_PERIOD">[43]Data!$B$6:$C$10</definedName>
    <definedName name="BETA_PERIODS">[43]Data!$B$6:$B$10</definedName>
    <definedName name="betaadj" localSheetId="0">#REF!</definedName>
    <definedName name="betaadj" localSheetId="7">#REF!</definedName>
    <definedName name="betaadj" localSheetId="18">#REF!</definedName>
    <definedName name="betaadj" localSheetId="19">#REF!</definedName>
    <definedName name="betaadj" localSheetId="20">#REF!</definedName>
    <definedName name="betaadj" localSheetId="21">#REF!</definedName>
    <definedName name="betaadj" localSheetId="22">#REF!</definedName>
    <definedName name="betaadj" localSheetId="24">#REF!</definedName>
    <definedName name="betaadj" localSheetId="25">#REF!</definedName>
    <definedName name="betaadj">#REF!</definedName>
    <definedName name="bl" localSheetId="7" hidden="1">#REF!</definedName>
    <definedName name="bl" localSheetId="18" hidden="1">#REF!</definedName>
    <definedName name="bl" localSheetId="19" hidden="1">#REF!</definedName>
    <definedName name="bl" localSheetId="20" hidden="1">#REF!</definedName>
    <definedName name="bl" localSheetId="22" hidden="1">#REF!</definedName>
    <definedName name="bl" localSheetId="24" hidden="1">#REF!</definedName>
    <definedName name="bl" hidden="1">#REF!</definedName>
    <definedName name="Blank" localSheetId="0" hidden="1">{"ARK_JURIS_FUEL",#N/A,FALSE,"Ark_Fuel&amp;Rev"}</definedName>
    <definedName name="Blank" localSheetId="7" hidden="1">{"ARK_JURIS_FUEL",#N/A,FALSE,"Ark_Fuel&amp;Rev"}</definedName>
    <definedName name="Blank" localSheetId="19" hidden="1">{"ARK_JURIS_FUEL",#N/A,FALSE,"Ark_Fuel&amp;Rev"}</definedName>
    <definedName name="Blank" localSheetId="20" hidden="1">{"ARK_JURIS_FUEL",#N/A,FALSE,"Ark_Fuel&amp;Rev"}</definedName>
    <definedName name="Blank" localSheetId="21" hidden="1">{"ARK_JURIS_FUEL",#N/A,FALSE,"Ark_Fuel&amp;Rev"}</definedName>
    <definedName name="Blank" localSheetId="22" hidden="1">{"ARK_JURIS_FUEL",#N/A,FALSE,"Ark_Fuel&amp;Rev"}</definedName>
    <definedName name="Blank" localSheetId="24" hidden="1">{"ARK_JURIS_FUEL",#N/A,FALSE,"Ark_Fuel&amp;Rev"}</definedName>
    <definedName name="Blank" hidden="1">{"ARK_JURIS_FUEL",#N/A,FALSE,"Ark_Fuel&amp;Rev"}</definedName>
    <definedName name="BLPH2" hidden="1">'[44]Commercial Paper'!#REF!</definedName>
    <definedName name="BLPH3" hidden="1">'[44]Commercial Paper'!#REF!</definedName>
    <definedName name="BLPH4" hidden="1">'[44]Commercial Paper'!#REF!</definedName>
    <definedName name="BLPH5" hidden="1">'[44]Commercial Paper'!#REF!</definedName>
    <definedName name="BLPH6" hidden="1">'[44]Commercial Paper'!#REF!</definedName>
    <definedName name="bnca" localSheetId="0" hidden="1">#REF!</definedName>
    <definedName name="bnca" localSheetId="7" hidden="1">#REF!</definedName>
    <definedName name="bnca" localSheetId="18" hidden="1">#REF!</definedName>
    <definedName name="bnca" localSheetId="19" hidden="1">#REF!</definedName>
    <definedName name="bnca" localSheetId="20" hidden="1">#REF!</definedName>
    <definedName name="bnca" localSheetId="21" hidden="1">#REF!</definedName>
    <definedName name="bnca" localSheetId="22" hidden="1">#REF!</definedName>
    <definedName name="bnca" localSheetId="24" hidden="1">#REF!</definedName>
    <definedName name="bnca" hidden="1">#REF!</definedName>
    <definedName name="bned" localSheetId="7" hidden="1">#REF!</definedName>
    <definedName name="bned" localSheetId="18" hidden="1">#REF!</definedName>
    <definedName name="bned" localSheetId="19" hidden="1">#REF!</definedName>
    <definedName name="bned" localSheetId="20" hidden="1">#REF!</definedName>
    <definedName name="bned" localSheetId="22" hidden="1">#REF!</definedName>
    <definedName name="bned" localSheetId="24" hidden="1">#REF!</definedName>
    <definedName name="bned" hidden="1">#REF!</definedName>
    <definedName name="BORDER1" localSheetId="0">#REF!</definedName>
    <definedName name="BORDER1" localSheetId="7">#REF!</definedName>
    <definedName name="BORDER1" localSheetId="18">#REF!</definedName>
    <definedName name="BORDER1" localSheetId="19">#REF!</definedName>
    <definedName name="BORDER1" localSheetId="20">#REF!</definedName>
    <definedName name="BORDER1" localSheetId="21">#REF!</definedName>
    <definedName name="BORDER1" localSheetId="22">#REF!</definedName>
    <definedName name="BORDER1" localSheetId="24">#REF!</definedName>
    <definedName name="BORDER1" localSheetId="25">#REF!</definedName>
    <definedName name="BORDER1">#REF!</definedName>
    <definedName name="BORDER2" localSheetId="0">#REF!</definedName>
    <definedName name="BORDER2" localSheetId="7">#REF!</definedName>
    <definedName name="BORDER2" localSheetId="18">#REF!</definedName>
    <definedName name="BORDER2" localSheetId="19">#REF!</definedName>
    <definedName name="BORDER2" localSheetId="20">#REF!</definedName>
    <definedName name="BORDER2" localSheetId="21">#REF!</definedName>
    <definedName name="BORDER2" localSheetId="22">#REF!</definedName>
    <definedName name="BORDER2" localSheetId="24">#REF!</definedName>
    <definedName name="BORDER2" localSheetId="25">#REF!</definedName>
    <definedName name="BORDER2">#REF!</definedName>
    <definedName name="borst" localSheetId="7" hidden="1">#REF!</definedName>
    <definedName name="borst" localSheetId="18" hidden="1">#REF!</definedName>
    <definedName name="borst" localSheetId="19" hidden="1">#REF!</definedName>
    <definedName name="borst" localSheetId="20" hidden="1">#REF!</definedName>
    <definedName name="borst" localSheetId="22" hidden="1">#REF!</definedName>
    <definedName name="borst" localSheetId="24" hidden="1">#REF!</definedName>
    <definedName name="borst" hidden="1">#REF!</definedName>
    <definedName name="BOTH" localSheetId="0">#REF!</definedName>
    <definedName name="BOTH" localSheetId="7">#REF!</definedName>
    <definedName name="BOTH" localSheetId="18">#REF!</definedName>
    <definedName name="BOTH" localSheetId="19">#REF!</definedName>
    <definedName name="BOTH" localSheetId="20">#REF!</definedName>
    <definedName name="BOTH" localSheetId="21">#REF!</definedName>
    <definedName name="BOTH" localSheetId="22">#REF!</definedName>
    <definedName name="BOTH" localSheetId="24">#REF!</definedName>
    <definedName name="BOTH" localSheetId="25">#REF!</definedName>
    <definedName name="BOTH">#REF!</definedName>
    <definedName name="bruce" localSheetId="0">#REF!</definedName>
    <definedName name="bruce" localSheetId="4">#REF!</definedName>
    <definedName name="bruce" localSheetId="5">#REF!</definedName>
    <definedName name="bruce" localSheetId="7">#REF!</definedName>
    <definedName name="bruce" localSheetId="8">#REF!</definedName>
    <definedName name="bruce" localSheetId="9">#REF!</definedName>
    <definedName name="bruce" localSheetId="10">#REF!</definedName>
    <definedName name="bruce" localSheetId="11">#REF!</definedName>
    <definedName name="bruce" localSheetId="12">#REF!</definedName>
    <definedName name="bruce" localSheetId="13">#REF!</definedName>
    <definedName name="bruce" localSheetId="14">#REF!</definedName>
    <definedName name="bruce" localSheetId="18">#REF!</definedName>
    <definedName name="bruce" localSheetId="19">#REF!</definedName>
    <definedName name="bruce" localSheetId="20">#REF!</definedName>
    <definedName name="bruce" localSheetId="21">#REF!</definedName>
    <definedName name="bruce" localSheetId="22">#REF!</definedName>
    <definedName name="bruce" localSheetId="24">#REF!</definedName>
    <definedName name="bruce" localSheetId="25">#REF!</definedName>
    <definedName name="bruce">#REF!</definedName>
    <definedName name="Bruce1" localSheetId="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Bruce1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Bruce1" localSheetId="19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Bruce1" localSheetId="2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Bruce1" localSheetId="2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Bruce1" localSheetId="2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Bruce1" localSheetId="24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Bruce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BS_Forecast" localSheetId="0">#REF!</definedName>
    <definedName name="BS_Forecast" localSheetId="7">#REF!</definedName>
    <definedName name="BS_Forecast" localSheetId="18">#REF!</definedName>
    <definedName name="BS_Forecast" localSheetId="19">#REF!</definedName>
    <definedName name="BS_Forecast" localSheetId="20">#REF!</definedName>
    <definedName name="BS_Forecast" localSheetId="21">#REF!</definedName>
    <definedName name="BS_Forecast" localSheetId="22">#REF!</definedName>
    <definedName name="BS_Forecast" localSheetId="24">#REF!</definedName>
    <definedName name="BS_Forecast" localSheetId="25">#REF!</definedName>
    <definedName name="BS_Forecast">#REF!</definedName>
    <definedName name="BS_Plan" localSheetId="0">#REF!</definedName>
    <definedName name="BS_Plan" localSheetId="7">#REF!</definedName>
    <definedName name="BS_Plan" localSheetId="18">#REF!</definedName>
    <definedName name="BS_Plan" localSheetId="19">#REF!</definedName>
    <definedName name="BS_Plan" localSheetId="20">#REF!</definedName>
    <definedName name="BS_Plan" localSheetId="21">#REF!</definedName>
    <definedName name="BS_Plan" localSheetId="22">#REF!</definedName>
    <definedName name="BS_Plan" localSheetId="24">#REF!</definedName>
    <definedName name="BS_Plan" localSheetId="25">#REF!</definedName>
    <definedName name="BS_Plan">#REF!</definedName>
    <definedName name="BS_Plan2" localSheetId="0">#REF!</definedName>
    <definedName name="BS_Plan2" localSheetId="7">#REF!</definedName>
    <definedName name="BS_Plan2" localSheetId="18">#REF!</definedName>
    <definedName name="BS_Plan2" localSheetId="19">#REF!</definedName>
    <definedName name="BS_Plan2" localSheetId="20">#REF!</definedName>
    <definedName name="BS_Plan2" localSheetId="21">#REF!</definedName>
    <definedName name="BS_Plan2" localSheetId="22">#REF!</definedName>
    <definedName name="BS_Plan2" localSheetId="24">#REF!</definedName>
    <definedName name="BS_Plan2" localSheetId="25">#REF!</definedName>
    <definedName name="BS_Plan2">#REF!</definedName>
    <definedName name="BTLTAX" localSheetId="0">#REF!</definedName>
    <definedName name="BTLTAX" localSheetId="7">#REF!</definedName>
    <definedName name="BTLTAX" localSheetId="18">#REF!</definedName>
    <definedName name="BTLTAX" localSheetId="19">#REF!</definedName>
    <definedName name="BTLTAX" localSheetId="20">#REF!</definedName>
    <definedName name="BTLTAX" localSheetId="21">#REF!</definedName>
    <definedName name="BTLTAX" localSheetId="22">#REF!</definedName>
    <definedName name="BTLTAX" localSheetId="24">#REF!</definedName>
    <definedName name="BTLTAX" localSheetId="25">#REF!</definedName>
    <definedName name="BTLTAX">#REF!</definedName>
    <definedName name="BTLTAXES" localSheetId="0">#REF!</definedName>
    <definedName name="BTLTAXES" localSheetId="7">#REF!</definedName>
    <definedName name="BTLTAXES" localSheetId="18">#REF!</definedName>
    <definedName name="BTLTAXES" localSheetId="19">#REF!</definedName>
    <definedName name="BTLTAXES" localSheetId="20">#REF!</definedName>
    <definedName name="BTLTAXES" localSheetId="21">#REF!</definedName>
    <definedName name="BTLTAXES" localSheetId="22">#REF!</definedName>
    <definedName name="BTLTAXES" localSheetId="24">#REF!</definedName>
    <definedName name="BTLTAXES" localSheetId="25">#REF!</definedName>
    <definedName name="BTLTAXES">#REF!</definedName>
    <definedName name="BTLTXBUD" localSheetId="0">#REF!</definedName>
    <definedName name="BTLTXBUD" localSheetId="7">#REF!</definedName>
    <definedName name="BTLTXBUD" localSheetId="18">#REF!</definedName>
    <definedName name="BTLTXBUD" localSheetId="19">#REF!</definedName>
    <definedName name="BTLTXBUD" localSheetId="20">#REF!</definedName>
    <definedName name="BTLTXBUD" localSheetId="21">#REF!</definedName>
    <definedName name="BTLTXBUD" localSheetId="22">#REF!</definedName>
    <definedName name="BTLTXBUD" localSheetId="24">#REF!</definedName>
    <definedName name="BTLTXBUD" localSheetId="25">#REF!</definedName>
    <definedName name="BTLTXBUD">#REF!</definedName>
    <definedName name="BUDGET3" localSheetId="0">#REF!</definedName>
    <definedName name="BUDGET3" localSheetId="4">#REF!</definedName>
    <definedName name="BUDGET3" localSheetId="5">#REF!</definedName>
    <definedName name="BUDGET3" localSheetId="7">#REF!</definedName>
    <definedName name="BUDGET3" localSheetId="8">#REF!</definedName>
    <definedName name="BUDGET3" localSheetId="9">#REF!</definedName>
    <definedName name="BUDGET3" localSheetId="10">#REF!</definedName>
    <definedName name="BUDGET3" localSheetId="11">#REF!</definedName>
    <definedName name="BUDGET3" localSheetId="12">#REF!</definedName>
    <definedName name="BUDGET3" localSheetId="13">#REF!</definedName>
    <definedName name="BUDGET3" localSheetId="14">#REF!</definedName>
    <definedName name="BUDGET3" localSheetId="18">#REF!</definedName>
    <definedName name="BUDGET3" localSheetId="19">#REF!</definedName>
    <definedName name="BUDGET3" localSheetId="20">#REF!</definedName>
    <definedName name="BUDGET3" localSheetId="21">#REF!</definedName>
    <definedName name="BUDGET3" localSheetId="22">#REF!</definedName>
    <definedName name="BUDGET3" localSheetId="24">#REF!</definedName>
    <definedName name="BUDGET3" localSheetId="25">#REF!</definedName>
    <definedName name="BUDGET3">#REF!</definedName>
    <definedName name="BUSUNIT" localSheetId="24">'[45]Input '!$C$9</definedName>
    <definedName name="BUSUNIT">'[46]Input '!$C$9</definedName>
    <definedName name="BUTLER" localSheetId="7">#REF!</definedName>
    <definedName name="BUTLER" localSheetId="24">#REF!</definedName>
    <definedName name="BUTLER">#REF!</definedName>
    <definedName name="bvvrr" localSheetId="0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bvvrr" localSheetId="7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bvvrr" localSheetId="19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bvvrr" localSheetId="20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bvvrr" localSheetId="21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bvvrr" localSheetId="22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bvvrr" localSheetId="24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bvvrr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c.LTMYear" localSheetId="24" hidden="1">#REF!</definedName>
    <definedName name="c.LTMYear" hidden="1">#REF!</definedName>
    <definedName name="C_" localSheetId="0">#REF!</definedName>
    <definedName name="C_" localSheetId="4">#REF!</definedName>
    <definedName name="C_" localSheetId="5">#REF!</definedName>
    <definedName name="C_" localSheetId="7">#REF!</definedName>
    <definedName name="C_" localSheetId="8">#REF!</definedName>
    <definedName name="C_" localSheetId="9">#REF!</definedName>
    <definedName name="C_" localSheetId="10">#REF!</definedName>
    <definedName name="C_" localSheetId="11">#REF!</definedName>
    <definedName name="C_" localSheetId="12">#REF!</definedName>
    <definedName name="C_" localSheetId="13">#REF!</definedName>
    <definedName name="C_" localSheetId="14">#REF!</definedName>
    <definedName name="C_" localSheetId="18">#REF!</definedName>
    <definedName name="C_" localSheetId="19">#REF!</definedName>
    <definedName name="C_" localSheetId="20">#REF!</definedName>
    <definedName name="C_" localSheetId="21">#REF!</definedName>
    <definedName name="C_" localSheetId="22">#REF!</definedName>
    <definedName name="C_" localSheetId="24">#REF!</definedName>
    <definedName name="C_" localSheetId="25">#REF!</definedName>
    <definedName name="C_">#REF!</definedName>
    <definedName name="ca" localSheetId="7" hidden="1">#REF!</definedName>
    <definedName name="ca" localSheetId="18" hidden="1">#REF!</definedName>
    <definedName name="ca" localSheetId="19" hidden="1">#REF!</definedName>
    <definedName name="ca" localSheetId="20" hidden="1">#REF!</definedName>
    <definedName name="ca" localSheetId="22" hidden="1">#REF!</definedName>
    <definedName name="ca" localSheetId="24" hidden="1">#REF!</definedName>
    <definedName name="ca" hidden="1">#REF!</definedName>
    <definedName name="calcDiv1">[47]Calculate!$G$6:$G$104</definedName>
    <definedName name="calcDiv2">[47]Calculate!$H$6:$H$104</definedName>
    <definedName name="calcDiv3">[47]Calculate!$I$6:$I$104</definedName>
    <definedName name="calcDiv4">[47]Calculate!$J$6:$J$104</definedName>
    <definedName name="calcEDiv01">[47]Calculate!$G$7:$J$7</definedName>
    <definedName name="calcEDiv02">[47]Calculate!$G$11:$J$11</definedName>
    <definedName name="calcEDiv03">[47]Calculate!$G$15:$J$15</definedName>
    <definedName name="calcEDiv04">[47]Calculate!$G$19:$J$19</definedName>
    <definedName name="calcEDiv05">[47]Calculate!$G$23:$J$23</definedName>
    <definedName name="calcEDiv06">[47]Calculate!$G$27:$J$27</definedName>
    <definedName name="calcEDiv07">[47]Calculate!$G$31:$J$31</definedName>
    <definedName name="calcEDiv08">[47]Calculate!$G$35:$J$35</definedName>
    <definedName name="calcEDiv10">[47]Calculate!$G$43:$J$43</definedName>
    <definedName name="calcEDiv11">[47]Calculate!$G$47:$J$47</definedName>
    <definedName name="calcEDiv12">[47]Calculate!$G$51:$J$51</definedName>
    <definedName name="calcEDiv13">[47]Calculate!$G$55:$J$55</definedName>
    <definedName name="calcEDiv14">[47]Calculate!$G$59:$J$59</definedName>
    <definedName name="calcEDiv15">[47]Calculate!$G$63:$J$63</definedName>
    <definedName name="calcEDiv16">[47]Calculate!$G$67:$J$67</definedName>
    <definedName name="calcEDiv17">[47]Calculate!$G$71:$J$71</definedName>
    <definedName name="calcEDiv18">[47]Calculate!$G$75:$J$75</definedName>
    <definedName name="calcEDiv19">[47]Calculate!$G$79:$J$79</definedName>
    <definedName name="calcEDiv20">[47]Calculate!$G$83:$J$83</definedName>
    <definedName name="calcEDiv21">[47]Calculate!$G$87:$J$87</definedName>
    <definedName name="calcEDiv22">[47]Calculate!$G$91:$J$91</definedName>
    <definedName name="calcEDiv23">[47]Calculate!$G$95:$J$95</definedName>
    <definedName name="calcEDiv24">[47]Calculate!$G$99:$J$99</definedName>
    <definedName name="calcEDiv25">[47]Calculate!$G$103:$J$103</definedName>
    <definedName name="capitalization" localSheetId="0">'[48]CS Data'!$B$11:$I$64</definedName>
    <definedName name="capitalization" localSheetId="7">'[48]CS Data'!$B$11:$I$64</definedName>
    <definedName name="capitalization" localSheetId="21">'[48]CS Data'!$B$11:$I$64</definedName>
    <definedName name="capitalization" localSheetId="22">'[49]CS Data'!$B$10:$G$52</definedName>
    <definedName name="capitalization">'[50]CS Data'!$B$11:$I$64</definedName>
    <definedName name="CASHFLS" localSheetId="0">'[51]CASH FLOWS BKUP'!#REF!</definedName>
    <definedName name="CASHFLS" localSheetId="1">'[51]CASH FLOWS BKUP'!#REF!</definedName>
    <definedName name="CASHFLS" localSheetId="2">'[51]CASH FLOWS BKUP'!#REF!</definedName>
    <definedName name="CASHFLS" localSheetId="4">'[51]CASH FLOWS BKUP'!#REF!</definedName>
    <definedName name="CASHFLS" localSheetId="5">'[51]CASH FLOWS BKUP'!#REF!</definedName>
    <definedName name="CASHFLS" localSheetId="7">'[51]CASH FLOWS BKUP'!#REF!</definedName>
    <definedName name="CASHFLS" localSheetId="19">'[51]CASH FLOWS BKUP'!#REF!</definedName>
    <definedName name="CASHFLS" localSheetId="21">'[51]CASH FLOWS BKUP'!#REF!</definedName>
    <definedName name="CASHFLS" localSheetId="22">'[51]CASH FLOWS BKUP'!#REF!</definedName>
    <definedName name="CASHFLS" localSheetId="25">'[51]CASH FLOWS BKUP'!#REF!</definedName>
    <definedName name="CASHFLS">'[51]CASH FLOWS BKUP'!#REF!</definedName>
    <definedName name="cbwe" localSheetId="0" hidden="1">#REF!</definedName>
    <definedName name="cbwe" localSheetId="7" hidden="1">#REF!</definedName>
    <definedName name="cbwe" localSheetId="18" hidden="1">#REF!</definedName>
    <definedName name="cbwe" localSheetId="19" hidden="1">#REF!</definedName>
    <definedName name="cbwe" localSheetId="20" hidden="1">#REF!</definedName>
    <definedName name="cbwe" localSheetId="21" hidden="1">#REF!</definedName>
    <definedName name="cbwe" localSheetId="22" hidden="1">#REF!</definedName>
    <definedName name="cbwe" localSheetId="24" hidden="1">#REF!</definedName>
    <definedName name="cbwe" hidden="1">#REF!</definedName>
    <definedName name="CBWorkbookPriority" hidden="1">-1523877792</definedName>
    <definedName name="CC">#REF!</definedName>
    <definedName name="CCC" localSheetId="7">#REF!</definedName>
    <definedName name="CCC" localSheetId="24">#REF!</definedName>
    <definedName name="CCC">#REF!</definedName>
    <definedName name="cdiv1">'[47]Prices &amp; Dividends'!$D$5:$D$29</definedName>
    <definedName name="cdiv2">'[47]Prices &amp; Dividends'!$F$5:$F$29</definedName>
    <definedName name="cdiv3">'[47]Prices &amp; Dividends'!$H$5:$H$29</definedName>
    <definedName name="cdiv4">'[47]Prices &amp; Dividends'!$J$5:$J$29</definedName>
    <definedName name="CEI_Pref" localSheetId="24">#REF!</definedName>
    <definedName name="CEI_Pref">#REF!</definedName>
    <definedName name="Central_Only" localSheetId="24">'[17]Alloc factors'!#REF!</definedName>
    <definedName name="Central_Only">'[18]Alloc factors'!#REF!</definedName>
    <definedName name="CF_Forecast" localSheetId="0">#REF!</definedName>
    <definedName name="CF_Forecast" localSheetId="7">#REF!</definedName>
    <definedName name="CF_Forecast" localSheetId="18">#REF!</definedName>
    <definedName name="CF_Forecast" localSheetId="19">#REF!</definedName>
    <definedName name="CF_Forecast" localSheetId="20">#REF!</definedName>
    <definedName name="CF_Forecast" localSheetId="21">#REF!</definedName>
    <definedName name="CF_Forecast" localSheetId="22">#REF!</definedName>
    <definedName name="CF_Forecast" localSheetId="24">#REF!</definedName>
    <definedName name="CF_Forecast" localSheetId="25">#REF!</definedName>
    <definedName name="CF_Forecast">#REF!</definedName>
    <definedName name="CF_Plan2" localSheetId="0">#REF!</definedName>
    <definedName name="CF_Plan2" localSheetId="7">#REF!</definedName>
    <definedName name="CF_Plan2" localSheetId="18">#REF!</definedName>
    <definedName name="CF_Plan2" localSheetId="19">#REF!</definedName>
    <definedName name="CF_Plan2" localSheetId="20">#REF!</definedName>
    <definedName name="CF_Plan2" localSheetId="21">#REF!</definedName>
    <definedName name="CF_Plan2" localSheetId="22">#REF!</definedName>
    <definedName name="CF_Plan2" localSheetId="24">#REF!</definedName>
    <definedName name="CF_Plan2" localSheetId="25">#REF!</definedName>
    <definedName name="CF_Plan2">#REF!</definedName>
    <definedName name="chj" localSheetId="7" hidden="1">#REF!</definedName>
    <definedName name="chj" localSheetId="18" hidden="1">#REF!</definedName>
    <definedName name="chj" localSheetId="19" hidden="1">#REF!</definedName>
    <definedName name="chj" localSheetId="20" hidden="1">#REF!</definedName>
    <definedName name="chj" localSheetId="22" hidden="1">#REF!</definedName>
    <definedName name="chj" localSheetId="24" hidden="1">#REF!</definedName>
    <definedName name="chj" hidden="1">#REF!</definedName>
    <definedName name="CIQWBGuid" hidden="1">"dde4eece-e896-48d3-90a0-e4e621ff1317"</definedName>
    <definedName name="CIQWBInfo" hidden="1">"{ ""CIQVersion"":""9.45.614.5792"" }"</definedName>
    <definedName name="clean_spreads">#REF!</definedName>
    <definedName name="CMACT" localSheetId="0">'[27]Page 1'!#REF!</definedName>
    <definedName name="CMACT" localSheetId="1">'[27]Page 1'!#REF!</definedName>
    <definedName name="CMACT" localSheetId="2">'[27]Page 1'!#REF!</definedName>
    <definedName name="CMACT" localSheetId="4">'[27]Page 1'!#REF!</definedName>
    <definedName name="CMACT" localSheetId="5">'[27]Page 1'!#REF!</definedName>
    <definedName name="CMACT" localSheetId="7">'[27]Page 1'!#REF!</definedName>
    <definedName name="CMACT" localSheetId="18">'[27]Page 1'!#REF!</definedName>
    <definedName name="CMACT" localSheetId="19">'[27]Page 1'!#REF!</definedName>
    <definedName name="CMACT" localSheetId="20">'[27]Page 1'!#REF!</definedName>
    <definedName name="CMACT" localSheetId="21">'[27]Page 1'!#REF!</definedName>
    <definedName name="CMACT" localSheetId="22">'[27]Page 1'!#REF!</definedName>
    <definedName name="CMACT" localSheetId="25">'[27]Page 1'!#REF!</definedName>
    <definedName name="CMACT">'[27]Page 1'!#REF!</definedName>
    <definedName name="CMBUD" localSheetId="0">'[27]Page 1'!#REF!</definedName>
    <definedName name="CMBUD" localSheetId="1">'[27]Page 1'!#REF!</definedName>
    <definedName name="CMBUD" localSheetId="2">'[27]Page 1'!#REF!</definedName>
    <definedName name="CMBUD" localSheetId="4">'[27]Page 1'!#REF!</definedName>
    <definedName name="CMBUD" localSheetId="5">'[27]Page 1'!#REF!</definedName>
    <definedName name="CMBUD" localSheetId="7">'[27]Page 1'!#REF!</definedName>
    <definedName name="CMBUD" localSheetId="18">'[27]Page 1'!#REF!</definedName>
    <definedName name="CMBUD" localSheetId="19">'[27]Page 1'!#REF!</definedName>
    <definedName name="CMBUD" localSheetId="20">'[27]Page 1'!#REF!</definedName>
    <definedName name="CMBUD" localSheetId="21">'[27]Page 1'!#REF!</definedName>
    <definedName name="CMBUD" localSheetId="22">'[27]Page 1'!#REF!</definedName>
    <definedName name="CMBUD" localSheetId="25">'[27]Page 1'!#REF!</definedName>
    <definedName name="CMBUD">'[27]Page 1'!#REF!</definedName>
    <definedName name="COAST1" localSheetId="0">#REF!</definedName>
    <definedName name="COAST1" localSheetId="7">#REF!</definedName>
    <definedName name="COAST1" localSheetId="18">#REF!</definedName>
    <definedName name="COAST1" localSheetId="19">#REF!</definedName>
    <definedName name="COAST1" localSheetId="20">#REF!</definedName>
    <definedName name="COAST1" localSheetId="21">#REF!</definedName>
    <definedName name="COAST1" localSheetId="22">#REF!</definedName>
    <definedName name="COAST1" localSheetId="24">#REF!</definedName>
    <definedName name="COAST1" localSheetId="25">#REF!</definedName>
    <definedName name="COAST1">#REF!</definedName>
    <definedName name="COM_COASTX" localSheetId="0">#REF!</definedName>
    <definedName name="COM_COASTX" localSheetId="7">#REF!</definedName>
    <definedName name="COM_COASTX" localSheetId="18">#REF!</definedName>
    <definedName name="COM_COASTX" localSheetId="19">#REF!</definedName>
    <definedName name="COM_COASTX" localSheetId="20">#REF!</definedName>
    <definedName name="COM_COASTX" localSheetId="21">#REF!</definedName>
    <definedName name="COM_COASTX" localSheetId="22">#REF!</definedName>
    <definedName name="COM_COASTX" localSheetId="24">#REF!</definedName>
    <definedName name="COM_COASTX" localSheetId="25">#REF!</definedName>
    <definedName name="COM_COASTX">#REF!</definedName>
    <definedName name="COM_EBE" localSheetId="0">#REF!</definedName>
    <definedName name="COM_EBE" localSheetId="7">#REF!</definedName>
    <definedName name="COM_EBE" localSheetId="18">#REF!</definedName>
    <definedName name="COM_EBE" localSheetId="19">#REF!</definedName>
    <definedName name="COM_EBE" localSheetId="20">#REF!</definedName>
    <definedName name="COM_EBE" localSheetId="21">#REF!</definedName>
    <definedName name="COM_EBE" localSheetId="22">#REF!</definedName>
    <definedName name="COM_EBE" localSheetId="24">#REF!</definedName>
    <definedName name="COM_EBE" localSheetId="25">#REF!</definedName>
    <definedName name="COM_EBE">#REF!</definedName>
    <definedName name="COM_EBX" localSheetId="0">#REF!</definedName>
    <definedName name="COM_EBX" localSheetId="7">#REF!</definedName>
    <definedName name="COM_EBX" localSheetId="18">#REF!</definedName>
    <definedName name="COM_EBX" localSheetId="19">#REF!</definedName>
    <definedName name="COM_EBX" localSheetId="20">#REF!</definedName>
    <definedName name="COM_EBX" localSheetId="21">#REF!</definedName>
    <definedName name="COM_EBX" localSheetId="22">#REF!</definedName>
    <definedName name="COM_EBX" localSheetId="24">#REF!</definedName>
    <definedName name="COM_EBX" localSheetId="25">#REF!</definedName>
    <definedName name="COM_EBX">#REF!</definedName>
    <definedName name="COM_OAP" localSheetId="0">#REF!</definedName>
    <definedName name="COM_OAP" localSheetId="7">#REF!</definedName>
    <definedName name="COM_OAP" localSheetId="18">#REF!</definedName>
    <definedName name="COM_OAP" localSheetId="19">#REF!</definedName>
    <definedName name="COM_OAP" localSheetId="20">#REF!</definedName>
    <definedName name="COM_OAP" localSheetId="21">#REF!</definedName>
    <definedName name="COM_OAP" localSheetId="22">#REF!</definedName>
    <definedName name="COM_OAP" localSheetId="24">#REF!</definedName>
    <definedName name="COM_OAP" localSheetId="25">#REF!</definedName>
    <definedName name="COM_OAP">#REF!</definedName>
    <definedName name="COM_ONAQ" localSheetId="0">#REF!</definedName>
    <definedName name="COM_ONAQ" localSheetId="7">#REF!</definedName>
    <definedName name="COM_ONAQ" localSheetId="18">#REF!</definedName>
    <definedName name="COM_ONAQ" localSheetId="19">#REF!</definedName>
    <definedName name="COM_ONAQ" localSheetId="20">#REF!</definedName>
    <definedName name="COM_ONAQ" localSheetId="21">#REF!</definedName>
    <definedName name="COM_ONAQ" localSheetId="22">#REF!</definedName>
    <definedName name="COM_ONAQ" localSheetId="24">#REF!</definedName>
    <definedName name="COM_ONAQ" localSheetId="25">#REF!</definedName>
    <definedName name="COM_ONAQ">#REF!</definedName>
    <definedName name="COM_SBAE" localSheetId="0">#REF!</definedName>
    <definedName name="COM_SBAE" localSheetId="7">#REF!</definedName>
    <definedName name="COM_SBAE" localSheetId="18">#REF!</definedName>
    <definedName name="COM_SBAE" localSheetId="19">#REF!</definedName>
    <definedName name="COM_SBAE" localSheetId="20">#REF!</definedName>
    <definedName name="COM_SBAE" localSheetId="21">#REF!</definedName>
    <definedName name="COM_SBAE" localSheetId="22">#REF!</definedName>
    <definedName name="COM_SBAE" localSheetId="24">#REF!</definedName>
    <definedName name="COM_SBAE" localSheetId="25">#REF!</definedName>
    <definedName name="COM_SBAE">#REF!</definedName>
    <definedName name="COM_TOTAL" localSheetId="0">#REF!</definedName>
    <definedName name="COM_TOTAL" localSheetId="7">#REF!</definedName>
    <definedName name="COM_TOTAL" localSheetId="18">#REF!</definedName>
    <definedName name="COM_TOTAL" localSheetId="19">#REF!</definedName>
    <definedName name="COM_TOTAL" localSheetId="20">#REF!</definedName>
    <definedName name="COM_TOTAL" localSheetId="21">#REF!</definedName>
    <definedName name="COM_TOTAL" localSheetId="22">#REF!</definedName>
    <definedName name="COM_TOTAL" localSheetId="24">#REF!</definedName>
    <definedName name="COM_TOTAL" localSheetId="25">#REF!</definedName>
    <definedName name="COM_TOTAL">#REF!</definedName>
    <definedName name="COM_WATER" localSheetId="0">#REF!</definedName>
    <definedName name="COM_WATER" localSheetId="7">#REF!</definedName>
    <definedName name="COM_WATER" localSheetId="18">#REF!</definedName>
    <definedName name="COM_WATER" localSheetId="19">#REF!</definedName>
    <definedName name="COM_WATER" localSheetId="20">#REF!</definedName>
    <definedName name="COM_WATER" localSheetId="21">#REF!</definedName>
    <definedName name="COM_WATER" localSheetId="22">#REF!</definedName>
    <definedName name="COM_WATER" localSheetId="24">#REF!</definedName>
    <definedName name="COM_WATER" localSheetId="25">#REF!</definedName>
    <definedName name="COM_WATER">#REF!</definedName>
    <definedName name="CommercialExAIGMetrics" localSheetId="24">[52]Appendix!#REF!</definedName>
    <definedName name="CommercialExAIGMetrics">[52]Appendix!#REF!</definedName>
    <definedName name="Common" localSheetId="0" hidden="1">{#N/A,#N/A,FALSE,"SCA";#N/A,#N/A,FALSE,"NCA";#N/A,#N/A,FALSE,"SAZ";#N/A,#N/A,FALSE,"CAZ";#N/A,#N/A,FALSE,"SNV";#N/A,#N/A,FALSE,"NNV";#N/A,#N/A,FALSE,"PP";#N/A,#N/A,FALSE,"SA"}</definedName>
    <definedName name="Common" localSheetId="7" hidden="1">{#N/A,#N/A,FALSE,"SCA";#N/A,#N/A,FALSE,"NCA";#N/A,#N/A,FALSE,"SAZ";#N/A,#N/A,FALSE,"CAZ";#N/A,#N/A,FALSE,"SNV";#N/A,#N/A,FALSE,"NNV";#N/A,#N/A,FALSE,"PP";#N/A,#N/A,FALSE,"SA"}</definedName>
    <definedName name="Common" localSheetId="18" hidden="1">{#N/A,#N/A,FALSE,"SCA";#N/A,#N/A,FALSE,"NCA";#N/A,#N/A,FALSE,"SAZ";#N/A,#N/A,FALSE,"CAZ";#N/A,#N/A,FALSE,"SNV";#N/A,#N/A,FALSE,"NNV";#N/A,#N/A,FALSE,"PP";#N/A,#N/A,FALSE,"SA"}</definedName>
    <definedName name="Common" localSheetId="19" hidden="1">{#N/A,#N/A,FALSE,"SCA";#N/A,#N/A,FALSE,"NCA";#N/A,#N/A,FALSE,"SAZ";#N/A,#N/A,FALSE,"CAZ";#N/A,#N/A,FALSE,"SNV";#N/A,#N/A,FALSE,"NNV";#N/A,#N/A,FALSE,"PP";#N/A,#N/A,FALSE,"SA"}</definedName>
    <definedName name="Common" localSheetId="20" hidden="1">{#N/A,#N/A,FALSE,"SCA";#N/A,#N/A,FALSE,"NCA";#N/A,#N/A,FALSE,"SAZ";#N/A,#N/A,FALSE,"CAZ";#N/A,#N/A,FALSE,"SNV";#N/A,#N/A,FALSE,"NNV";#N/A,#N/A,FALSE,"PP";#N/A,#N/A,FALSE,"SA"}</definedName>
    <definedName name="Common" localSheetId="21" hidden="1">{#N/A,#N/A,FALSE,"SCA";#N/A,#N/A,FALSE,"NCA";#N/A,#N/A,FALSE,"SAZ";#N/A,#N/A,FALSE,"CAZ";#N/A,#N/A,FALSE,"SNV";#N/A,#N/A,FALSE,"NNV";#N/A,#N/A,FALSE,"PP";#N/A,#N/A,FALSE,"SA"}</definedName>
    <definedName name="Common" localSheetId="22" hidden="1">{#N/A,#N/A,FALSE,"SCA";#N/A,#N/A,FALSE,"NCA";#N/A,#N/A,FALSE,"SAZ";#N/A,#N/A,FALSE,"CAZ";#N/A,#N/A,FALSE,"SNV";#N/A,#N/A,FALSE,"NNV";#N/A,#N/A,FALSE,"PP";#N/A,#N/A,FALSE,"SA"}</definedName>
    <definedName name="Common" localSheetId="24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mpany">'[53]Company Groups'!#REF!</definedName>
    <definedName name="company_map" localSheetId="7">#REF!</definedName>
    <definedName name="company_map" localSheetId="22">#REF!</definedName>
    <definedName name="company_map" localSheetId="24">#REF!</definedName>
    <definedName name="company_map">#REF!</definedName>
    <definedName name="company1" localSheetId="7">#REF!</definedName>
    <definedName name="company1" localSheetId="22">#REF!</definedName>
    <definedName name="company1" localSheetId="24">#REF!</definedName>
    <definedName name="company1">#REF!</definedName>
    <definedName name="company10" localSheetId="7">#REF!</definedName>
    <definedName name="company10" localSheetId="22">#REF!</definedName>
    <definedName name="company10" localSheetId="24">#REF!</definedName>
    <definedName name="company10">#REF!</definedName>
    <definedName name="company11" localSheetId="7">#REF!</definedName>
    <definedName name="company11" localSheetId="24">#REF!</definedName>
    <definedName name="company11">#REF!</definedName>
    <definedName name="company12" localSheetId="7">#REF!</definedName>
    <definedName name="company12" localSheetId="24">#REF!</definedName>
    <definedName name="company12">#REF!</definedName>
    <definedName name="company13" localSheetId="7">#REF!</definedName>
    <definedName name="company13" localSheetId="24">#REF!</definedName>
    <definedName name="company13">#REF!</definedName>
    <definedName name="company14" localSheetId="7">#REF!</definedName>
    <definedName name="company14" localSheetId="24">#REF!</definedName>
    <definedName name="company14">#REF!</definedName>
    <definedName name="company15" localSheetId="7">#REF!</definedName>
    <definedName name="company15" localSheetId="24">#REF!</definedName>
    <definedName name="company15">#REF!</definedName>
    <definedName name="company16" localSheetId="7">#REF!</definedName>
    <definedName name="company16" localSheetId="24">#REF!</definedName>
    <definedName name="company16">#REF!</definedName>
    <definedName name="company17" localSheetId="7">#REF!</definedName>
    <definedName name="company17" localSheetId="24">#REF!</definedName>
    <definedName name="company17">#REF!</definedName>
    <definedName name="company18" localSheetId="7">#REF!</definedName>
    <definedName name="company18" localSheetId="24">#REF!</definedName>
    <definedName name="company18">#REF!</definedName>
    <definedName name="company19" localSheetId="7">#REF!</definedName>
    <definedName name="company19" localSheetId="24">#REF!</definedName>
    <definedName name="company19">#REF!</definedName>
    <definedName name="company2" localSheetId="7">#REF!</definedName>
    <definedName name="company2" localSheetId="24">#REF!</definedName>
    <definedName name="company2">#REF!</definedName>
    <definedName name="company20" localSheetId="7">#REF!</definedName>
    <definedName name="company20" localSheetId="24">#REF!</definedName>
    <definedName name="company20">#REF!</definedName>
    <definedName name="company21" localSheetId="7">#REF!</definedName>
    <definedName name="company21" localSheetId="24">#REF!</definedName>
    <definedName name="company21">#REF!</definedName>
    <definedName name="company22" localSheetId="7">#REF!</definedName>
    <definedName name="company22" localSheetId="24">#REF!</definedName>
    <definedName name="company22">#REF!</definedName>
    <definedName name="company23" localSheetId="7">#REF!</definedName>
    <definedName name="company23" localSheetId="24">#REF!</definedName>
    <definedName name="company23">#REF!</definedName>
    <definedName name="company24" localSheetId="7">#REF!</definedName>
    <definedName name="company24" localSheetId="24">#REF!</definedName>
    <definedName name="company24">#REF!</definedName>
    <definedName name="company25" localSheetId="7">#REF!</definedName>
    <definedName name="company25" localSheetId="24">#REF!</definedName>
    <definedName name="company25">#REF!</definedName>
    <definedName name="company26" localSheetId="7">#REF!</definedName>
    <definedName name="company26" localSheetId="24">#REF!</definedName>
    <definedName name="company26">#REF!</definedName>
    <definedName name="company27" localSheetId="7">#REF!</definedName>
    <definedName name="company27" localSheetId="24">#REF!</definedName>
    <definedName name="company27">#REF!</definedName>
    <definedName name="company28" localSheetId="7">#REF!</definedName>
    <definedName name="company28" localSheetId="24">#REF!</definedName>
    <definedName name="company28">#REF!</definedName>
    <definedName name="company29" localSheetId="7">#REF!</definedName>
    <definedName name="company29" localSheetId="24">#REF!</definedName>
    <definedName name="company29">#REF!</definedName>
    <definedName name="company3" localSheetId="7">#REF!</definedName>
    <definedName name="company3" localSheetId="24">#REF!</definedName>
    <definedName name="company3">#REF!</definedName>
    <definedName name="company30" localSheetId="7">#REF!</definedName>
    <definedName name="company30" localSheetId="24">#REF!</definedName>
    <definedName name="company30">#REF!</definedName>
    <definedName name="company31" localSheetId="7">#REF!</definedName>
    <definedName name="company31" localSheetId="24">#REF!</definedName>
    <definedName name="company31">#REF!</definedName>
    <definedName name="company32" localSheetId="7">#REF!</definedName>
    <definedName name="company32" localSheetId="24">#REF!</definedName>
    <definedName name="company32">#REF!</definedName>
    <definedName name="company33" localSheetId="7">#REF!</definedName>
    <definedName name="company33" localSheetId="24">#REF!</definedName>
    <definedName name="company33">#REF!</definedName>
    <definedName name="company4" localSheetId="7">#REF!</definedName>
    <definedName name="company4" localSheetId="24">#REF!</definedName>
    <definedName name="company4">#REF!</definedName>
    <definedName name="company5" localSheetId="7">#REF!</definedName>
    <definedName name="company5" localSheetId="24">#REF!</definedName>
    <definedName name="company5">#REF!</definedName>
    <definedName name="company6" localSheetId="7">#REF!</definedName>
    <definedName name="company6" localSheetId="24">#REF!</definedName>
    <definedName name="company6">#REF!</definedName>
    <definedName name="company7" localSheetId="7">#REF!</definedName>
    <definedName name="company7" localSheetId="24">#REF!</definedName>
    <definedName name="company7">#REF!</definedName>
    <definedName name="company8" localSheetId="7">#REF!</definedName>
    <definedName name="company8" localSheetId="24">#REF!</definedName>
    <definedName name="company8">#REF!</definedName>
    <definedName name="company9" localSheetId="7">#REF!</definedName>
    <definedName name="company9" localSheetId="24">#REF!</definedName>
    <definedName name="company9">#REF!</definedName>
    <definedName name="companylist">OFFSET([54]Power_NaturalGas_Coal_cos!$C$8,0,0,COUNTA([54]Power_NaturalGas_Coal_cos!$C$8:$C$65536),6)</definedName>
    <definedName name="Composite" localSheetId="0">#REF!</definedName>
    <definedName name="Composite" localSheetId="7">#REF!</definedName>
    <definedName name="Composite" localSheetId="18">#REF!</definedName>
    <definedName name="Composite" localSheetId="19">#REF!</definedName>
    <definedName name="Composite" localSheetId="20">#REF!</definedName>
    <definedName name="Composite" localSheetId="21">#REF!</definedName>
    <definedName name="Composite" localSheetId="22">#REF!</definedName>
    <definedName name="Composite" localSheetId="24">#REF!</definedName>
    <definedName name="Composite" localSheetId="25">#REF!</definedName>
    <definedName name="Composite">#REF!</definedName>
    <definedName name="con00" localSheetId="0" hidden="1">{#N/A,"Anonymous",FALSE,"30 30k Table";#N/A,#N/A,FALSE,"30 50k Table";#N/A,#N/A,FALSE,"40 100k Table"}</definedName>
    <definedName name="con00" localSheetId="7" hidden="1">{#N/A,"Anonymous",FALSE,"30 30k Table";#N/A,#N/A,FALSE,"30 50k Table";#N/A,#N/A,FALSE,"40 100k Table"}</definedName>
    <definedName name="con00" localSheetId="19" hidden="1">{#N/A,"Anonymous",FALSE,"30 30k Table";#N/A,#N/A,FALSE,"30 50k Table";#N/A,#N/A,FALSE,"40 100k Table"}</definedName>
    <definedName name="con00" localSheetId="20" hidden="1">{#N/A,"Anonymous",FALSE,"30 30k Table";#N/A,#N/A,FALSE,"30 50k Table";#N/A,#N/A,FALSE,"40 100k Table"}</definedName>
    <definedName name="con00" localSheetId="21" hidden="1">{#N/A,"Anonymous",FALSE,"30 30k Table";#N/A,#N/A,FALSE,"30 50k Table";#N/A,#N/A,FALSE,"40 100k Table"}</definedName>
    <definedName name="con00" localSheetId="22" hidden="1">{#N/A,"Anonymous",FALSE,"30 30k Table";#N/A,#N/A,FALSE,"30 50k Table";#N/A,#N/A,FALSE,"40 100k Table"}</definedName>
    <definedName name="con00" localSheetId="24" hidden="1">{#N/A,"Anonymous",FALSE,"30 30k Table";#N/A,#N/A,FALSE,"30 50k Table";#N/A,#N/A,FALSE,"40 100k Table"}</definedName>
    <definedName name="con00" hidden="1">{#N/A,"Anonymous",FALSE,"30 30k Table";#N/A,#N/A,FALSE,"30 50k Table";#N/A,#N/A,FALSE,"40 100k Table"}</definedName>
    <definedName name="conflic40100k" localSheetId="0" hidden="1">{#N/A,"Anonymous",FALSE,"30 30k Table";#N/A,#N/A,FALSE,"30 50k Table";#N/A,#N/A,FALSE,"40 100k Table"}</definedName>
    <definedName name="conflic40100k" localSheetId="7" hidden="1">{#N/A,"Anonymous",FALSE,"30 30k Table";#N/A,#N/A,FALSE,"30 50k Table";#N/A,#N/A,FALSE,"40 100k Table"}</definedName>
    <definedName name="conflic40100k" localSheetId="19" hidden="1">{#N/A,"Anonymous",FALSE,"30 30k Table";#N/A,#N/A,FALSE,"30 50k Table";#N/A,#N/A,FALSE,"40 100k Table"}</definedName>
    <definedName name="conflic40100k" localSheetId="20" hidden="1">{#N/A,"Anonymous",FALSE,"30 30k Table";#N/A,#N/A,FALSE,"30 50k Table";#N/A,#N/A,FALSE,"40 100k Table"}</definedName>
    <definedName name="conflic40100k" localSheetId="21" hidden="1">{#N/A,"Anonymous",FALSE,"30 30k Table";#N/A,#N/A,FALSE,"30 50k Table";#N/A,#N/A,FALSE,"40 100k Table"}</definedName>
    <definedName name="conflic40100k" localSheetId="22" hidden="1">{#N/A,"Anonymous",FALSE,"30 30k Table";#N/A,#N/A,FALSE,"30 50k Table";#N/A,#N/A,FALSE,"40 100k Table"}</definedName>
    <definedName name="conflic40100k" localSheetId="24" hidden="1">{#N/A,"Anonymous",FALSE,"30 30k Table";#N/A,#N/A,FALSE,"30 50k Table";#N/A,#N/A,FALSE,"40 100k Table"}</definedName>
    <definedName name="conflic40100k" hidden="1">{#N/A,"Anonymous",FALSE,"30 30k Table";#N/A,#N/A,FALSE,"30 50k Table";#N/A,#N/A,FALSE,"40 100k Table"}</definedName>
    <definedName name="conflict" localSheetId="0" hidden="1">{#N/A,"Anonymous",FALSE,"30 30k Table";#N/A,#N/A,FALSE,"30 50k Table";#N/A,#N/A,FALSE,"40 100k Table"}</definedName>
    <definedName name="conflict" localSheetId="7" hidden="1">{#N/A,"Anonymous",FALSE,"30 30k Table";#N/A,#N/A,FALSE,"30 50k Table";#N/A,#N/A,FALSE,"40 100k Table"}</definedName>
    <definedName name="conflict" localSheetId="19" hidden="1">{#N/A,"Anonymous",FALSE,"30 30k Table";#N/A,#N/A,FALSE,"30 50k Table";#N/A,#N/A,FALSE,"40 100k Table"}</definedName>
    <definedName name="conflict" localSheetId="20" hidden="1">{#N/A,"Anonymous",FALSE,"30 30k Table";#N/A,#N/A,FALSE,"30 50k Table";#N/A,#N/A,FALSE,"40 100k Table"}</definedName>
    <definedName name="conflict" localSheetId="21" hidden="1">{#N/A,"Anonymous",FALSE,"30 30k Table";#N/A,#N/A,FALSE,"30 50k Table";#N/A,#N/A,FALSE,"40 100k Table"}</definedName>
    <definedName name="conflict" localSheetId="22" hidden="1">{#N/A,"Anonymous",FALSE,"30 30k Table";#N/A,#N/A,FALSE,"30 50k Table";#N/A,#N/A,FALSE,"40 100k Table"}</definedName>
    <definedName name="conflict" localSheetId="24" hidden="1">{#N/A,"Anonymous",FALSE,"30 30k Table";#N/A,#N/A,FALSE,"30 50k Table";#N/A,#N/A,FALSE,"40 100k Table"}</definedName>
    <definedName name="conflict" hidden="1">{#N/A,"Anonymous",FALSE,"30 30k Table";#N/A,#N/A,FALSE,"30 50k Table";#N/A,#N/A,FALSE,"40 100k Table"}</definedName>
    <definedName name="conflict3" localSheetId="0" hidden="1">{#N/A,"Anonymous",FALSE,"30 30k Table";#N/A,#N/A,FALSE,"30 50k Table";#N/A,#N/A,FALSE,"40 100k Table"}</definedName>
    <definedName name="conflict3" localSheetId="7" hidden="1">{#N/A,"Anonymous",FALSE,"30 30k Table";#N/A,#N/A,FALSE,"30 50k Table";#N/A,#N/A,FALSE,"40 100k Table"}</definedName>
    <definedName name="conflict3" localSheetId="19" hidden="1">{#N/A,"Anonymous",FALSE,"30 30k Table";#N/A,#N/A,FALSE,"30 50k Table";#N/A,#N/A,FALSE,"40 100k Table"}</definedName>
    <definedName name="conflict3" localSheetId="20" hidden="1">{#N/A,"Anonymous",FALSE,"30 30k Table";#N/A,#N/A,FALSE,"30 50k Table";#N/A,#N/A,FALSE,"40 100k Table"}</definedName>
    <definedName name="conflict3" localSheetId="21" hidden="1">{#N/A,"Anonymous",FALSE,"30 30k Table";#N/A,#N/A,FALSE,"30 50k Table";#N/A,#N/A,FALSE,"40 100k Table"}</definedName>
    <definedName name="conflict3" localSheetId="22" hidden="1">{#N/A,"Anonymous",FALSE,"30 30k Table";#N/A,#N/A,FALSE,"30 50k Table";#N/A,#N/A,FALSE,"40 100k Table"}</definedName>
    <definedName name="conflict3" localSheetId="24" hidden="1">{#N/A,"Anonymous",FALSE,"30 30k Table";#N/A,#N/A,FALSE,"30 50k Table";#N/A,#N/A,FALSE,"40 100k Table"}</definedName>
    <definedName name="conflict3" hidden="1">{#N/A,"Anonymous",FALSE,"30 30k Table";#N/A,#N/A,FALSE,"30 50k Table";#N/A,#N/A,FALSE,"40 100k Table"}</definedName>
    <definedName name="conflict40100k" localSheetId="0" hidden="1">{#N/A,"Anonymous",FALSE,"30 30k Table";#N/A,#N/A,FALSE,"30 50k Table";#N/A,#N/A,FALSE,"40 100k Table"}</definedName>
    <definedName name="conflict40100k" localSheetId="7" hidden="1">{#N/A,"Anonymous",FALSE,"30 30k Table";#N/A,#N/A,FALSE,"30 50k Table";#N/A,#N/A,FALSE,"40 100k Table"}</definedName>
    <definedName name="conflict40100k" localSheetId="19" hidden="1">{#N/A,"Anonymous",FALSE,"30 30k Table";#N/A,#N/A,FALSE,"30 50k Table";#N/A,#N/A,FALSE,"40 100k Table"}</definedName>
    <definedName name="conflict40100k" localSheetId="20" hidden="1">{#N/A,"Anonymous",FALSE,"30 30k Table";#N/A,#N/A,FALSE,"30 50k Table";#N/A,#N/A,FALSE,"40 100k Table"}</definedName>
    <definedName name="conflict40100k" localSheetId="21" hidden="1">{#N/A,"Anonymous",FALSE,"30 30k Table";#N/A,#N/A,FALSE,"30 50k Table";#N/A,#N/A,FALSE,"40 100k Table"}</definedName>
    <definedName name="conflict40100k" localSheetId="22" hidden="1">{#N/A,"Anonymous",FALSE,"30 30k Table";#N/A,#N/A,FALSE,"30 50k Table";#N/A,#N/A,FALSE,"40 100k Table"}</definedName>
    <definedName name="conflict40100k" localSheetId="24" hidden="1">{#N/A,"Anonymous",FALSE,"30 30k Table";#N/A,#N/A,FALSE,"30 50k Table";#N/A,#N/A,FALSE,"40 100k Table"}</definedName>
    <definedName name="conflict40100k" hidden="1">{#N/A,"Anonymous",FALSE,"30 30k Table";#N/A,#N/A,FALSE,"30 50k Table";#N/A,#N/A,FALSE,"40 100k Table"}</definedName>
    <definedName name="conflict404050k" localSheetId="0" hidden="1">{#N/A,"Anonymous",FALSE,"30 30k Table";#N/A,#N/A,FALSE,"30 50k Table";#N/A,#N/A,FALSE,"40 100k Table"}</definedName>
    <definedName name="conflict404050k" localSheetId="7" hidden="1">{#N/A,"Anonymous",FALSE,"30 30k Table";#N/A,#N/A,FALSE,"30 50k Table";#N/A,#N/A,FALSE,"40 100k Table"}</definedName>
    <definedName name="conflict404050k" localSheetId="19" hidden="1">{#N/A,"Anonymous",FALSE,"30 30k Table";#N/A,#N/A,FALSE,"30 50k Table";#N/A,#N/A,FALSE,"40 100k Table"}</definedName>
    <definedName name="conflict404050k" localSheetId="20" hidden="1">{#N/A,"Anonymous",FALSE,"30 30k Table";#N/A,#N/A,FALSE,"30 50k Table";#N/A,#N/A,FALSE,"40 100k Table"}</definedName>
    <definedName name="conflict404050k" localSheetId="21" hidden="1">{#N/A,"Anonymous",FALSE,"30 30k Table";#N/A,#N/A,FALSE,"30 50k Table";#N/A,#N/A,FALSE,"40 100k Table"}</definedName>
    <definedName name="conflict404050k" localSheetId="22" hidden="1">{#N/A,"Anonymous",FALSE,"30 30k Table";#N/A,#N/A,FALSE,"30 50k Table";#N/A,#N/A,FALSE,"40 100k Table"}</definedName>
    <definedName name="conflict404050k" localSheetId="24" hidden="1">{#N/A,"Anonymous",FALSE,"30 30k Table";#N/A,#N/A,FALSE,"30 50k Table";#N/A,#N/A,FALSE,"40 100k Table"}</definedName>
    <definedName name="conflict404050k" hidden="1">{#N/A,"Anonymous",FALSE,"30 30k Table";#N/A,#N/A,FALSE,"30 50k Table";#N/A,#N/A,FALSE,"40 100k Table"}</definedName>
    <definedName name="conflict4050k" localSheetId="0" hidden="1">{#N/A,"Anonymous",FALSE,"30 30k Table";#N/A,#N/A,FALSE,"30 50k Table";#N/A,#N/A,FALSE,"40 100k Table"}</definedName>
    <definedName name="conflict4050k" localSheetId="7" hidden="1">{#N/A,"Anonymous",FALSE,"30 30k Table";#N/A,#N/A,FALSE,"30 50k Table";#N/A,#N/A,FALSE,"40 100k Table"}</definedName>
    <definedName name="conflict4050k" localSheetId="19" hidden="1">{#N/A,"Anonymous",FALSE,"30 30k Table";#N/A,#N/A,FALSE,"30 50k Table";#N/A,#N/A,FALSE,"40 100k Table"}</definedName>
    <definedName name="conflict4050k" localSheetId="20" hidden="1">{#N/A,"Anonymous",FALSE,"30 30k Table";#N/A,#N/A,FALSE,"30 50k Table";#N/A,#N/A,FALSE,"40 100k Table"}</definedName>
    <definedName name="conflict4050k" localSheetId="21" hidden="1">{#N/A,"Anonymous",FALSE,"30 30k Table";#N/A,#N/A,FALSE,"30 50k Table";#N/A,#N/A,FALSE,"40 100k Table"}</definedName>
    <definedName name="conflict4050k" localSheetId="22" hidden="1">{#N/A,"Anonymous",FALSE,"30 30k Table";#N/A,#N/A,FALSE,"30 50k Table";#N/A,#N/A,FALSE,"40 100k Table"}</definedName>
    <definedName name="conflict4050k" localSheetId="24" hidden="1">{#N/A,"Anonymous",FALSE,"30 30k Table";#N/A,#N/A,FALSE,"30 50k Table";#N/A,#N/A,FALSE,"40 100k Table"}</definedName>
    <definedName name="conflict4050k" hidden="1">{#N/A,"Anonymous",FALSE,"30 30k Table";#N/A,#N/A,FALSE,"30 50k Table";#N/A,#N/A,FALSE,"40 100k Table"}</definedName>
    <definedName name="conflict4050kkk" localSheetId="0" hidden="1">{#N/A,"Anonymous",FALSE,"30 30k Table";#N/A,#N/A,FALSE,"30 50k Table";#N/A,#N/A,FALSE,"40 100k Table"}</definedName>
    <definedName name="conflict4050kkk" localSheetId="7" hidden="1">{#N/A,"Anonymous",FALSE,"30 30k Table";#N/A,#N/A,FALSE,"30 50k Table";#N/A,#N/A,FALSE,"40 100k Table"}</definedName>
    <definedName name="conflict4050kkk" localSheetId="19" hidden="1">{#N/A,"Anonymous",FALSE,"30 30k Table";#N/A,#N/A,FALSE,"30 50k Table";#N/A,#N/A,FALSE,"40 100k Table"}</definedName>
    <definedName name="conflict4050kkk" localSheetId="20" hidden="1">{#N/A,"Anonymous",FALSE,"30 30k Table";#N/A,#N/A,FALSE,"30 50k Table";#N/A,#N/A,FALSE,"40 100k Table"}</definedName>
    <definedName name="conflict4050kkk" localSheetId="21" hidden="1">{#N/A,"Anonymous",FALSE,"30 30k Table";#N/A,#N/A,FALSE,"30 50k Table";#N/A,#N/A,FALSE,"40 100k Table"}</definedName>
    <definedName name="conflict4050kkk" localSheetId="22" hidden="1">{#N/A,"Anonymous",FALSE,"30 30k Table";#N/A,#N/A,FALSE,"30 50k Table";#N/A,#N/A,FALSE,"40 100k Table"}</definedName>
    <definedName name="conflict4050kkk" localSheetId="24" hidden="1">{#N/A,"Anonymous",FALSE,"30 30k Table";#N/A,#N/A,FALSE,"30 50k Table";#N/A,#N/A,FALSE,"40 100k Table"}</definedName>
    <definedName name="conflict4050kkk" hidden="1">{#N/A,"Anonymous",FALSE,"30 30k Table";#N/A,#N/A,FALSE,"30 50k Table";#N/A,#N/A,FALSE,"40 100k Table"}</definedName>
    <definedName name="conflt40100k" localSheetId="0" hidden="1">{#N/A,"Anonymous",FALSE,"30 30k Table";#N/A,#N/A,FALSE,"30 50k Table";#N/A,#N/A,FALSE,"40 100k Table"}</definedName>
    <definedName name="conflt40100k" localSheetId="7" hidden="1">{#N/A,"Anonymous",FALSE,"30 30k Table";#N/A,#N/A,FALSE,"30 50k Table";#N/A,#N/A,FALSE,"40 100k Table"}</definedName>
    <definedName name="conflt40100k" localSheetId="19" hidden="1">{#N/A,"Anonymous",FALSE,"30 30k Table";#N/A,#N/A,FALSE,"30 50k Table";#N/A,#N/A,FALSE,"40 100k Table"}</definedName>
    <definedName name="conflt40100k" localSheetId="20" hidden="1">{#N/A,"Anonymous",FALSE,"30 30k Table";#N/A,#N/A,FALSE,"30 50k Table";#N/A,#N/A,FALSE,"40 100k Table"}</definedName>
    <definedName name="conflt40100k" localSheetId="21" hidden="1">{#N/A,"Anonymous",FALSE,"30 30k Table";#N/A,#N/A,FALSE,"30 50k Table";#N/A,#N/A,FALSE,"40 100k Table"}</definedName>
    <definedName name="conflt40100k" localSheetId="22" hidden="1">{#N/A,"Anonymous",FALSE,"30 30k Table";#N/A,#N/A,FALSE,"30 50k Table";#N/A,#N/A,FALSE,"40 100k Table"}</definedName>
    <definedName name="conflt40100k" localSheetId="24" hidden="1">{#N/A,"Anonymous",FALSE,"30 30k Table";#N/A,#N/A,FALSE,"30 50k Table";#N/A,#N/A,FALSE,"40 100k Table"}</definedName>
    <definedName name="conflt40100k" hidden="1">{#N/A,"Anonymous",FALSE,"30 30k Table";#N/A,#N/A,FALSE,"30 50k Table";#N/A,#N/A,FALSE,"40 100k Table"}</definedName>
    <definedName name="CONSCF4A" localSheetId="0">#REF!</definedName>
    <definedName name="CONSCF4A" localSheetId="7">#REF!</definedName>
    <definedName name="CONSCF4A" localSheetId="18">#REF!</definedName>
    <definedName name="CONSCF4A" localSheetId="19">#REF!</definedName>
    <definedName name="CONSCF4A" localSheetId="20">#REF!</definedName>
    <definedName name="CONSCF4A" localSheetId="21">#REF!</definedName>
    <definedName name="CONSCF4A" localSheetId="22">#REF!</definedName>
    <definedName name="CONSCF4A" localSheetId="24">#REF!</definedName>
    <definedName name="CONSCF4A" localSheetId="25">#REF!</definedName>
    <definedName name="CONSCF4A">#REF!</definedName>
    <definedName name="CONSCF4B" localSheetId="0">#REF!</definedName>
    <definedName name="CONSCF4B" localSheetId="1">#REF!</definedName>
    <definedName name="CONSCF4B" localSheetId="2">#REF!</definedName>
    <definedName name="CONSCF4B" localSheetId="4">#REF!</definedName>
    <definedName name="CONSCF4B" localSheetId="5">#REF!</definedName>
    <definedName name="CONSCF4B" localSheetId="7">#REF!</definedName>
    <definedName name="CONSCF4B" localSheetId="18">#REF!</definedName>
    <definedName name="CONSCF4B" localSheetId="19">#REF!</definedName>
    <definedName name="CONSCF4B" localSheetId="20">#REF!</definedName>
    <definedName name="CONSCF4B" localSheetId="21">#REF!</definedName>
    <definedName name="CONSCF4B" localSheetId="22">#REF!</definedName>
    <definedName name="CONSCF4B" localSheetId="24">#REF!</definedName>
    <definedName name="CONSCF4B" localSheetId="25">#REF!</definedName>
    <definedName name="CONSCF4B">#REF!</definedName>
    <definedName name="CONSOLP1" localSheetId="0">#REF!</definedName>
    <definedName name="CONSOLP1" localSheetId="7">#REF!</definedName>
    <definedName name="CONSOLP1" localSheetId="18">#REF!</definedName>
    <definedName name="CONSOLP1" localSheetId="19">#REF!</definedName>
    <definedName name="CONSOLP1" localSheetId="20">#REF!</definedName>
    <definedName name="CONSOLP1" localSheetId="21">#REF!</definedName>
    <definedName name="CONSOLP1" localSheetId="22">#REF!</definedName>
    <definedName name="CONSOLP1" localSheetId="24">#REF!</definedName>
    <definedName name="CONSOLP1" localSheetId="25">#REF!</definedName>
    <definedName name="CONSOLP1">#REF!</definedName>
    <definedName name="CONSOLP2" localSheetId="0">#REF!</definedName>
    <definedName name="CONSOLP2" localSheetId="7">#REF!</definedName>
    <definedName name="CONSOLP2" localSheetId="18">#REF!</definedName>
    <definedName name="CONSOLP2" localSheetId="19">#REF!</definedName>
    <definedName name="CONSOLP2" localSheetId="20">#REF!</definedName>
    <definedName name="CONSOLP2" localSheetId="21">#REF!</definedName>
    <definedName name="CONSOLP2" localSheetId="22">#REF!</definedName>
    <definedName name="CONSOLP2" localSheetId="24">#REF!</definedName>
    <definedName name="CONSOLP2" localSheetId="25">#REF!</definedName>
    <definedName name="CONSOLP2">#REF!</definedName>
    <definedName name="CONSOLP3" localSheetId="0">#REF!</definedName>
    <definedName name="CONSOLP3" localSheetId="7">#REF!</definedName>
    <definedName name="CONSOLP3" localSheetId="18">#REF!</definedName>
    <definedName name="CONSOLP3" localSheetId="19">#REF!</definedName>
    <definedName name="CONSOLP3" localSheetId="20">#REF!</definedName>
    <definedName name="CONSOLP3" localSheetId="21">#REF!</definedName>
    <definedName name="CONSOLP3" localSheetId="22">#REF!</definedName>
    <definedName name="CONSOLP3" localSheetId="24">#REF!</definedName>
    <definedName name="CONSOLP3" localSheetId="25">#REF!</definedName>
    <definedName name="CONSOLP3">#REF!</definedName>
    <definedName name="CONSOLP4" localSheetId="0">#REF!</definedName>
    <definedName name="CONSOLP4" localSheetId="7">#REF!</definedName>
    <definedName name="CONSOLP4" localSheetId="18">#REF!</definedName>
    <definedName name="CONSOLP4" localSheetId="19">#REF!</definedName>
    <definedName name="CONSOLP4" localSheetId="20">#REF!</definedName>
    <definedName name="CONSOLP4" localSheetId="21">#REF!</definedName>
    <definedName name="CONSOLP4" localSheetId="22">#REF!</definedName>
    <definedName name="CONSOLP4" localSheetId="24">#REF!</definedName>
    <definedName name="CONSOLP4" localSheetId="25">#REF!</definedName>
    <definedName name="CONSOLP4">#REF!</definedName>
    <definedName name="Cortez" localSheetId="7">'[18]Alloc factors'!#REF!</definedName>
    <definedName name="Cortez" localSheetId="24">'[17]Alloc factors'!#REF!</definedName>
    <definedName name="Cortez">'[18]Alloc factors'!#REF!</definedName>
    <definedName name="COST" localSheetId="7">#REF!</definedName>
    <definedName name="COST" localSheetId="24">#REF!</definedName>
    <definedName name="COST">#REF!</definedName>
    <definedName name="COUNTCELL" localSheetId="7">#REF!</definedName>
    <definedName name="COUNTCELL" localSheetId="24">#REF!</definedName>
    <definedName name="COUNTCELL">#REF!</definedName>
    <definedName name="cover" localSheetId="7" hidden="1">#REF!</definedName>
    <definedName name="cover" localSheetId="18" hidden="1">#REF!</definedName>
    <definedName name="cover" localSheetId="19" hidden="1">#REF!</definedName>
    <definedName name="cover" localSheetId="20" hidden="1">#REF!</definedName>
    <definedName name="cover" localSheetId="22" hidden="1">#REF!</definedName>
    <definedName name="cover" localSheetId="24" hidden="1">#REF!</definedName>
    <definedName name="cover" hidden="1">#REF!</definedName>
    <definedName name="csDesignMode">1</definedName>
    <definedName name="customerinput" localSheetId="7">#REF!</definedName>
    <definedName name="customerinput" localSheetId="24">#REF!</definedName>
    <definedName name="customerinput">#REF!</definedName>
    <definedName name="cvdsza" localSheetId="7" hidden="1">#REF!</definedName>
    <definedName name="cvdsza" localSheetId="18" hidden="1">#REF!</definedName>
    <definedName name="cvdsza" localSheetId="19" hidden="1">#REF!</definedName>
    <definedName name="cvdsza" localSheetId="20" hidden="1">#REF!</definedName>
    <definedName name="cvdsza" localSheetId="22" hidden="1">#REF!</definedName>
    <definedName name="cvdsza" localSheetId="24" hidden="1">#REF!</definedName>
    <definedName name="cvdsza" hidden="1">#REF!</definedName>
    <definedName name="CWIP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" localSheetId="7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" localSheetId="19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" localSheetId="2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" localSheetId="2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" localSheetId="2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" localSheetId="24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2" localSheetId="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IP2" localSheetId="7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IP2" localSheetId="19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IP2" localSheetId="2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IP2" localSheetId="21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IP2" localSheetId="2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IP2" localSheetId="24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X_ATCD">[55]Assumptions!$Q$3</definedName>
    <definedName name="CX_SCT_Eq">[55]Assumptions!$L$21</definedName>
    <definedName name="D" localSheetId="0">'[8]C-3.10'!#REF!</definedName>
    <definedName name="D" localSheetId="1">'[9]C-3.10'!#REF!</definedName>
    <definedName name="D" localSheetId="2">'[9]C-3.10'!#REF!</definedName>
    <definedName name="D" localSheetId="4">'[8]C-3.10'!#REF!</definedName>
    <definedName name="D" localSheetId="5">'[8]C-3.10'!#REF!</definedName>
    <definedName name="D" localSheetId="7">'[8]C-3.10'!#REF!</definedName>
    <definedName name="D" localSheetId="8">'[8]C-3.10'!#REF!</definedName>
    <definedName name="D" localSheetId="9">'[8]C-3.10'!#REF!</definedName>
    <definedName name="D" localSheetId="10">'[8]C-3.10'!#REF!</definedName>
    <definedName name="D" localSheetId="11">'[8]C-3.10'!#REF!</definedName>
    <definedName name="D" localSheetId="12">'[8]C-3.10'!#REF!</definedName>
    <definedName name="D" localSheetId="13">'[8]C-3.10'!#REF!</definedName>
    <definedName name="D" localSheetId="14">'[8]C-3.10'!#REF!</definedName>
    <definedName name="D" localSheetId="18">'[8]C-3.10'!#REF!</definedName>
    <definedName name="D" localSheetId="19">'[8]C-3.10'!#REF!</definedName>
    <definedName name="D" localSheetId="21">'[8]C-3.10'!#REF!</definedName>
    <definedName name="d" localSheetId="22" hidden="1">#REF!</definedName>
    <definedName name="D" localSheetId="24">'[9]C-3.10'!#REF!</definedName>
    <definedName name="D" localSheetId="25">'[10]C-3.10'!#REF!</definedName>
    <definedName name="D">'[9]C-3.10'!#REF!</definedName>
    <definedName name="da3a" localSheetId="0" hidden="1">#REF!</definedName>
    <definedName name="da3a" localSheetId="7" hidden="1">#REF!</definedName>
    <definedName name="da3a" localSheetId="18" hidden="1">#REF!</definedName>
    <definedName name="da3a" localSheetId="19" hidden="1">#REF!</definedName>
    <definedName name="da3a" localSheetId="20" hidden="1">#REF!</definedName>
    <definedName name="da3a" localSheetId="21" hidden="1">#REF!</definedName>
    <definedName name="da3a" localSheetId="22" hidden="1">#REF!</definedName>
    <definedName name="da3a" localSheetId="24" hidden="1">#REF!</definedName>
    <definedName name="da3a" hidden="1">#REF!</definedName>
    <definedName name="dadffadfa" localSheetId="0" hidden="1">'[6]Chart Data'!#REF!</definedName>
    <definedName name="dadffadfa" localSheetId="7" hidden="1">'[6]Chart Data'!#REF!</definedName>
    <definedName name="dadffadfa" localSheetId="21" hidden="1">'[6]Chart Data'!#REF!</definedName>
    <definedName name="dadffadfa" hidden="1">'[6]Chart Data'!#REF!</definedName>
    <definedName name="DAT">'[56]DAT ACCOUNTS'!$A$1:$D$65536</definedName>
    <definedName name="DATA">#N/A</definedName>
    <definedName name="Data_Elec">'[57]Oper Co Data'!$A$7:$X$313</definedName>
    <definedName name="_xlnm.Database" localSheetId="7">#REF!</definedName>
    <definedName name="_xlnm.Database" localSheetId="22">#REF!</definedName>
    <definedName name="_xlnm.Database" localSheetId="24">#REF!</definedName>
    <definedName name="_xlnm.Database">#REF!</definedName>
    <definedName name="dataset" localSheetId="7">#REF!</definedName>
    <definedName name="dataset" localSheetId="22">#REF!</definedName>
    <definedName name="dataset" localSheetId="24">#REF!</definedName>
    <definedName name="dataset">#REF!</definedName>
    <definedName name="Date">'[58]Debt Info'!$B$3</definedName>
    <definedName name="db" localSheetId="0" hidden="1">#REF!</definedName>
    <definedName name="db" localSheetId="7" hidden="1">#REF!</definedName>
    <definedName name="db" localSheetId="18" hidden="1">#REF!</definedName>
    <definedName name="db" localSheetId="19" hidden="1">#REF!</definedName>
    <definedName name="db" localSheetId="20" hidden="1">#REF!</definedName>
    <definedName name="db" localSheetId="21" hidden="1">#REF!</definedName>
    <definedName name="db" localSheetId="22" hidden="1">#REF!</definedName>
    <definedName name="db" localSheetId="24" hidden="1">#REF!</definedName>
    <definedName name="db" hidden="1">#REF!</definedName>
    <definedName name="DCpropor" localSheetId="0">#REF!</definedName>
    <definedName name="DCpropor" localSheetId="7">#REF!</definedName>
    <definedName name="DCpropor" localSheetId="18">#REF!</definedName>
    <definedName name="DCpropor" localSheetId="19">#REF!</definedName>
    <definedName name="DCpropor" localSheetId="20">#REF!</definedName>
    <definedName name="DCpropor" localSheetId="21">#REF!</definedName>
    <definedName name="DCpropor" localSheetId="22">#REF!</definedName>
    <definedName name="DCpropor" localSheetId="24">#REF!</definedName>
    <definedName name="DCpropor" localSheetId="25">#REF!</definedName>
    <definedName name="DCpropor">#REF!</definedName>
    <definedName name="dd" localSheetId="0" hidden="1">{"Print_Detail",#N/A,FALSE,"Redemption_Maturity Extract"}</definedName>
    <definedName name="dd" localSheetId="7" hidden="1">{"Print_Detail",#N/A,FALSE,"Redemption_Maturity Extract"}</definedName>
    <definedName name="dd" localSheetId="19" hidden="1">{"Print_Detail",#N/A,FALSE,"Redemption_Maturity Extract"}</definedName>
    <definedName name="dd" localSheetId="20" hidden="1">{"Print_Detail",#N/A,FALSE,"Redemption_Maturity Extract"}</definedName>
    <definedName name="dd" localSheetId="21" hidden="1">{"Print_Detail",#N/A,FALSE,"Redemption_Maturity Extract"}</definedName>
    <definedName name="dd" localSheetId="22" hidden="1">{"Print_Detail",#N/A,FALSE,"Redemption_Maturity Extract"}</definedName>
    <definedName name="dd" localSheetId="24" hidden="1">{"Print_Detail",#N/A,FALSE,"Redemption_Maturity Extract"}</definedName>
    <definedName name="dd" hidden="1">{"Print_Detail",#N/A,FALSE,"Redemption_Maturity Extract"}</definedName>
    <definedName name="ddd" localSheetId="0" hidden="1">{"Full",#N/A,FALSE,"Sec MTN B Summary"}</definedName>
    <definedName name="ddd" localSheetId="7" hidden="1">{"Full",#N/A,FALSE,"Sec MTN B Summary"}</definedName>
    <definedName name="ddd" localSheetId="19" hidden="1">{"Full",#N/A,FALSE,"Sec MTN B Summary"}</definedName>
    <definedName name="ddd" localSheetId="20" hidden="1">{"Full",#N/A,FALSE,"Sec MTN B Summary"}</definedName>
    <definedName name="ddd" localSheetId="21" hidden="1">{"Full",#N/A,FALSE,"Sec MTN B Summary"}</definedName>
    <definedName name="ddd" localSheetId="22" hidden="1">{"Full",#N/A,FALSE,"Sec MTN B Summary"}</definedName>
    <definedName name="ddd" localSheetId="24" hidden="1">{"Full",#N/A,FALSE,"Sec MTN B Summary"}</definedName>
    <definedName name="ddd" hidden="1">{"Full",#N/A,FALSE,"Sec MTN B Summary"}</definedName>
    <definedName name="dddd" localSheetId="0" hidden="1">{"RedPrem_InitRed View",#N/A,FALSE,"Sec MTN B Summary"}</definedName>
    <definedName name="dddd" localSheetId="7" hidden="1">{"RedPrem_InitRed View",#N/A,FALSE,"Sec MTN B Summary"}</definedName>
    <definedName name="dddd" localSheetId="19" hidden="1">{"RedPrem_InitRed View",#N/A,FALSE,"Sec MTN B Summary"}</definedName>
    <definedName name="dddd" localSheetId="20" hidden="1">{"RedPrem_InitRed View",#N/A,FALSE,"Sec MTN B Summary"}</definedName>
    <definedName name="dddd" localSheetId="21" hidden="1">{"RedPrem_InitRed View",#N/A,FALSE,"Sec MTN B Summary"}</definedName>
    <definedName name="dddd" localSheetId="22" hidden="1">{"RedPrem_InitRed View",#N/A,FALSE,"Sec MTN B Summary"}</definedName>
    <definedName name="dddd" localSheetId="24" hidden="1">{"RedPrem_InitRed View",#N/A,FALSE,"Sec MTN B Summary"}</definedName>
    <definedName name="dddd" hidden="1">{"RedPrem_InitRed View",#N/A,FALSE,"Sec MTN B Summary"}</definedName>
    <definedName name="dddddd" localSheetId="0" hidden="1">{"Pivot1",#N/A,FALSE,"Redemption_Maturity Extract"}</definedName>
    <definedName name="dddddd" localSheetId="7" hidden="1">{"Pivot1",#N/A,FALSE,"Redemption_Maturity Extract"}</definedName>
    <definedName name="dddddd" localSheetId="19" hidden="1">{"Pivot1",#N/A,FALSE,"Redemption_Maturity Extract"}</definedName>
    <definedName name="dddddd" localSheetId="20" hidden="1">{"Pivot1",#N/A,FALSE,"Redemption_Maturity Extract"}</definedName>
    <definedName name="dddddd" localSheetId="21" hidden="1">{"Pivot1",#N/A,FALSE,"Redemption_Maturity Extract"}</definedName>
    <definedName name="dddddd" localSheetId="22" hidden="1">{"Pivot1",#N/A,FALSE,"Redemption_Maturity Extract"}</definedName>
    <definedName name="dddddd" localSheetId="24" hidden="1">{"Pivot1",#N/A,FALSE,"Redemption_Maturity Extract"}</definedName>
    <definedName name="dddddd" hidden="1">{"Pivot1",#N/A,FALSE,"Redemption_Maturity Extract"}</definedName>
    <definedName name="dddddddd" localSheetId="0" hidden="1">{"Pivot2",#N/A,FALSE,"Redemption_Maturity Extract"}</definedName>
    <definedName name="dddddddd" localSheetId="7" hidden="1">{"Pivot2",#N/A,FALSE,"Redemption_Maturity Extract"}</definedName>
    <definedName name="dddddddd" localSheetId="19" hidden="1">{"Pivot2",#N/A,FALSE,"Redemption_Maturity Extract"}</definedName>
    <definedName name="dddddddd" localSheetId="20" hidden="1">{"Pivot2",#N/A,FALSE,"Redemption_Maturity Extract"}</definedName>
    <definedName name="dddddddd" localSheetId="21" hidden="1">{"Pivot2",#N/A,FALSE,"Redemption_Maturity Extract"}</definedName>
    <definedName name="dddddddd" localSheetId="22" hidden="1">{"Pivot2",#N/A,FALSE,"Redemption_Maturity Extract"}</definedName>
    <definedName name="dddddddd" localSheetId="24" hidden="1">{"Pivot2",#N/A,FALSE,"Redemption_Maturity Extract"}</definedName>
    <definedName name="dddddddd" hidden="1">{"Pivot2",#N/A,FALSE,"Redemption_Maturity Extract"}</definedName>
    <definedName name="ddrfef" localSheetId="0" hidden="1">{"'Sheet1'!$A$1:$O$40"}</definedName>
    <definedName name="ddrfef" localSheetId="7" hidden="1">{"'Sheet1'!$A$1:$O$40"}</definedName>
    <definedName name="ddrfef" localSheetId="19" hidden="1">{"'Sheet1'!$A$1:$O$40"}</definedName>
    <definedName name="ddrfef" localSheetId="20" hidden="1">{"'Sheet1'!$A$1:$O$40"}</definedName>
    <definedName name="ddrfef" localSheetId="21" hidden="1">{"'Sheet1'!$A$1:$O$40"}</definedName>
    <definedName name="ddrfef" localSheetId="22" hidden="1">{"'Sheet1'!$A$1:$O$40"}</definedName>
    <definedName name="ddrfef" localSheetId="24" hidden="1">{"'Sheet1'!$A$1:$O$40"}</definedName>
    <definedName name="ddrfef" hidden="1">{"'Sheet1'!$A$1:$O$40"}</definedName>
    <definedName name="DEBT">#REF!</definedName>
    <definedName name="DEBTCOST" localSheetId="7">#REF!</definedName>
    <definedName name="DEBTCOST" localSheetId="24">#REF!</definedName>
    <definedName name="DEBTCOST">#REF!</definedName>
    <definedName name="DEC" localSheetId="0">#REF!</definedName>
    <definedName name="DEC" localSheetId="7">#REF!</definedName>
    <definedName name="DEC" localSheetId="18">#REF!</definedName>
    <definedName name="DEC" localSheetId="19">#REF!</definedName>
    <definedName name="DEC" localSheetId="20">#REF!</definedName>
    <definedName name="DEC" localSheetId="21">#REF!</definedName>
    <definedName name="DEC" localSheetId="22">#REF!</definedName>
    <definedName name="DEC" localSheetId="24">#REF!</definedName>
    <definedName name="DEC" localSheetId="25">#REF!</definedName>
    <definedName name="DEC">#REF!</definedName>
    <definedName name="DEC_Proj" localSheetId="0">#REF!</definedName>
    <definedName name="DEC_Proj" localSheetId="7">#REF!</definedName>
    <definedName name="DEC_Proj" localSheetId="18">#REF!</definedName>
    <definedName name="DEC_Proj" localSheetId="19">#REF!</definedName>
    <definedName name="DEC_Proj" localSheetId="20">#REF!</definedName>
    <definedName name="DEC_Proj" localSheetId="21">#REF!</definedName>
    <definedName name="DEC_Proj" localSheetId="22">#REF!</definedName>
    <definedName name="DEC_Proj" localSheetId="24">#REF!</definedName>
    <definedName name="DEC_Proj" localSheetId="25">#REF!</definedName>
    <definedName name="DEC_Proj">#REF!</definedName>
    <definedName name="DEPRECIATION" localSheetId="7">'[1]Jun 99'!#REF!</definedName>
    <definedName name="DEPRECIATION" localSheetId="24">'[2]Jun 99'!#REF!</definedName>
    <definedName name="DEPRECIATION">'[1]Jun 99'!#REF!</definedName>
    <definedName name="DETAIL146234" localSheetId="0">#REF!</definedName>
    <definedName name="DETAIL146234" localSheetId="1">#REF!</definedName>
    <definedName name="DETAIL146234" localSheetId="2">#REF!</definedName>
    <definedName name="DETAIL146234" localSheetId="4">#REF!</definedName>
    <definedName name="DETAIL146234" localSheetId="5">#REF!</definedName>
    <definedName name="DETAIL146234" localSheetId="7">#REF!</definedName>
    <definedName name="DETAIL146234" localSheetId="18">#REF!</definedName>
    <definedName name="DETAIL146234" localSheetId="19">#REF!</definedName>
    <definedName name="DETAIL146234" localSheetId="20">#REF!</definedName>
    <definedName name="DETAIL146234" localSheetId="21">#REF!</definedName>
    <definedName name="DETAIL146234" localSheetId="22">#REF!</definedName>
    <definedName name="DETAIL146234" localSheetId="24">#REF!</definedName>
    <definedName name="DETAIL146234" localSheetId="25">#REF!</definedName>
    <definedName name="DETAIL146234">#REF!</definedName>
    <definedName name="dfghj" localSheetId="7" hidden="1">#REF!</definedName>
    <definedName name="dfghj" localSheetId="18" hidden="1">#REF!</definedName>
    <definedName name="dfghj" localSheetId="19" hidden="1">#REF!</definedName>
    <definedName name="dfghj" localSheetId="20" hidden="1">#REF!</definedName>
    <definedName name="dfghj" localSheetId="22" hidden="1">#REF!</definedName>
    <definedName name="dfghj" localSheetId="24" hidden="1">#REF!</definedName>
    <definedName name="dfghj" hidden="1">#REF!</definedName>
    <definedName name="dfjhdbfhdbf" localSheetId="7" hidden="1">#REF!</definedName>
    <definedName name="dfjhdbfhdbf" localSheetId="24" hidden="1">#REF!</definedName>
    <definedName name="dfjhdbfhdbf" hidden="1">#REF!</definedName>
    <definedName name="dfl" localSheetId="7" hidden="1">#REF!</definedName>
    <definedName name="dfl" localSheetId="18" hidden="1">#REF!</definedName>
    <definedName name="dfl" localSheetId="19" hidden="1">#REF!</definedName>
    <definedName name="dfl" localSheetId="20" hidden="1">#REF!</definedName>
    <definedName name="dfl" localSheetId="22" hidden="1">#REF!</definedName>
    <definedName name="dfl" localSheetId="24" hidden="1">#REF!</definedName>
    <definedName name="dfl" hidden="1">#REF!</definedName>
    <definedName name="dfsdfsdfsdf" localSheetId="7" hidden="1">'[59]COST OF SERVICE'!#REF!</definedName>
    <definedName name="dfsdfsdfsdf" localSheetId="24" hidden="1">'[59]COST OF SERVICE'!#REF!</definedName>
    <definedName name="dfsdfsdfsdf" hidden="1">'[59]COST OF SERVICE'!#REF!</definedName>
    <definedName name="dggfgdgdg" localSheetId="0" hidden="1">{#N/A,#N/A,FALSE,"RORMEMO";#N/A,#N/A,FALSE,"RORSUMMARY";#N/A,#N/A,FALSE,"RORDETAIL"}</definedName>
    <definedName name="dggfgdgdg" localSheetId="7" hidden="1">{#N/A,#N/A,FALSE,"RORMEMO";#N/A,#N/A,FALSE,"RORSUMMARY";#N/A,#N/A,FALSE,"RORDETAIL"}</definedName>
    <definedName name="dggfgdgdg" localSheetId="19" hidden="1">{#N/A,#N/A,FALSE,"RORMEMO";#N/A,#N/A,FALSE,"RORSUMMARY";#N/A,#N/A,FALSE,"RORDETAIL"}</definedName>
    <definedName name="dggfgdgdg" localSheetId="20" hidden="1">{#N/A,#N/A,FALSE,"RORMEMO";#N/A,#N/A,FALSE,"RORSUMMARY";#N/A,#N/A,FALSE,"RORDETAIL"}</definedName>
    <definedName name="dggfgdgdg" localSheetId="21" hidden="1">{#N/A,#N/A,FALSE,"RORMEMO";#N/A,#N/A,FALSE,"RORSUMMARY";#N/A,#N/A,FALSE,"RORDETAIL"}</definedName>
    <definedName name="dggfgdgdg" localSheetId="22" hidden="1">{#N/A,#N/A,FALSE,"RORMEMO";#N/A,#N/A,FALSE,"RORSUMMARY";#N/A,#N/A,FALSE,"RORDETAIL"}</definedName>
    <definedName name="dggfgdgdg" localSheetId="24" hidden="1">{#N/A,#N/A,FALSE,"RORMEMO";#N/A,#N/A,FALSE,"RORSUMMARY";#N/A,#N/A,FALSE,"RORDETAIL"}</definedName>
    <definedName name="dggfgdgdg" hidden="1">{#N/A,#N/A,FALSE,"RORMEMO";#N/A,#N/A,FALSE,"RORSUMMARY";#N/A,#N/A,FALSE,"RORDETAIL"}</definedName>
    <definedName name="Discount" hidden="1">'[6]Chart Data'!$O$30:$O$226</definedName>
    <definedName name="discount2" hidden="1">'[6]Chart Data'!$C$30:$C$233</definedName>
    <definedName name="distr" localSheetId="0" hidden="1">{"wp_h4.2",#N/A,FALSE,"WP_H4.2";"wp_h4.3",#N/A,FALSE,"WP_H4.3"}</definedName>
    <definedName name="distr" localSheetId="7" hidden="1">{"wp_h4.2",#N/A,FALSE,"WP_H4.2";"wp_h4.3",#N/A,FALSE,"WP_H4.3"}</definedName>
    <definedName name="distr" localSheetId="19" hidden="1">{"wp_h4.2",#N/A,FALSE,"WP_H4.2";"wp_h4.3",#N/A,FALSE,"WP_H4.3"}</definedName>
    <definedName name="distr" localSheetId="20" hidden="1">{"wp_h4.2",#N/A,FALSE,"WP_H4.2";"wp_h4.3",#N/A,FALSE,"WP_H4.3"}</definedName>
    <definedName name="distr" localSheetId="21" hidden="1">{"wp_h4.2",#N/A,FALSE,"WP_H4.2";"wp_h4.3",#N/A,FALSE,"WP_H4.3"}</definedName>
    <definedName name="distr" localSheetId="22" hidden="1">{"wp_h4.2",#N/A,FALSE,"WP_H4.2";"wp_h4.3",#N/A,FALSE,"WP_H4.3"}</definedName>
    <definedName name="distr" localSheetId="24" hidden="1">{"wp_h4.2",#N/A,FALSE,"WP_H4.2";"wp_h4.3",#N/A,FALSE,"WP_H4.3"}</definedName>
    <definedName name="distr" hidden="1">{"wp_h4.2",#N/A,FALSE,"WP_H4.2";"wp_h4.3",#N/A,FALSE,"WP_H4.3"}</definedName>
    <definedName name="DIV">#REF!</definedName>
    <definedName name="div1a" localSheetId="7">#REF!</definedName>
    <definedName name="div1a" localSheetId="24">#REF!</definedName>
    <definedName name="div1a">#REF!</definedName>
    <definedName name="div2a" localSheetId="7">#REF!</definedName>
    <definedName name="div2a" localSheetId="24">#REF!</definedName>
    <definedName name="div2a">#REF!</definedName>
    <definedName name="DJInd" localSheetId="7">#REF!</definedName>
    <definedName name="DJInd" localSheetId="24">#REF!</definedName>
    <definedName name="DJInd">#REF!</definedName>
    <definedName name="DJUtil" localSheetId="7">#REF!</definedName>
    <definedName name="DJUtil" localSheetId="24">#REF!</definedName>
    <definedName name="DJUtil">#REF!</definedName>
    <definedName name="dle" localSheetId="7" hidden="1">#REF!</definedName>
    <definedName name="dle" localSheetId="18" hidden="1">#REF!</definedName>
    <definedName name="dle" localSheetId="19" hidden="1">#REF!</definedName>
    <definedName name="dle" localSheetId="20" hidden="1">#REF!</definedName>
    <definedName name="dle" localSheetId="22" hidden="1">#REF!</definedName>
    <definedName name="dle" localSheetId="24" hidden="1">#REF!</definedName>
    <definedName name="dle" hidden="1">#REF!</definedName>
    <definedName name="DocketNum">'[60]ANNUALIZE CTs'!$B$5</definedName>
    <definedName name="DOWNLOAD">[61]Download!$A$1:$D$2443</definedName>
    <definedName name="DOWNLOAD_1099" localSheetId="0">#REF!</definedName>
    <definedName name="DOWNLOAD_1099" localSheetId="7">#REF!</definedName>
    <definedName name="DOWNLOAD_1099" localSheetId="18">#REF!</definedName>
    <definedName name="DOWNLOAD_1099" localSheetId="19">#REF!</definedName>
    <definedName name="DOWNLOAD_1099" localSheetId="20">#REF!</definedName>
    <definedName name="DOWNLOAD_1099" localSheetId="21">#REF!</definedName>
    <definedName name="DOWNLOAD_1099" localSheetId="22">#REF!</definedName>
    <definedName name="DOWNLOAD_1099" localSheetId="24">#REF!</definedName>
    <definedName name="DOWNLOAD_1099" localSheetId="25">#REF!</definedName>
    <definedName name="DOWNLOAD_1099">#REF!</definedName>
    <definedName name="dp" localSheetId="7" hidden="1">#REF!</definedName>
    <definedName name="dp" localSheetId="18" hidden="1">#REF!</definedName>
    <definedName name="dp" localSheetId="19" hidden="1">#REF!</definedName>
    <definedName name="dp" localSheetId="20" hidden="1">#REF!</definedName>
    <definedName name="dp" localSheetId="22" hidden="1">#REF!</definedName>
    <definedName name="dp" localSheetId="24" hidden="1">#REF!</definedName>
    <definedName name="dp" hidden="1">#REF!</definedName>
    <definedName name="dsac" localSheetId="7" hidden="1">#REF!</definedName>
    <definedName name="dsac" localSheetId="18" hidden="1">#REF!</definedName>
    <definedName name="dsac" localSheetId="19" hidden="1">#REF!</definedName>
    <definedName name="dsac" localSheetId="20" hidden="1">#REF!</definedName>
    <definedName name="dsac" localSheetId="22" hidden="1">#REF!</definedName>
    <definedName name="dsac" localSheetId="24" hidden="1">#REF!</definedName>
    <definedName name="dsac" hidden="1">#REF!</definedName>
    <definedName name="dsfsd">'[62]Credit Ratings-DO Not'!$E$5:$F$23</definedName>
    <definedName name="dslakfjk" localSheetId="0" hidden="1">#REF!</definedName>
    <definedName name="dslakfjk" localSheetId="7" hidden="1">#REF!</definedName>
    <definedName name="dslakfjk" localSheetId="18" hidden="1">#REF!</definedName>
    <definedName name="dslakfjk" localSheetId="19" hidden="1">#REF!</definedName>
    <definedName name="dslakfjk" localSheetId="20" hidden="1">#REF!</definedName>
    <definedName name="dslakfjk" localSheetId="21" hidden="1">#REF!</definedName>
    <definedName name="dslakfjk" localSheetId="22" hidden="1">#REF!</definedName>
    <definedName name="dslakfjk" localSheetId="24" hidden="1">#REF!</definedName>
    <definedName name="dslakfjk" hidden="1">#REF!</definedName>
    <definedName name="dsld" localSheetId="7" hidden="1">#REF!</definedName>
    <definedName name="dsld" localSheetId="18" hidden="1">#REF!</definedName>
    <definedName name="dsld" localSheetId="19" hidden="1">#REF!</definedName>
    <definedName name="dsld" localSheetId="20" hidden="1">#REF!</definedName>
    <definedName name="dsld" localSheetId="22" hidden="1">#REF!</definedName>
    <definedName name="dsld" localSheetId="24" hidden="1">#REF!</definedName>
    <definedName name="dsld" hidden="1">#REF!</definedName>
    <definedName name="dud" localSheetId="0" hidden="1">{#N/A,#N/A,TRUE,"1990";#N/A,#N/A,TRUE,"1991";#N/A,#N/A,TRUE,"1992";#N/A,#N/A,TRUE,"1993"}</definedName>
    <definedName name="dud" localSheetId="7" hidden="1">{#N/A,#N/A,TRUE,"1990";#N/A,#N/A,TRUE,"1991";#N/A,#N/A,TRUE,"1992";#N/A,#N/A,TRUE,"1993"}</definedName>
    <definedName name="dud" localSheetId="19" hidden="1">{#N/A,#N/A,TRUE,"1990";#N/A,#N/A,TRUE,"1991";#N/A,#N/A,TRUE,"1992";#N/A,#N/A,TRUE,"1993"}</definedName>
    <definedName name="dud" localSheetId="20" hidden="1">{#N/A,#N/A,TRUE,"1990";#N/A,#N/A,TRUE,"1991";#N/A,#N/A,TRUE,"1992";#N/A,#N/A,TRUE,"1993"}</definedName>
    <definedName name="dud" localSheetId="21" hidden="1">{#N/A,#N/A,TRUE,"1990";#N/A,#N/A,TRUE,"1991";#N/A,#N/A,TRUE,"1992";#N/A,#N/A,TRUE,"1993"}</definedName>
    <definedName name="dud" localSheetId="22" hidden="1">{#N/A,#N/A,TRUE,"1990";#N/A,#N/A,TRUE,"1991";#N/A,#N/A,TRUE,"1992";#N/A,#N/A,TRUE,"1993"}</definedName>
    <definedName name="dud" localSheetId="24" hidden="1">{#N/A,#N/A,TRUE,"1990";#N/A,#N/A,TRUE,"1991";#N/A,#N/A,TRUE,"1992";#N/A,#N/A,TRUE,"1993"}</definedName>
    <definedName name="dud" hidden="1">{#N/A,#N/A,TRUE,"1990";#N/A,#N/A,TRUE,"1991";#N/A,#N/A,TRUE,"1992";#N/A,#N/A,TRUE,"1993"}</definedName>
    <definedName name="Durango" localSheetId="24">'[17]Alloc factors'!#REF!</definedName>
    <definedName name="Durango">'[18]Alloc factors'!#REF!</definedName>
    <definedName name="E" localSheetId="0">'[8]C-3.10'!#REF!</definedName>
    <definedName name="E" localSheetId="1">'[9]C-3.10'!#REF!</definedName>
    <definedName name="E" localSheetId="2">'[9]C-3.10'!#REF!</definedName>
    <definedName name="E" localSheetId="4">'[8]C-3.10'!#REF!</definedName>
    <definedName name="E" localSheetId="5">'[8]C-3.10'!#REF!</definedName>
    <definedName name="E" localSheetId="7">'[8]C-3.10'!#REF!</definedName>
    <definedName name="E" localSheetId="8">'[8]C-3.10'!#REF!</definedName>
    <definedName name="E" localSheetId="9">'[8]C-3.10'!#REF!</definedName>
    <definedName name="E" localSheetId="10">'[8]C-3.10'!#REF!</definedName>
    <definedName name="E" localSheetId="11">'[8]C-3.10'!#REF!</definedName>
    <definedName name="E" localSheetId="12">'[8]C-3.10'!#REF!</definedName>
    <definedName name="E" localSheetId="13">'[8]C-3.10'!#REF!</definedName>
    <definedName name="E" localSheetId="14">'[8]C-3.10'!#REF!</definedName>
    <definedName name="E" localSheetId="18">'[8]C-3.10'!#REF!</definedName>
    <definedName name="E" localSheetId="19">'[8]C-3.10'!#REF!</definedName>
    <definedName name="E" localSheetId="21">'[8]C-3.10'!#REF!</definedName>
    <definedName name="E" localSheetId="22">'[9]C-3.10'!#REF!</definedName>
    <definedName name="E" localSheetId="25">'[10]C-3.10'!#REF!</definedName>
    <definedName name="E">'[9]C-3.10'!#REF!</definedName>
    <definedName name="ebereg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ebereg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ebereg" localSheetId="19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ebereg" localSheetId="2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ebereg" localSheetId="2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ebereg" localSheetId="2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ebereg" localSheetId="2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ebereg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ecao" localSheetId="0" hidden="1">#REF!</definedName>
    <definedName name="ecao" localSheetId="7" hidden="1">#REF!</definedName>
    <definedName name="ecao" localSheetId="18" hidden="1">#REF!</definedName>
    <definedName name="ecao" localSheetId="19" hidden="1">#REF!</definedName>
    <definedName name="ecao" localSheetId="20" hidden="1">#REF!</definedName>
    <definedName name="ecao" localSheetId="21" hidden="1">#REF!</definedName>
    <definedName name="ecao" localSheetId="22" hidden="1">#REF!</definedName>
    <definedName name="ecao" localSheetId="24" hidden="1">#REF!</definedName>
    <definedName name="ecao" hidden="1">#REF!</definedName>
    <definedName name="ECON" localSheetId="24">#REF!</definedName>
    <definedName name="ECON">#REF!</definedName>
    <definedName name="ecsaop" localSheetId="7" hidden="1">#REF!</definedName>
    <definedName name="ecsaop" localSheetId="18" hidden="1">#REF!</definedName>
    <definedName name="ecsaop" localSheetId="19" hidden="1">#REF!</definedName>
    <definedName name="ecsaop" localSheetId="20" hidden="1">#REF!</definedName>
    <definedName name="ecsaop" localSheetId="22" hidden="1">#REF!</definedName>
    <definedName name="ecsaop" localSheetId="24" hidden="1">#REF!</definedName>
    <definedName name="ecsaop" hidden="1">#REF!</definedName>
    <definedName name="edf" localSheetId="0" hidden="1">{#N/A,"Anonymous",FALSE,"30 30k Table";#N/A,#N/A,FALSE,"30 50k Table";#N/A,#N/A,FALSE,"40 100k Table"}</definedName>
    <definedName name="edf" localSheetId="7" hidden="1">{#N/A,"Anonymous",FALSE,"30 30k Table";#N/A,#N/A,FALSE,"30 50k Table";#N/A,#N/A,FALSE,"40 100k Table"}</definedName>
    <definedName name="edf" localSheetId="19" hidden="1">{#N/A,"Anonymous",FALSE,"30 30k Table";#N/A,#N/A,FALSE,"30 50k Table";#N/A,#N/A,FALSE,"40 100k Table"}</definedName>
    <definedName name="edf" localSheetId="20" hidden="1">{#N/A,"Anonymous",FALSE,"30 30k Table";#N/A,#N/A,FALSE,"30 50k Table";#N/A,#N/A,FALSE,"40 100k Table"}</definedName>
    <definedName name="edf" localSheetId="21" hidden="1">{#N/A,"Anonymous",FALSE,"30 30k Table";#N/A,#N/A,FALSE,"30 50k Table";#N/A,#N/A,FALSE,"40 100k Table"}</definedName>
    <definedName name="edf" localSheetId="22" hidden="1">{#N/A,"Anonymous",FALSE,"30 30k Table";#N/A,#N/A,FALSE,"30 50k Table";#N/A,#N/A,FALSE,"40 100k Table"}</definedName>
    <definedName name="edf" localSheetId="24" hidden="1">{#N/A,"Anonymous",FALSE,"30 30k Table";#N/A,#N/A,FALSE,"30 50k Table";#N/A,#N/A,FALSE,"40 100k Table"}</definedName>
    <definedName name="edf" hidden="1">{#N/A,"Anonymous",FALSE,"30 30k Table";#N/A,#N/A,FALSE,"30 50k Table";#N/A,#N/A,FALSE,"40 100k Table"}</definedName>
    <definedName name="EEE">#REF!</definedName>
    <definedName name="EEEE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EEE" localSheetId="7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EEE" localSheetId="19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EEE" localSheetId="2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EEE" localSheetId="2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EEE" localSheetId="2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EEE" localSheetId="24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EEE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egfdbbdgre" localSheetId="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eegfdbbdgre" localSheetId="7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eegfdbbdgre" localSheetId="19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eegfdbbdgre" localSheetId="2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eegfdbbdgre" localSheetId="2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eegfdbbdgre" localSheetId="2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eegfdbbdgre" localSheetId="24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eegfdbbdgre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EGY12MIS" localSheetId="0">#REF!</definedName>
    <definedName name="EGY12MIS" localSheetId="7">#REF!</definedName>
    <definedName name="EGY12MIS" localSheetId="18">#REF!</definedName>
    <definedName name="EGY12MIS" localSheetId="19">#REF!</definedName>
    <definedName name="EGY12MIS" localSheetId="20">#REF!</definedName>
    <definedName name="EGY12MIS" localSheetId="21">#REF!</definedName>
    <definedName name="EGY12MIS" localSheetId="22">#REF!</definedName>
    <definedName name="EGY12MIS" localSheetId="24">#REF!</definedName>
    <definedName name="EGY12MIS" localSheetId="25">#REF!</definedName>
    <definedName name="EGY12MIS">#REF!</definedName>
    <definedName name="EGYASSTS" localSheetId="0">#REF!</definedName>
    <definedName name="EGYASSTS" localSheetId="7">#REF!</definedName>
    <definedName name="EGYASSTS" localSheetId="18">#REF!</definedName>
    <definedName name="EGYASSTS" localSheetId="19">#REF!</definedName>
    <definedName name="EGYASSTS" localSheetId="20">#REF!</definedName>
    <definedName name="EGYASSTS" localSheetId="21">#REF!</definedName>
    <definedName name="EGYASSTS" localSheetId="22">#REF!</definedName>
    <definedName name="EGYASSTS" localSheetId="24">#REF!</definedName>
    <definedName name="EGYASSTS" localSheetId="25">#REF!</definedName>
    <definedName name="EGYASSTS">#REF!</definedName>
    <definedName name="EGYCFSCH" localSheetId="0">#REF!</definedName>
    <definedName name="EGYCFSCH" localSheetId="7">#REF!</definedName>
    <definedName name="EGYCFSCH" localSheetId="18">#REF!</definedName>
    <definedName name="EGYCFSCH" localSheetId="19">#REF!</definedName>
    <definedName name="EGYCFSCH" localSheetId="20">#REF!</definedName>
    <definedName name="EGYCFSCH" localSheetId="21">#REF!</definedName>
    <definedName name="EGYCFSCH" localSheetId="22">#REF!</definedName>
    <definedName name="EGYCFSCH" localSheetId="24">#REF!</definedName>
    <definedName name="EGYCFSCH" localSheetId="25">#REF!</definedName>
    <definedName name="EGYCFSCH">#REF!</definedName>
    <definedName name="EGYCMIS" localSheetId="0">#REF!</definedName>
    <definedName name="EGYCMIS" localSheetId="7">#REF!</definedName>
    <definedName name="EGYCMIS" localSheetId="18">#REF!</definedName>
    <definedName name="EGYCMIS" localSheetId="19">#REF!</definedName>
    <definedName name="EGYCMIS" localSheetId="20">#REF!</definedName>
    <definedName name="EGYCMIS" localSheetId="21">#REF!</definedName>
    <definedName name="EGYCMIS" localSheetId="22">#REF!</definedName>
    <definedName name="EGYCMIS" localSheetId="24">#REF!</definedName>
    <definedName name="EGYCMIS" localSheetId="25">#REF!</definedName>
    <definedName name="EGYCMIS">#REF!</definedName>
    <definedName name="EGYLIABS" localSheetId="0">#REF!</definedName>
    <definedName name="EGYLIABS" localSheetId="7">#REF!</definedName>
    <definedName name="EGYLIABS" localSheetId="18">#REF!</definedName>
    <definedName name="EGYLIABS" localSheetId="19">#REF!</definedName>
    <definedName name="EGYLIABS" localSheetId="20">#REF!</definedName>
    <definedName name="EGYLIABS" localSheetId="21">#REF!</definedName>
    <definedName name="EGYLIABS" localSheetId="22">#REF!</definedName>
    <definedName name="EGYLIABS" localSheetId="24">#REF!</definedName>
    <definedName name="EGYLIABS" localSheetId="25">#REF!</definedName>
    <definedName name="EGYLIABS">#REF!</definedName>
    <definedName name="EGYPCFSH" localSheetId="0">#REF!</definedName>
    <definedName name="EGYPCFSH" localSheetId="7">#REF!</definedName>
    <definedName name="EGYPCFSH" localSheetId="18">#REF!</definedName>
    <definedName name="EGYPCFSH" localSheetId="19">#REF!</definedName>
    <definedName name="EGYPCFSH" localSheetId="20">#REF!</definedName>
    <definedName name="EGYPCFSH" localSheetId="21">#REF!</definedName>
    <definedName name="EGYPCFSH" localSheetId="22">#REF!</definedName>
    <definedName name="EGYPCFSH" localSheetId="24">#REF!</definedName>
    <definedName name="EGYPCFSH" localSheetId="25">#REF!</definedName>
    <definedName name="EGYPCFSH">#REF!</definedName>
    <definedName name="EGYPCFSHPORT" localSheetId="0">#REF!</definedName>
    <definedName name="EGYPCFSHPORT" localSheetId="7">#REF!</definedName>
    <definedName name="EGYPCFSHPORT" localSheetId="18">#REF!</definedName>
    <definedName name="EGYPCFSHPORT" localSheetId="19">#REF!</definedName>
    <definedName name="EGYPCFSHPORT" localSheetId="20">#REF!</definedName>
    <definedName name="EGYPCFSHPORT" localSheetId="21">#REF!</definedName>
    <definedName name="EGYPCFSHPORT" localSheetId="22">#REF!</definedName>
    <definedName name="EGYPCFSHPORT" localSheetId="24">#REF!</definedName>
    <definedName name="EGYPCFSHPORT" localSheetId="25">#REF!</definedName>
    <definedName name="EGYPCFSHPORT">#REF!</definedName>
    <definedName name="EGYPRIS" localSheetId="0">#REF!</definedName>
    <definedName name="EGYPRIS" localSheetId="7">#REF!</definedName>
    <definedName name="EGYPRIS" localSheetId="18">#REF!</definedName>
    <definedName name="EGYPRIS" localSheetId="19">#REF!</definedName>
    <definedName name="EGYPRIS" localSheetId="20">#REF!</definedName>
    <definedName name="EGYPRIS" localSheetId="21">#REF!</definedName>
    <definedName name="EGYPRIS" localSheetId="22">#REF!</definedName>
    <definedName name="EGYPRIS" localSheetId="24">#REF!</definedName>
    <definedName name="EGYPRIS" localSheetId="25">#REF!</definedName>
    <definedName name="EGYPRIS">#REF!</definedName>
    <definedName name="EGYRESCH" localSheetId="0">#REF!</definedName>
    <definedName name="EGYRESCH" localSheetId="7">#REF!</definedName>
    <definedName name="EGYRESCH" localSheetId="18">#REF!</definedName>
    <definedName name="EGYRESCH" localSheetId="19">#REF!</definedName>
    <definedName name="EGYRESCH" localSheetId="20">#REF!</definedName>
    <definedName name="EGYRESCH" localSheetId="21">#REF!</definedName>
    <definedName name="EGYRESCH" localSheetId="22">#REF!</definedName>
    <definedName name="EGYRESCH" localSheetId="24">#REF!</definedName>
    <definedName name="EGYRESCH" localSheetId="25">#REF!</definedName>
    <definedName name="EGYRESCH">#REF!</definedName>
    <definedName name="ELEC_UTILS" localSheetId="24">#REF!</definedName>
    <definedName name="ELEC_UTILS">#REF!</definedName>
    <definedName name="eq" localSheetId="7" hidden="1">#REF!</definedName>
    <definedName name="eq" localSheetId="24" hidden="1">#REF!</definedName>
    <definedName name="eq" hidden="1">#REF!</definedName>
    <definedName name="er" localSheetId="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7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19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2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2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2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24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gfdgeg" localSheetId="0" hidden="1">{"print2",#N/A,FALSE,"D21CUSTS"}</definedName>
    <definedName name="ergfdgeg" localSheetId="7" hidden="1">{"print2",#N/A,FALSE,"D21CUSTS"}</definedName>
    <definedName name="ergfdgeg" localSheetId="19" hidden="1">{"print2",#N/A,FALSE,"D21CUSTS"}</definedName>
    <definedName name="ergfdgeg" localSheetId="20" hidden="1">{"print2",#N/A,FALSE,"D21CUSTS"}</definedName>
    <definedName name="ergfdgeg" localSheetId="21" hidden="1">{"print2",#N/A,FALSE,"D21CUSTS"}</definedName>
    <definedName name="ergfdgeg" localSheetId="22" hidden="1">{"print2",#N/A,FALSE,"D21CUSTS"}</definedName>
    <definedName name="ergfdgeg" localSheetId="24" hidden="1">{"print2",#N/A,FALSE,"D21CUSTS"}</definedName>
    <definedName name="ergfdgeg" hidden="1">{"print2",#N/A,FALSE,"D21CUSTS"}</definedName>
    <definedName name="ert" localSheetId="0" hidden="1">#REF!</definedName>
    <definedName name="ert" localSheetId="7" hidden="1">#REF!</definedName>
    <definedName name="ert" localSheetId="18" hidden="1">#REF!</definedName>
    <definedName name="ert" localSheetId="19" hidden="1">#REF!</definedName>
    <definedName name="ert" localSheetId="20" hidden="1">#REF!</definedName>
    <definedName name="ert" localSheetId="21" hidden="1">#REF!</definedName>
    <definedName name="ert" localSheetId="22" hidden="1">#REF!</definedName>
    <definedName name="ert" localSheetId="24" hidden="1">#REF!</definedName>
    <definedName name="ert" hidden="1">#REF!</definedName>
    <definedName name="ertertertet" localSheetId="0" hidden="1">{#N/A,#N/A,FALSE,"GLDwnLoad"}</definedName>
    <definedName name="ertertertet" localSheetId="7" hidden="1">{#N/A,#N/A,FALSE,"GLDwnLoad"}</definedName>
    <definedName name="ertertertet" localSheetId="19" hidden="1">{#N/A,#N/A,FALSE,"GLDwnLoad"}</definedName>
    <definedName name="ertertertet" localSheetId="20" hidden="1">{#N/A,#N/A,FALSE,"GLDwnLoad"}</definedName>
    <definedName name="ertertertet" localSheetId="21" hidden="1">{#N/A,#N/A,FALSE,"GLDwnLoad"}</definedName>
    <definedName name="ertertertet" localSheetId="22" hidden="1">{#N/A,#N/A,FALSE,"GLDwnLoad"}</definedName>
    <definedName name="ertertertet" localSheetId="24" hidden="1">{#N/A,#N/A,FALSE,"GLDwnLoad"}</definedName>
    <definedName name="ertertertet" hidden="1">{#N/A,#N/A,FALSE,"GLDwnLoad"}</definedName>
    <definedName name="ertyu" localSheetId="0" hidden="1">#REF!</definedName>
    <definedName name="ertyu" localSheetId="7" hidden="1">#REF!</definedName>
    <definedName name="ertyu" localSheetId="18" hidden="1">#REF!</definedName>
    <definedName name="ertyu" localSheetId="19" hidden="1">#REF!</definedName>
    <definedName name="ertyu" localSheetId="20" hidden="1">#REF!</definedName>
    <definedName name="ertyu" localSheetId="21" hidden="1">#REF!</definedName>
    <definedName name="ertyu" localSheetId="22" hidden="1">#REF!</definedName>
    <definedName name="ertyu" localSheetId="24" hidden="1">#REF!</definedName>
    <definedName name="ertyu" hidden="1">#REF!</definedName>
    <definedName name="esdateno.21" localSheetId="0">#REF!</definedName>
    <definedName name="esdateno.21" localSheetId="7">#REF!</definedName>
    <definedName name="esdateno.21" localSheetId="21">#REF!</definedName>
    <definedName name="esdateno.21" localSheetId="24">#REF!</definedName>
    <definedName name="esdateno.21">#REF!</definedName>
    <definedName name="ESOP_GOAL" localSheetId="0">#REF!</definedName>
    <definedName name="ESOP_GOAL" localSheetId="7">#REF!</definedName>
    <definedName name="ESOP_GOAL" localSheetId="18">#REF!</definedName>
    <definedName name="ESOP_GOAL" localSheetId="19">#REF!</definedName>
    <definedName name="ESOP_GOAL" localSheetId="20">#REF!</definedName>
    <definedName name="ESOP_GOAL" localSheetId="21">#REF!</definedName>
    <definedName name="ESOP_GOAL" localSheetId="22">#REF!</definedName>
    <definedName name="ESOP_GOAL" localSheetId="24">#REF!</definedName>
    <definedName name="ESOP_GOAL" localSheetId="25">#REF!</definedName>
    <definedName name="ESOP_GOAL">#REF!</definedName>
    <definedName name="ESOPWP" localSheetId="0">#REF!</definedName>
    <definedName name="ESOPWP" localSheetId="7">#REF!</definedName>
    <definedName name="ESOPWP" localSheetId="18">#REF!</definedName>
    <definedName name="ESOPWP" localSheetId="19">#REF!</definedName>
    <definedName name="ESOPWP" localSheetId="20">#REF!</definedName>
    <definedName name="ESOPWP" localSheetId="21">#REF!</definedName>
    <definedName name="ESOPWP" localSheetId="22">#REF!</definedName>
    <definedName name="ESOPWP" localSheetId="24">#REF!</definedName>
    <definedName name="ESOPWP" localSheetId="25">#REF!</definedName>
    <definedName name="ESOPWP">#REF!</definedName>
    <definedName name="etertretee" localSheetId="0" hidden="1">{#N/A,#N/A,FALSE,"GLDwnLoad"}</definedName>
    <definedName name="etertretee" localSheetId="7" hidden="1">{#N/A,#N/A,FALSE,"GLDwnLoad"}</definedName>
    <definedName name="etertretee" localSheetId="19" hidden="1">{#N/A,#N/A,FALSE,"GLDwnLoad"}</definedName>
    <definedName name="etertretee" localSheetId="20" hidden="1">{#N/A,#N/A,FALSE,"GLDwnLoad"}</definedName>
    <definedName name="etertretee" localSheetId="21" hidden="1">{#N/A,#N/A,FALSE,"GLDwnLoad"}</definedName>
    <definedName name="etertretee" localSheetId="22" hidden="1">{#N/A,#N/A,FALSE,"GLDwnLoad"}</definedName>
    <definedName name="etertretee" localSheetId="24" hidden="1">{#N/A,#N/A,FALSE,"GLDwnLoad"}</definedName>
    <definedName name="etertretee" hidden="1">{#N/A,#N/A,FALSE,"GLDwnLoad"}</definedName>
    <definedName name="etretete" localSheetId="0" hidden="1">{"print3",#N/A,FALSE,"D21CUSTS"}</definedName>
    <definedName name="etretete" localSheetId="7" hidden="1">{"print3",#N/A,FALSE,"D21CUSTS"}</definedName>
    <definedName name="etretete" localSheetId="19" hidden="1">{"print3",#N/A,FALSE,"D21CUSTS"}</definedName>
    <definedName name="etretete" localSheetId="20" hidden="1">{"print3",#N/A,FALSE,"D21CUSTS"}</definedName>
    <definedName name="etretete" localSheetId="21" hidden="1">{"print3",#N/A,FALSE,"D21CUSTS"}</definedName>
    <definedName name="etretete" localSheetId="22" hidden="1">{"print3",#N/A,FALSE,"D21CUSTS"}</definedName>
    <definedName name="etretete" localSheetId="24" hidden="1">{"print3",#N/A,FALSE,"D21CUSTS"}</definedName>
    <definedName name="etretete" hidden="1">{"print3",#N/A,FALSE,"D21CUSTS"}</definedName>
    <definedName name="etretrtehdhe" localSheetId="0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etretrtehdhe" localSheetId="7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etretrtehdhe" localSheetId="19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etretrtehdhe" localSheetId="20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etretrtehdhe" localSheetId="21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etretrtehdhe" localSheetId="22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etretrtehdhe" localSheetId="24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etretrtehdhe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etretwretrete" localSheetId="0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etretwretrete" localSheetId="7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etretwretrete" localSheetId="19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etretwretrete" localSheetId="20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etretwretrete" localSheetId="21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etretwretrete" localSheetId="22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etretwretrete" localSheetId="24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etretwretrete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ETRorig" localSheetId="0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ETRorig" localSheetId="7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ETRorig" localSheetId="19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ETRorig" localSheetId="20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ETRorig" localSheetId="21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ETRorig" localSheetId="22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ETRorig" localSheetId="24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ETRorig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etrtertet" localSheetId="0" hidden="1">{#N/A,#N/A,FALSE,"OTHERINPUTS";#N/A,#N/A,FALSE,"DITRATEINPUTS";#N/A,#N/A,FALSE,"SUPPLIEDADJINPUT";#N/A,#N/A,FALSE,"TIMINGDIFFINPUTS";#N/A,#N/A,FALSE,"COSSINPUT";#N/A,#N/A,FALSE,"BR&amp;SUPADJ."}</definedName>
    <definedName name="etrtertet" localSheetId="7" hidden="1">{#N/A,#N/A,FALSE,"OTHERINPUTS";#N/A,#N/A,FALSE,"DITRATEINPUTS";#N/A,#N/A,FALSE,"SUPPLIEDADJINPUT";#N/A,#N/A,FALSE,"TIMINGDIFFINPUTS";#N/A,#N/A,FALSE,"COSSINPUT";#N/A,#N/A,FALSE,"BR&amp;SUPADJ."}</definedName>
    <definedName name="etrtertet" localSheetId="19" hidden="1">{#N/A,#N/A,FALSE,"OTHERINPUTS";#N/A,#N/A,FALSE,"DITRATEINPUTS";#N/A,#N/A,FALSE,"SUPPLIEDADJINPUT";#N/A,#N/A,FALSE,"TIMINGDIFFINPUTS";#N/A,#N/A,FALSE,"COSSINPUT";#N/A,#N/A,FALSE,"BR&amp;SUPADJ."}</definedName>
    <definedName name="etrtertet" localSheetId="20" hidden="1">{#N/A,#N/A,FALSE,"OTHERINPUTS";#N/A,#N/A,FALSE,"DITRATEINPUTS";#N/A,#N/A,FALSE,"SUPPLIEDADJINPUT";#N/A,#N/A,FALSE,"TIMINGDIFFINPUTS";#N/A,#N/A,FALSE,"COSSINPUT";#N/A,#N/A,FALSE,"BR&amp;SUPADJ."}</definedName>
    <definedName name="etrtertet" localSheetId="21" hidden="1">{#N/A,#N/A,FALSE,"OTHERINPUTS";#N/A,#N/A,FALSE,"DITRATEINPUTS";#N/A,#N/A,FALSE,"SUPPLIEDADJINPUT";#N/A,#N/A,FALSE,"TIMINGDIFFINPUTS";#N/A,#N/A,FALSE,"COSSINPUT";#N/A,#N/A,FALSE,"BR&amp;SUPADJ."}</definedName>
    <definedName name="etrtertet" localSheetId="22" hidden="1">{#N/A,#N/A,FALSE,"OTHERINPUTS";#N/A,#N/A,FALSE,"DITRATEINPUTS";#N/A,#N/A,FALSE,"SUPPLIEDADJINPUT";#N/A,#N/A,FALSE,"TIMINGDIFFINPUTS";#N/A,#N/A,FALSE,"COSSINPUT";#N/A,#N/A,FALSE,"BR&amp;SUPADJ."}</definedName>
    <definedName name="etrtertet" localSheetId="24" hidden="1">{#N/A,#N/A,FALSE,"OTHERINPUTS";#N/A,#N/A,FALSE,"DITRATEINPUTS";#N/A,#N/A,FALSE,"SUPPLIEDADJINPUT";#N/A,#N/A,FALSE,"TIMINGDIFFINPUTS";#N/A,#N/A,FALSE,"COSSINPUT";#N/A,#N/A,FALSE,"BR&amp;SUPADJ."}</definedName>
    <definedName name="etrtertet" hidden="1">{#N/A,#N/A,FALSE,"OTHERINPUTS";#N/A,#N/A,FALSE,"DITRATEINPUTS";#N/A,#N/A,FALSE,"SUPPLIEDADJINPUT";#N/A,#N/A,FALSE,"TIMINGDIFFINPUTS";#N/A,#N/A,FALSE,"COSSINPUT";#N/A,#N/A,FALSE,"BR&amp;SUPADJ."}</definedName>
    <definedName name="etrtete" localSheetId="0" hidden="1">{#N/A,#N/A,FALSE,"OTHERINPUTS";#N/A,#N/A,FALSE,"SUPPLIEDADJINPUT";#N/A,#N/A,FALSE,"BR&amp;SUPADJ."}</definedName>
    <definedName name="etrtete" localSheetId="7" hidden="1">{#N/A,#N/A,FALSE,"OTHERINPUTS";#N/A,#N/A,FALSE,"SUPPLIEDADJINPUT";#N/A,#N/A,FALSE,"BR&amp;SUPADJ."}</definedName>
    <definedName name="etrtete" localSheetId="19" hidden="1">{#N/A,#N/A,FALSE,"OTHERINPUTS";#N/A,#N/A,FALSE,"SUPPLIEDADJINPUT";#N/A,#N/A,FALSE,"BR&amp;SUPADJ."}</definedName>
    <definedName name="etrtete" localSheetId="20" hidden="1">{#N/A,#N/A,FALSE,"OTHERINPUTS";#N/A,#N/A,FALSE,"SUPPLIEDADJINPUT";#N/A,#N/A,FALSE,"BR&amp;SUPADJ."}</definedName>
    <definedName name="etrtete" localSheetId="21" hidden="1">{#N/A,#N/A,FALSE,"OTHERINPUTS";#N/A,#N/A,FALSE,"SUPPLIEDADJINPUT";#N/A,#N/A,FALSE,"BR&amp;SUPADJ."}</definedName>
    <definedName name="etrtete" localSheetId="22" hidden="1">{#N/A,#N/A,FALSE,"OTHERINPUTS";#N/A,#N/A,FALSE,"SUPPLIEDADJINPUT";#N/A,#N/A,FALSE,"BR&amp;SUPADJ."}</definedName>
    <definedName name="etrtete" localSheetId="24" hidden="1">{#N/A,#N/A,FALSE,"OTHERINPUTS";#N/A,#N/A,FALSE,"SUPPLIEDADJINPUT";#N/A,#N/A,FALSE,"BR&amp;SUPADJ."}</definedName>
    <definedName name="etrtete" hidden="1">{#N/A,#N/A,FALSE,"OTHERINPUTS";#N/A,#N/A,FALSE,"SUPPLIEDADJINPUT";#N/A,#N/A,FALSE,"BR&amp;SUPADJ."}</definedName>
    <definedName name="ev.Calculation" hidden="1">-4105</definedName>
    <definedName name="ev.Initialized" hidden="1">FALSE</definedName>
    <definedName name="EV__ALLOWSTOPEXPAND__" hidden="1">1</definedName>
    <definedName name="EV__EVCOM_OPTIONS__" hidden="1">8</definedName>
    <definedName name="EV__EXPOPTIONS__" hidden="1">1</definedName>
    <definedName name="EV__LASTREFTIME__" hidden="1">39198.5712152778</definedName>
    <definedName name="EV__LOCKEDCVW__BGE_FP" hidden="1">"INCOMESTATEMENT,ACTUAL,ALL_COMPANIES,NO_ORG,TOTALADJ,2002.TOTAL,PERIODIC,"</definedName>
    <definedName name="EV__LOCKEDCVW__CAPITAL" hidden="1">"ACTUAL,3XXXXX,CAPITAL_EXP_TYPES,MAJOR_CATEGORY,FACTORS,TOTAL_PORTFOLIO,2002.TOTAL,PERIODIC,"</definedName>
    <definedName name="EV__LOCKEDCVW__CPA" hidden="1">"O_M,ALL_ACTIVITIES,ACTUAL,ALL_SPENDERS,ALL_EXPTYPES,ALL_PROCESSES,OM_MAJOR_CATEGORY,2005.TOTAL,PERIODIC,"</definedName>
    <definedName name="EV__LOCKEDCVW__SLR" hidden="1">"2005_ORIGBUDGET,ALL_EXPTYPES,IN_UNIT,ALL_COMPANIES,ALL_EMPLOYEES,ALL_SPENDERS,2006.TOTAL,PERIODIC,"</definedName>
    <definedName name="EV__LOCKEDCVW__STAFF_PLANNING" hidden="1">"ALL_STAT_ACCOUNTS,ACTUAL,BGE_CC,ALL_EXP_RESOURCES,ALL_RESOURCES,2002.TOTAL,PERIODIC,"</definedName>
    <definedName name="EV__LOCKSTATUS__" hidden="1">1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ewqwe" hidden="1">#REF!</definedName>
    <definedName name="exdate" localSheetId="7">#REF!</definedName>
    <definedName name="exdate" localSheetId="24">#REF!</definedName>
    <definedName name="exdate">#REF!</definedName>
    <definedName name="EXECCOMP" localSheetId="7">#REF!</definedName>
    <definedName name="EXECCOMP" localSheetId="24">#REF!</definedName>
    <definedName name="EXECCOMP">#REF!</definedName>
    <definedName name="EXH1A" localSheetId="7">#REF!</definedName>
    <definedName name="EXH1A" localSheetId="24">#REF!</definedName>
    <definedName name="EXH1A">#REF!</definedName>
    <definedName name="exhb_capm_coc" localSheetId="7">[63]Inputs!#REF!</definedName>
    <definedName name="exhb_capm_coc" localSheetId="24">[63]Inputs!#REF!</definedName>
    <definedName name="exhb_capm_coc">[63]Inputs!#REF!</definedName>
    <definedName name="exhb_capm_roe" localSheetId="7">[63]Inputs!#REF!</definedName>
    <definedName name="exhb_capm_roe">[63]Inputs!#REF!</definedName>
    <definedName name="exp.div.a">[64]Calculate!$B$15:$B$180</definedName>
    <definedName name="exp.div.b">[64]Calculate!$F$15:$F$180</definedName>
    <definedName name="f" localSheetId="0" hidden="1">#REF!</definedName>
    <definedName name="f" localSheetId="7" hidden="1">#REF!</definedName>
    <definedName name="f" localSheetId="18" hidden="1">#REF!</definedName>
    <definedName name="f" localSheetId="19" hidden="1">#REF!</definedName>
    <definedName name="f" localSheetId="20" hidden="1">#REF!</definedName>
    <definedName name="f" localSheetId="21" hidden="1">#REF!</definedName>
    <definedName name="f" localSheetId="22" hidden="1">#REF!</definedName>
    <definedName name="f" localSheetId="24" hidden="1">#REF!</definedName>
    <definedName name="f" hidden="1">#REF!</definedName>
    <definedName name="F_1" localSheetId="0">#REF!</definedName>
    <definedName name="F_1" localSheetId="7">#REF!</definedName>
    <definedName name="F_1" localSheetId="18">#REF!</definedName>
    <definedName name="F_1" localSheetId="19">#REF!</definedName>
    <definedName name="F_1" localSheetId="20">#REF!</definedName>
    <definedName name="F_1" localSheetId="21">#REF!</definedName>
    <definedName name="F_1" localSheetId="22">#REF!</definedName>
    <definedName name="F_1" localSheetId="24">#REF!</definedName>
    <definedName name="F_1" localSheetId="25">#REF!</definedName>
    <definedName name="F_1">#REF!</definedName>
    <definedName name="F_2" localSheetId="0">#REF!</definedName>
    <definedName name="F_2" localSheetId="7">#REF!</definedName>
    <definedName name="F_2" localSheetId="18">#REF!</definedName>
    <definedName name="F_2" localSheetId="19">#REF!</definedName>
    <definedName name="F_2" localSheetId="20">#REF!</definedName>
    <definedName name="F_2" localSheetId="21">#REF!</definedName>
    <definedName name="F_2" localSheetId="22">#REF!</definedName>
    <definedName name="F_2" localSheetId="24">#REF!</definedName>
    <definedName name="F_2" localSheetId="25">#REF!</definedName>
    <definedName name="F_2">#REF!</definedName>
    <definedName name="F_2_2" localSheetId="0">#REF!</definedName>
    <definedName name="F_2_2" localSheetId="7">#REF!</definedName>
    <definedName name="F_2_2" localSheetId="18">#REF!</definedName>
    <definedName name="F_2_2" localSheetId="19">#REF!</definedName>
    <definedName name="F_2_2" localSheetId="20">#REF!</definedName>
    <definedName name="F_2_2" localSheetId="21">#REF!</definedName>
    <definedName name="F_2_2" localSheetId="22">#REF!</definedName>
    <definedName name="F_2_2" localSheetId="24">#REF!</definedName>
    <definedName name="F_2_2" localSheetId="25">#REF!</definedName>
    <definedName name="F_2_2">#REF!</definedName>
    <definedName name="F_4" localSheetId="0">#REF!</definedName>
    <definedName name="F_4" localSheetId="7">#REF!</definedName>
    <definedName name="F_4" localSheetId="18">#REF!</definedName>
    <definedName name="F_4" localSheetId="19">#REF!</definedName>
    <definedName name="F_4" localSheetId="20">#REF!</definedName>
    <definedName name="F_4" localSheetId="21">#REF!</definedName>
    <definedName name="F_4" localSheetId="22">#REF!</definedName>
    <definedName name="F_4" localSheetId="24">#REF!</definedName>
    <definedName name="F_4" localSheetId="25">#REF!</definedName>
    <definedName name="F_4">#REF!</definedName>
    <definedName name="F_6" localSheetId="0">#REF!</definedName>
    <definedName name="F_6" localSheetId="7">#REF!</definedName>
    <definedName name="F_6" localSheetId="18">#REF!</definedName>
    <definedName name="F_6" localSheetId="19">#REF!</definedName>
    <definedName name="F_6" localSheetId="20">#REF!</definedName>
    <definedName name="F_6" localSheetId="21">#REF!</definedName>
    <definedName name="F_6" localSheetId="22">#REF!</definedName>
    <definedName name="F_6" localSheetId="24">#REF!</definedName>
    <definedName name="F_6" localSheetId="25">#REF!</definedName>
    <definedName name="F_6">#REF!</definedName>
    <definedName name="F_7" localSheetId="0">#REF!</definedName>
    <definedName name="F_7" localSheetId="7">#REF!</definedName>
    <definedName name="F_7" localSheetId="18">#REF!</definedName>
    <definedName name="F_7" localSheetId="19">#REF!</definedName>
    <definedName name="F_7" localSheetId="20">#REF!</definedName>
    <definedName name="F_7" localSheetId="21">#REF!</definedName>
    <definedName name="F_7" localSheetId="22">#REF!</definedName>
    <definedName name="F_7" localSheetId="24">#REF!</definedName>
    <definedName name="F_7" localSheetId="25">#REF!</definedName>
    <definedName name="F_7">#REF!</definedName>
    <definedName name="F_8" localSheetId="0">#REF!</definedName>
    <definedName name="F_8" localSheetId="7">#REF!</definedName>
    <definedName name="F_8" localSheetId="18">#REF!</definedName>
    <definedName name="F_8" localSheetId="19">#REF!</definedName>
    <definedName name="F_8" localSheetId="20">#REF!</definedName>
    <definedName name="F_8" localSheetId="21">#REF!</definedName>
    <definedName name="F_8" localSheetId="22">#REF!</definedName>
    <definedName name="F_8" localSheetId="24">#REF!</definedName>
    <definedName name="F_8" localSheetId="25">#REF!</definedName>
    <definedName name="F_8">#REF!</definedName>
    <definedName name="fdafafdfdafdfafds" hidden="1">'[6]Chart Data'!$I$30:$I$228</definedName>
    <definedName name="fdv" localSheetId="0" hidden="1">#REF!</definedName>
    <definedName name="fdv" localSheetId="7" hidden="1">#REF!</definedName>
    <definedName name="fdv" localSheetId="18" hidden="1">#REF!</definedName>
    <definedName name="fdv" localSheetId="19" hidden="1">#REF!</definedName>
    <definedName name="fdv" localSheetId="20" hidden="1">#REF!</definedName>
    <definedName name="fdv" localSheetId="21" hidden="1">#REF!</definedName>
    <definedName name="fdv" localSheetId="22" hidden="1">#REF!</definedName>
    <definedName name="fdv" localSheetId="24" hidden="1">#REF!</definedName>
    <definedName name="fdv" hidden="1">#REF!</definedName>
    <definedName name="FE">[65]FE_IRR!$B$4:$D$99</definedName>
    <definedName name="ff" localSheetId="0" hidden="1">#REF!</definedName>
    <definedName name="ff" localSheetId="7" hidden="1">#REF!</definedName>
    <definedName name="ff" localSheetId="21" hidden="1">#REF!</definedName>
    <definedName name="ff" localSheetId="24" hidden="1">#REF!</definedName>
    <definedName name="ff" hidden="1">#REF!</definedName>
    <definedName name="fff" localSheetId="7" hidden="1">#REF!</definedName>
    <definedName name="fff" localSheetId="18" hidden="1">#REF!</definedName>
    <definedName name="fff" localSheetId="19" hidden="1">#REF!</definedName>
    <definedName name="fff" localSheetId="20" hidden="1">#REF!</definedName>
    <definedName name="fff" localSheetId="22" hidden="1">#REF!</definedName>
    <definedName name="fff" localSheetId="24" hidden="1">#REF!</definedName>
    <definedName name="fff" hidden="1">#REF!</definedName>
    <definedName name="fffff" localSheetId="7" hidden="1">#REF!</definedName>
    <definedName name="fffff" localSheetId="24" hidden="1">#REF!</definedName>
    <definedName name="fffff" hidden="1">#REF!</definedName>
    <definedName name="ffffff" localSheetId="7" hidden="1">#REF!</definedName>
    <definedName name="ffffff" localSheetId="18" hidden="1">#REF!</definedName>
    <definedName name="ffffff" localSheetId="19" hidden="1">#REF!</definedName>
    <definedName name="ffffff" localSheetId="20" hidden="1">#REF!</definedName>
    <definedName name="ffffff" localSheetId="22" hidden="1">#REF!</definedName>
    <definedName name="ffffff" localSheetId="24" hidden="1">#REF!</definedName>
    <definedName name="ffffff" hidden="1">#REF!</definedName>
    <definedName name="fffffffffffffffffffff" localSheetId="7" hidden="1">#REF!</definedName>
    <definedName name="fffffffffffffffffffff" localSheetId="24" hidden="1">#REF!</definedName>
    <definedName name="fffffffffffffffffffff" hidden="1">#REF!</definedName>
    <definedName name="ffggfgfgf" localSheetId="0" hidden="1">{#N/A,#N/A,FALSE,"SCA";#N/A,#N/A,FALSE,"NCA";#N/A,#N/A,FALSE,"SAZ";#N/A,#N/A,FALSE,"CAZ";#N/A,#N/A,FALSE,"SNV";#N/A,#N/A,FALSE,"NNV";#N/A,#N/A,FALSE,"PP";#N/A,#N/A,FALSE,"SA"}</definedName>
    <definedName name="ffggfgfgf" localSheetId="7" hidden="1">{#N/A,#N/A,FALSE,"SCA";#N/A,#N/A,FALSE,"NCA";#N/A,#N/A,FALSE,"SAZ";#N/A,#N/A,FALSE,"CAZ";#N/A,#N/A,FALSE,"SNV";#N/A,#N/A,FALSE,"NNV";#N/A,#N/A,FALSE,"PP";#N/A,#N/A,FALSE,"SA"}</definedName>
    <definedName name="ffggfgfgf" localSheetId="19" hidden="1">{#N/A,#N/A,FALSE,"SCA";#N/A,#N/A,FALSE,"NCA";#N/A,#N/A,FALSE,"SAZ";#N/A,#N/A,FALSE,"CAZ";#N/A,#N/A,FALSE,"SNV";#N/A,#N/A,FALSE,"NNV";#N/A,#N/A,FALSE,"PP";#N/A,#N/A,FALSE,"SA"}</definedName>
    <definedName name="ffggfgfgf" localSheetId="20" hidden="1">{#N/A,#N/A,FALSE,"SCA";#N/A,#N/A,FALSE,"NCA";#N/A,#N/A,FALSE,"SAZ";#N/A,#N/A,FALSE,"CAZ";#N/A,#N/A,FALSE,"SNV";#N/A,#N/A,FALSE,"NNV";#N/A,#N/A,FALSE,"PP";#N/A,#N/A,FALSE,"SA"}</definedName>
    <definedName name="ffggfgfgf" localSheetId="21" hidden="1">{#N/A,#N/A,FALSE,"SCA";#N/A,#N/A,FALSE,"NCA";#N/A,#N/A,FALSE,"SAZ";#N/A,#N/A,FALSE,"CAZ";#N/A,#N/A,FALSE,"SNV";#N/A,#N/A,FALSE,"NNV";#N/A,#N/A,FALSE,"PP";#N/A,#N/A,FALSE,"SA"}</definedName>
    <definedName name="ffggfgfgf" localSheetId="22" hidden="1">{#N/A,#N/A,FALSE,"SCA";#N/A,#N/A,FALSE,"NCA";#N/A,#N/A,FALSE,"SAZ";#N/A,#N/A,FALSE,"CAZ";#N/A,#N/A,FALSE,"SNV";#N/A,#N/A,FALSE,"NNV";#N/A,#N/A,FALSE,"PP";#N/A,#N/A,FALSE,"SA"}</definedName>
    <definedName name="ffggfgfgf" localSheetId="24" hidden="1">{#N/A,#N/A,FALSE,"SCA";#N/A,#N/A,FALSE,"NCA";#N/A,#N/A,FALSE,"SAZ";#N/A,#N/A,FALSE,"CAZ";#N/A,#N/A,FALSE,"SNV";#N/A,#N/A,FALSE,"NNV";#N/A,#N/A,FALSE,"PP";#N/A,#N/A,FALSE,"SA"}</definedName>
    <definedName name="ffggfgfgf" hidden="1">{#N/A,#N/A,FALSE,"SCA";#N/A,#N/A,FALSE,"NCA";#N/A,#N/A,FALSE,"SAZ";#N/A,#N/A,FALSE,"CAZ";#N/A,#N/A,FALSE,"SNV";#N/A,#N/A,FALSE,"NNV";#N/A,#N/A,FALSE,"PP";#N/A,#N/A,FALSE,"SA"}</definedName>
    <definedName name="ffkf" localSheetId="0" hidden="1">#REF!</definedName>
    <definedName name="ffkf" localSheetId="7" hidden="1">#REF!</definedName>
    <definedName name="ffkf" localSheetId="18" hidden="1">#REF!</definedName>
    <definedName name="ffkf" localSheetId="19" hidden="1">#REF!</definedName>
    <definedName name="ffkf" localSheetId="20" hidden="1">#REF!</definedName>
    <definedName name="ffkf" localSheetId="21" hidden="1">#REF!</definedName>
    <definedName name="ffkf" localSheetId="22" hidden="1">#REF!</definedName>
    <definedName name="ffkf" localSheetId="24" hidden="1">#REF!</definedName>
    <definedName name="ffkf" hidden="1">#REF!</definedName>
    <definedName name="fhjmyuu" localSheetId="0" hidden="1">{"print1",#N/A,FALSE,"D21CUSTS";"print2",#N/A,FALSE,"D21CUSTS";"print3",#N/A,FALSE,"D21CUSTS";"print4",#N/A,FALSE,"D21CUSTS"}</definedName>
    <definedName name="fhjmyuu" localSheetId="7" hidden="1">{"print1",#N/A,FALSE,"D21CUSTS";"print2",#N/A,FALSE,"D21CUSTS";"print3",#N/A,FALSE,"D21CUSTS";"print4",#N/A,FALSE,"D21CUSTS"}</definedName>
    <definedName name="fhjmyuu" localSheetId="19" hidden="1">{"print1",#N/A,FALSE,"D21CUSTS";"print2",#N/A,FALSE,"D21CUSTS";"print3",#N/A,FALSE,"D21CUSTS";"print4",#N/A,FALSE,"D21CUSTS"}</definedName>
    <definedName name="fhjmyuu" localSheetId="20" hidden="1">{"print1",#N/A,FALSE,"D21CUSTS";"print2",#N/A,FALSE,"D21CUSTS";"print3",#N/A,FALSE,"D21CUSTS";"print4",#N/A,FALSE,"D21CUSTS"}</definedName>
    <definedName name="fhjmyuu" localSheetId="21" hidden="1">{"print1",#N/A,FALSE,"D21CUSTS";"print2",#N/A,FALSE,"D21CUSTS";"print3",#N/A,FALSE,"D21CUSTS";"print4",#N/A,FALSE,"D21CUSTS"}</definedName>
    <definedName name="fhjmyuu" localSheetId="22" hidden="1">{"print1",#N/A,FALSE,"D21CUSTS";"print2",#N/A,FALSE,"D21CUSTS";"print3",#N/A,FALSE,"D21CUSTS";"print4",#N/A,FALSE,"D21CUSTS"}</definedName>
    <definedName name="fhjmyuu" localSheetId="24" hidden="1">{"print1",#N/A,FALSE,"D21CUSTS";"print2",#N/A,FALSE,"D21CUSTS";"print3",#N/A,FALSE,"D21CUSTS";"print4",#N/A,FALSE,"D21CUSTS"}</definedName>
    <definedName name="fhjmyuu" hidden="1">{"print1",#N/A,FALSE,"D21CUSTS";"print2",#N/A,FALSE,"D21CUSTS";"print3",#N/A,FALSE,"D21CUSTS";"print4",#N/A,FALSE,"D21CUSTS"}</definedName>
    <definedName name="FILE" localSheetId="0">#REF!</definedName>
    <definedName name="FILE" localSheetId="7">#REF!</definedName>
    <definedName name="FILE" localSheetId="18">#REF!</definedName>
    <definedName name="FILE" localSheetId="19">#REF!</definedName>
    <definedName name="FILE" localSheetId="20">#REF!</definedName>
    <definedName name="FILE" localSheetId="21">#REF!</definedName>
    <definedName name="FILE" localSheetId="22">#REF!</definedName>
    <definedName name="FILE" localSheetId="24">#REF!</definedName>
    <definedName name="FILE" localSheetId="25">#REF!</definedName>
    <definedName name="FILE">#REF!</definedName>
    <definedName name="FINANCIALREQ" localSheetId="0">#REF!</definedName>
    <definedName name="FINANCIALREQ" localSheetId="7">#REF!</definedName>
    <definedName name="FINANCIALREQ" localSheetId="18">#REF!</definedName>
    <definedName name="FINANCIALREQ" localSheetId="19">#REF!</definedName>
    <definedName name="FINANCIALREQ" localSheetId="20">#REF!</definedName>
    <definedName name="FINANCIALREQ" localSheetId="21">#REF!</definedName>
    <definedName name="FINANCIALREQ" localSheetId="22">#REF!</definedName>
    <definedName name="FINANCIALREQ" localSheetId="24">#REF!</definedName>
    <definedName name="FINANCIALREQ" localSheetId="25">#REF!</definedName>
    <definedName name="FINANCIALREQ">#REF!</definedName>
    <definedName name="First.Conflict" localSheetId="0" hidden="1">{#N/A,#N/A,TRUE,"1 (2)";#N/A,#N/A,TRUE,"2";#N/A,#N/A,TRUE,"3"}</definedName>
    <definedName name="First.Conflict" localSheetId="7" hidden="1">{#N/A,#N/A,TRUE,"1 (2)";#N/A,#N/A,TRUE,"2";#N/A,#N/A,TRUE,"3"}</definedName>
    <definedName name="First.Conflict" localSheetId="19" hidden="1">{#N/A,#N/A,TRUE,"1 (2)";#N/A,#N/A,TRUE,"2";#N/A,#N/A,TRUE,"3"}</definedName>
    <definedName name="First.Conflict" localSheetId="20" hidden="1">{#N/A,#N/A,TRUE,"1 (2)";#N/A,#N/A,TRUE,"2";#N/A,#N/A,TRUE,"3"}</definedName>
    <definedName name="First.Conflict" localSheetId="21" hidden="1">{#N/A,#N/A,TRUE,"1 (2)";#N/A,#N/A,TRUE,"2";#N/A,#N/A,TRUE,"3"}</definedName>
    <definedName name="First.Conflict" localSheetId="22" hidden="1">{#N/A,#N/A,TRUE,"1 (2)";#N/A,#N/A,TRUE,"2";#N/A,#N/A,TRUE,"3"}</definedName>
    <definedName name="First.Conflict" localSheetId="24" hidden="1">{#N/A,#N/A,TRUE,"1 (2)";#N/A,#N/A,TRUE,"2";#N/A,#N/A,TRUE,"3"}</definedName>
    <definedName name="First.Conflict" hidden="1">{#N/A,#N/A,TRUE,"1 (2)";#N/A,#N/A,TRUE,"2";#N/A,#N/A,TRUE,"3"}</definedName>
    <definedName name="First.conflict2" localSheetId="0" hidden="1">{#N/A,#N/A,TRUE,"1 (2)";#N/A,#N/A,TRUE,"2";#N/A,#N/A,TRUE,"3"}</definedName>
    <definedName name="First.conflict2" localSheetId="7" hidden="1">{#N/A,#N/A,TRUE,"1 (2)";#N/A,#N/A,TRUE,"2";#N/A,#N/A,TRUE,"3"}</definedName>
    <definedName name="First.conflict2" localSheetId="19" hidden="1">{#N/A,#N/A,TRUE,"1 (2)";#N/A,#N/A,TRUE,"2";#N/A,#N/A,TRUE,"3"}</definedName>
    <definedName name="First.conflict2" localSheetId="20" hidden="1">{#N/A,#N/A,TRUE,"1 (2)";#N/A,#N/A,TRUE,"2";#N/A,#N/A,TRUE,"3"}</definedName>
    <definedName name="First.conflict2" localSheetId="21" hidden="1">{#N/A,#N/A,TRUE,"1 (2)";#N/A,#N/A,TRUE,"2";#N/A,#N/A,TRUE,"3"}</definedName>
    <definedName name="First.conflict2" localSheetId="22" hidden="1">{#N/A,#N/A,TRUE,"1 (2)";#N/A,#N/A,TRUE,"2";#N/A,#N/A,TRUE,"3"}</definedName>
    <definedName name="First.conflict2" localSheetId="24" hidden="1">{#N/A,#N/A,TRUE,"1 (2)";#N/A,#N/A,TRUE,"2";#N/A,#N/A,TRUE,"3"}</definedName>
    <definedName name="First.conflict2" hidden="1">{#N/A,#N/A,TRUE,"1 (2)";#N/A,#N/A,TRUE,"2";#N/A,#N/A,TRUE,"3"}</definedName>
    <definedName name="First.Conflict2006" localSheetId="0" hidden="1">{#N/A,#N/A,TRUE,"1 (2)";#N/A,#N/A,TRUE,"2";#N/A,#N/A,TRUE,"3"}</definedName>
    <definedName name="First.Conflict2006" localSheetId="7" hidden="1">{#N/A,#N/A,TRUE,"1 (2)";#N/A,#N/A,TRUE,"2";#N/A,#N/A,TRUE,"3"}</definedName>
    <definedName name="First.Conflict2006" localSheetId="19" hidden="1">{#N/A,#N/A,TRUE,"1 (2)";#N/A,#N/A,TRUE,"2";#N/A,#N/A,TRUE,"3"}</definedName>
    <definedName name="First.Conflict2006" localSheetId="20" hidden="1">{#N/A,#N/A,TRUE,"1 (2)";#N/A,#N/A,TRUE,"2";#N/A,#N/A,TRUE,"3"}</definedName>
    <definedName name="First.Conflict2006" localSheetId="21" hidden="1">{#N/A,#N/A,TRUE,"1 (2)";#N/A,#N/A,TRUE,"2";#N/A,#N/A,TRUE,"3"}</definedName>
    <definedName name="First.Conflict2006" localSheetId="22" hidden="1">{#N/A,#N/A,TRUE,"1 (2)";#N/A,#N/A,TRUE,"2";#N/A,#N/A,TRUE,"3"}</definedName>
    <definedName name="First.Conflict2006" localSheetId="24" hidden="1">{#N/A,#N/A,TRUE,"1 (2)";#N/A,#N/A,TRUE,"2";#N/A,#N/A,TRUE,"3"}</definedName>
    <definedName name="First.Conflict2006" hidden="1">{#N/A,#N/A,TRUE,"1 (2)";#N/A,#N/A,TRUE,"2";#N/A,#N/A,TRUE,"3"}</definedName>
    <definedName name="FIVEYR" localSheetId="0">#REF!</definedName>
    <definedName name="FIVEYR" localSheetId="4">#REF!</definedName>
    <definedName name="FIVEYR" localSheetId="5">#REF!</definedName>
    <definedName name="FIVEYR" localSheetId="7">#REF!</definedName>
    <definedName name="FIVEYR" localSheetId="8">#REF!</definedName>
    <definedName name="FIVEYR" localSheetId="9">#REF!</definedName>
    <definedName name="FIVEYR" localSheetId="10">#REF!</definedName>
    <definedName name="FIVEYR" localSheetId="11">#REF!</definedName>
    <definedName name="FIVEYR" localSheetId="12">#REF!</definedName>
    <definedName name="FIVEYR" localSheetId="13">#REF!</definedName>
    <definedName name="FIVEYR" localSheetId="14">#REF!</definedName>
    <definedName name="FIVEYR" localSheetId="18">#REF!</definedName>
    <definedName name="FIVEYR" localSheetId="19">#REF!</definedName>
    <definedName name="FIVEYR" localSheetId="20">#REF!</definedName>
    <definedName name="FIVEYR" localSheetId="21">#REF!</definedName>
    <definedName name="FIVEYR" localSheetId="22">#REF!</definedName>
    <definedName name="FIVEYR" localSheetId="24">#REF!</definedName>
    <definedName name="FIVEYR" localSheetId="25">#REF!</definedName>
    <definedName name="FIVEYR">#REF!</definedName>
    <definedName name="fkfkf" localSheetId="7" hidden="1">#REF!</definedName>
    <definedName name="fkfkf" localSheetId="18" hidden="1">#REF!</definedName>
    <definedName name="fkfkf" localSheetId="19" hidden="1">#REF!</definedName>
    <definedName name="fkfkf" localSheetId="20" hidden="1">#REF!</definedName>
    <definedName name="fkfkf" localSheetId="22" hidden="1">#REF!</definedName>
    <definedName name="fkfkf" localSheetId="24" hidden="1">#REF!</definedName>
    <definedName name="fkfkf" hidden="1">#REF!</definedName>
    <definedName name="FLOAT" localSheetId="24">#REF!</definedName>
    <definedName name="FLOAT">#REF!</definedName>
    <definedName name="FLOATATION" localSheetId="24">#REF!</definedName>
    <definedName name="FLOATATION">#REF!</definedName>
    <definedName name="FOR_DENISE_O." localSheetId="0">#REF!</definedName>
    <definedName name="FOR_DENISE_O." localSheetId="1">#REF!</definedName>
    <definedName name="FOR_DENISE_O." localSheetId="2">#REF!</definedName>
    <definedName name="FOR_DENISE_O." localSheetId="4">#REF!</definedName>
    <definedName name="FOR_DENISE_O." localSheetId="5">#REF!</definedName>
    <definedName name="FOR_DENISE_O." localSheetId="7">#REF!</definedName>
    <definedName name="FOR_DENISE_O." localSheetId="18">#REF!</definedName>
    <definedName name="FOR_DENISE_O." localSheetId="19">#REF!</definedName>
    <definedName name="FOR_DENISE_O." localSheetId="20">#REF!</definedName>
    <definedName name="FOR_DENISE_O." localSheetId="21">#REF!</definedName>
    <definedName name="FOR_DENISE_O." localSheetId="22">#REF!</definedName>
    <definedName name="FOR_DENISE_O." localSheetId="24">#REF!</definedName>
    <definedName name="FOR_DENISE_O." localSheetId="25">#REF!</definedName>
    <definedName name="FOR_DENISE_O.">#REF!</definedName>
    <definedName name="fpfl" localSheetId="7" hidden="1">#REF!</definedName>
    <definedName name="fpfl" localSheetId="18" hidden="1">#REF!</definedName>
    <definedName name="fpfl" localSheetId="19" hidden="1">#REF!</definedName>
    <definedName name="fpfl" localSheetId="20" hidden="1">#REF!</definedName>
    <definedName name="fpfl" localSheetId="22" hidden="1">#REF!</definedName>
    <definedName name="fpfl" localSheetId="24" hidden="1">#REF!</definedName>
    <definedName name="fpfl" hidden="1">#REF!</definedName>
    <definedName name="Fremont" localSheetId="7">'[18]Alloc factors'!#REF!</definedName>
    <definedName name="Fremont" localSheetId="24">'[17]Alloc factors'!#REF!</definedName>
    <definedName name="Fremont">'[18]Alloc factors'!#REF!</definedName>
    <definedName name="FTY">'[57]Oper Co Data'!$AB$7:$AC$53</definedName>
    <definedName name="fuckioff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uckioff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uckioff" localSheetId="1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uckioff" localSheetId="2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uckioff" localSheetId="2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uckioff" localSheetId="2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uckioff" localSheetId="2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uckioff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uelCycle" localSheetId="0" hidden="1">{#N/A,#N/A,FALSE,"AltFuel"}</definedName>
    <definedName name="FuelCycle" localSheetId="7" hidden="1">{#N/A,#N/A,FALSE,"AltFuel"}</definedName>
    <definedName name="FuelCycle" localSheetId="19" hidden="1">{#N/A,#N/A,FALSE,"AltFuel"}</definedName>
    <definedName name="FuelCycle" localSheetId="20" hidden="1">{#N/A,#N/A,FALSE,"AltFuel"}</definedName>
    <definedName name="FuelCycle" localSheetId="21" hidden="1">{#N/A,#N/A,FALSE,"AltFuel"}</definedName>
    <definedName name="FuelCycle" localSheetId="22" hidden="1">{#N/A,#N/A,FALSE,"AltFuel"}</definedName>
    <definedName name="FuelCycle" localSheetId="24" hidden="1">{#N/A,#N/A,FALSE,"AltFuel"}</definedName>
    <definedName name="FuelCycle" hidden="1">{#N/A,#N/A,FALSE,"AltFuel"}</definedName>
    <definedName name="fvgbn" localSheetId="0" hidden="1">#REF!</definedName>
    <definedName name="fvgbn" localSheetId="7" hidden="1">#REF!</definedName>
    <definedName name="fvgbn" localSheetId="18" hidden="1">#REF!</definedName>
    <definedName name="fvgbn" localSheetId="19" hidden="1">#REF!</definedName>
    <definedName name="fvgbn" localSheetId="20" hidden="1">#REF!</definedName>
    <definedName name="fvgbn" localSheetId="21" hidden="1">#REF!</definedName>
    <definedName name="fvgbn" localSheetId="22" hidden="1">#REF!</definedName>
    <definedName name="fvgbn" localSheetId="24" hidden="1">#REF!</definedName>
    <definedName name="fvgbn" hidden="1">#REF!</definedName>
    <definedName name="FY4_LACTUAL">"a"</definedName>
    <definedName name="Gas.calc" localSheetId="0" hidden="1">{"ARK_JURIS_FAC",#N/A,FALSE,"Ark_Fuel&amp;Rev"}</definedName>
    <definedName name="Gas.calc" localSheetId="7" hidden="1">{"ARK_JURIS_FAC",#N/A,FALSE,"Ark_Fuel&amp;Rev"}</definedName>
    <definedName name="Gas.calc" localSheetId="19" hidden="1">{"ARK_JURIS_FAC",#N/A,FALSE,"Ark_Fuel&amp;Rev"}</definedName>
    <definedName name="Gas.calc" localSheetId="20" hidden="1">{"ARK_JURIS_FAC",#N/A,FALSE,"Ark_Fuel&amp;Rev"}</definedName>
    <definedName name="Gas.calc" localSheetId="21" hidden="1">{"ARK_JURIS_FAC",#N/A,FALSE,"Ark_Fuel&amp;Rev"}</definedName>
    <definedName name="Gas.calc" localSheetId="22" hidden="1">{"ARK_JURIS_FAC",#N/A,FALSE,"Ark_Fuel&amp;Rev"}</definedName>
    <definedName name="Gas.calc" localSheetId="24" hidden="1">{"ARK_JURIS_FAC",#N/A,FALSE,"Ark_Fuel&amp;Rev"}</definedName>
    <definedName name="Gas.calc" hidden="1">{"ARK_JURIS_FAC",#N/A,FALSE,"Ark_Fuel&amp;Rev"}</definedName>
    <definedName name="GAS_UTILS">#REF!</definedName>
    <definedName name="gegerrtetetr" localSheetId="0" hidden="1">{#N/A,#N/A,FALSE,"GLDwnLoad"}</definedName>
    <definedName name="gegerrtetetr" localSheetId="7" hidden="1">{#N/A,#N/A,FALSE,"GLDwnLoad"}</definedName>
    <definedName name="gegerrtetetr" localSheetId="19" hidden="1">{#N/A,#N/A,FALSE,"GLDwnLoad"}</definedName>
    <definedName name="gegerrtetetr" localSheetId="20" hidden="1">{#N/A,#N/A,FALSE,"GLDwnLoad"}</definedName>
    <definedName name="gegerrtetetr" localSheetId="21" hidden="1">{#N/A,#N/A,FALSE,"GLDwnLoad"}</definedName>
    <definedName name="gegerrtetetr" localSheetId="22" hidden="1">{#N/A,#N/A,FALSE,"GLDwnLoad"}</definedName>
    <definedName name="gegerrtetetr" localSheetId="24" hidden="1">{#N/A,#N/A,FALSE,"GLDwnLoad"}</definedName>
    <definedName name="gegerrtetetr" hidden="1">{#N/A,#N/A,FALSE,"GLDwnLoad"}</definedName>
    <definedName name="gfgfgf" localSheetId="0" hidden="1">{"pb",#N/A,FALSE,"Sheet3";"pd",#N/A,FALSE,"Sheet3";"pe",#N/A,FALSE,"Sheet3"}</definedName>
    <definedName name="gfgfgf" localSheetId="7" hidden="1">{"pb",#N/A,FALSE,"Sheet3";"pd",#N/A,FALSE,"Sheet3";"pe",#N/A,FALSE,"Sheet3"}</definedName>
    <definedName name="gfgfgf" localSheetId="19" hidden="1">{"pb",#N/A,FALSE,"Sheet3";"pd",#N/A,FALSE,"Sheet3";"pe",#N/A,FALSE,"Sheet3"}</definedName>
    <definedName name="gfgfgf" localSheetId="20" hidden="1">{"pb",#N/A,FALSE,"Sheet3";"pd",#N/A,FALSE,"Sheet3";"pe",#N/A,FALSE,"Sheet3"}</definedName>
    <definedName name="gfgfgf" localSheetId="21" hidden="1">{"pb",#N/A,FALSE,"Sheet3";"pd",#N/A,FALSE,"Sheet3";"pe",#N/A,FALSE,"Sheet3"}</definedName>
    <definedName name="gfgfgf" localSheetId="22" hidden="1">{"pb",#N/A,FALSE,"Sheet3";"pd",#N/A,FALSE,"Sheet3";"pe",#N/A,FALSE,"Sheet3"}</definedName>
    <definedName name="gfgfgf" localSheetId="24" hidden="1">{"pb",#N/A,FALSE,"Sheet3";"pd",#N/A,FALSE,"Sheet3";"pe",#N/A,FALSE,"Sheet3"}</definedName>
    <definedName name="gfgfgf" hidden="1">{"pb",#N/A,FALSE,"Sheet3";"pd",#N/A,FALSE,"Sheet3";"pe",#N/A,FALSE,"Sheet3"}</definedName>
    <definedName name="gfhj" localSheetId="0" hidden="1">#REF!</definedName>
    <definedName name="gfhj" localSheetId="7" hidden="1">#REF!</definedName>
    <definedName name="gfhj" localSheetId="18" hidden="1">#REF!</definedName>
    <definedName name="gfhj" localSheetId="19" hidden="1">#REF!</definedName>
    <definedName name="gfhj" localSheetId="20" hidden="1">#REF!</definedName>
    <definedName name="gfhj" localSheetId="21" hidden="1">#REF!</definedName>
    <definedName name="gfhj" localSheetId="22" hidden="1">#REF!</definedName>
    <definedName name="gfhj" localSheetId="24" hidden="1">#REF!</definedName>
    <definedName name="gfhj" hidden="1">#REF!</definedName>
    <definedName name="GGG" localSheetId="0">#REF!</definedName>
    <definedName name="GGG" localSheetId="7">#REF!</definedName>
    <definedName name="GGG" localSheetId="21">#REF!</definedName>
    <definedName name="GGG" localSheetId="24">#REF!</definedName>
    <definedName name="GGG">#REF!</definedName>
    <definedName name="gggggg" localSheetId="7" hidden="1">#REF!</definedName>
    <definedName name="gggggg" localSheetId="18" hidden="1">#REF!</definedName>
    <definedName name="gggggg" localSheetId="19" hidden="1">#REF!</definedName>
    <definedName name="gggggg" localSheetId="20" hidden="1">#REF!</definedName>
    <definedName name="gggggg" localSheetId="22" hidden="1">#REF!</definedName>
    <definedName name="gggggg" localSheetId="24" hidden="1">#REF!</definedName>
    <definedName name="gggggg" hidden="1">#REF!</definedName>
    <definedName name="ghjk" localSheetId="7" hidden="1">#REF!</definedName>
    <definedName name="ghjk" localSheetId="18" hidden="1">#REF!</definedName>
    <definedName name="ghjk" localSheetId="19" hidden="1">#REF!</definedName>
    <definedName name="ghjk" localSheetId="20" hidden="1">#REF!</definedName>
    <definedName name="ghjk" localSheetId="22" hidden="1">#REF!</definedName>
    <definedName name="ghjk" localSheetId="24" hidden="1">#REF!</definedName>
    <definedName name="ghjk" hidden="1">#REF!</definedName>
    <definedName name="GLDOWNLOAD" localSheetId="0">#REF!</definedName>
    <definedName name="GLDOWNLOAD" localSheetId="7">#REF!</definedName>
    <definedName name="GLDOWNLOAD" localSheetId="18">#REF!</definedName>
    <definedName name="GLDOWNLOAD" localSheetId="19">#REF!</definedName>
    <definedName name="GLDOWNLOAD" localSheetId="20">#REF!</definedName>
    <definedName name="GLDOWNLOAD" localSheetId="21">#REF!</definedName>
    <definedName name="GLDOWNLOAD" localSheetId="22">#REF!</definedName>
    <definedName name="GLDOWNLOAD" localSheetId="24">#REF!</definedName>
    <definedName name="GLDOWNLOAD" localSheetId="25">#REF!</definedName>
    <definedName name="GLDOWNLOAD">#REF!</definedName>
    <definedName name="GOEXP" localSheetId="7">'[46]Input '!#REF!</definedName>
    <definedName name="GOEXP" localSheetId="24">'[45]Input '!#REF!</definedName>
    <definedName name="GOEXP">'[46]Input '!#REF!</definedName>
    <definedName name="GOEXP_PROFORMA" localSheetId="24">'[38]DATA INPUT'!$D$53</definedName>
    <definedName name="GOEXP_PROFORMA">'[39]DATA INPUT'!$D$53</definedName>
    <definedName name="gONE" localSheetId="7">#REF!</definedName>
    <definedName name="gONE" localSheetId="24">#REF!</definedName>
    <definedName name="gONE">#REF!</definedName>
    <definedName name="gONE_3" localSheetId="7">#REF!</definedName>
    <definedName name="gONE_3" localSheetId="24">#REF!</definedName>
    <definedName name="gONE_3">#REF!</definedName>
    <definedName name="gONE_4" localSheetId="7">#REF!</definedName>
    <definedName name="gONE_4" localSheetId="24">#REF!</definedName>
    <definedName name="gONE_4">#REF!</definedName>
    <definedName name="GOPLANT" localSheetId="7">'[46]Input '!#REF!</definedName>
    <definedName name="GOPLANT" localSheetId="24">'[45]Input '!#REF!</definedName>
    <definedName name="GOPLANT">'[46]Input '!#REF!</definedName>
    <definedName name="GOPLANT_PROFORMA" localSheetId="24">'[38]DATA INPUT'!$D$57</definedName>
    <definedName name="GOPLANT_PROFORMA">'[39]DATA INPUT'!$D$57</definedName>
    <definedName name="got" localSheetId="0" hidden="1">#REF!</definedName>
    <definedName name="got" localSheetId="7" hidden="1">#REF!</definedName>
    <definedName name="got" localSheetId="18" hidden="1">#REF!</definedName>
    <definedName name="got" localSheetId="19" hidden="1">#REF!</definedName>
    <definedName name="got" localSheetId="20" hidden="1">#REF!</definedName>
    <definedName name="got" localSheetId="21" hidden="1">#REF!</definedName>
    <definedName name="got" localSheetId="22" hidden="1">#REF!</definedName>
    <definedName name="got" localSheetId="24" hidden="1">#REF!</definedName>
    <definedName name="got" hidden="1">#REF!</definedName>
    <definedName name="GRANDTOT" localSheetId="0">#REF!</definedName>
    <definedName name="GRANDTOT" localSheetId="7">#REF!</definedName>
    <definedName name="GRANDTOT" localSheetId="18">#REF!</definedName>
    <definedName name="GRANDTOT" localSheetId="19">#REF!</definedName>
    <definedName name="GRANDTOT" localSheetId="20">#REF!</definedName>
    <definedName name="GRANDTOT" localSheetId="21">#REF!</definedName>
    <definedName name="GRANDTOT" localSheetId="22">#REF!</definedName>
    <definedName name="GRANDTOT" localSheetId="24">#REF!</definedName>
    <definedName name="GRANDTOT" localSheetId="25">#REF!</definedName>
    <definedName name="GRANDTOT">#REF!</definedName>
    <definedName name="GROWTH" localSheetId="0">#REF!</definedName>
    <definedName name="GROWTH" localSheetId="7">#REF!</definedName>
    <definedName name="GROWTH" localSheetId="18">#REF!</definedName>
    <definedName name="GROWTH" localSheetId="19">#REF!</definedName>
    <definedName name="GROWTH" localSheetId="20">#REF!</definedName>
    <definedName name="GROWTH" localSheetId="21">#REF!</definedName>
    <definedName name="GROWTH" localSheetId="22">#REF!</definedName>
    <definedName name="GROWTH" localSheetId="24">#REF!</definedName>
    <definedName name="GROWTH" localSheetId="25">#REF!</definedName>
    <definedName name="GROWTH">#REF!</definedName>
    <definedName name="GROWTH_Table">'[66]Growth Rate'!$B$1:$AI$58</definedName>
    <definedName name="growth1st01">'[47]Growth Rates'!$L$6</definedName>
    <definedName name="growth1st02">'[47]Growth Rates'!$L$7</definedName>
    <definedName name="growth1st03">'[47]Growth Rates'!$L$8</definedName>
    <definedName name="growth1st04">'[47]Growth Rates'!$L$9</definedName>
    <definedName name="growth1st05">'[47]Growth Rates'!$L$10</definedName>
    <definedName name="growth1st06">'[47]Growth Rates'!$L$11</definedName>
    <definedName name="growth1st07">'[47]Growth Rates'!$L$12</definedName>
    <definedName name="growth1st08">'[47]Growth Rates'!$L$13</definedName>
    <definedName name="growth1st09">'[47]Growth Rates'!$L$14</definedName>
    <definedName name="growth1st10">'[47]Growth Rates'!$L$15</definedName>
    <definedName name="growth1st11">'[47]Growth Rates'!$L$16</definedName>
    <definedName name="growth1st12">'[47]Growth Rates'!$L$17</definedName>
    <definedName name="growth1st13">'[47]Growth Rates'!$L$18</definedName>
    <definedName name="growth1st14">'[47]Growth Rates'!$L$19</definedName>
    <definedName name="growth1st15">'[47]Growth Rates'!$L$20</definedName>
    <definedName name="growth1st16">'[47]Growth Rates'!$L$21</definedName>
    <definedName name="growth1st17">'[47]Growth Rates'!$L$22</definedName>
    <definedName name="growth1st18">'[47]Growth Rates'!$L$23</definedName>
    <definedName name="growth1st19">'[47]Growth Rates'!$L$24</definedName>
    <definedName name="growth1st20">'[47]Growth Rates'!$L$25</definedName>
    <definedName name="growth1st21">'[47]Growth Rates'!$L$26</definedName>
    <definedName name="growth1st22">'[47]Growth Rates'!$L$27</definedName>
    <definedName name="growth1st23">'[47]Growth Rates'!$L$28</definedName>
    <definedName name="growth1st24">'[47]Growth Rates'!$L$29</definedName>
    <definedName name="growth1st25">'[47]Growth Rates'!$L$30</definedName>
    <definedName name="growthnum21" localSheetId="7">#REF!</definedName>
    <definedName name="growthnum21" localSheetId="22">#REF!</definedName>
    <definedName name="growthnum21" localSheetId="24">#REF!</definedName>
    <definedName name="growthnum21">#REF!</definedName>
    <definedName name="GrowthSS01" localSheetId="24">'[47]Growth Rates'!#REF!</definedName>
    <definedName name="GrowthSS01">'[47]Growth Rates'!#REF!</definedName>
    <definedName name="GrowthSS02" localSheetId="24">'[47]Growth Rates'!#REF!</definedName>
    <definedName name="GrowthSS02">'[47]Growth Rates'!#REF!</definedName>
    <definedName name="GrowthSS03">'[47]Growth Rates'!#REF!</definedName>
    <definedName name="GrowthSS04">'[47]Growth Rates'!#REF!</definedName>
    <definedName name="GrowthSS05">'[47]Growth Rates'!#REF!</definedName>
    <definedName name="GrowthSS06">'[47]Growth Rates'!#REF!</definedName>
    <definedName name="GrowthSS07">'[47]Growth Rates'!#REF!</definedName>
    <definedName name="GrowthSS08">'[47]Growth Rates'!#REF!</definedName>
    <definedName name="GrowthSS09">'[47]Growth Rates'!#REF!</definedName>
    <definedName name="GrowthSS10">'[47]Growth Rates'!#REF!</definedName>
    <definedName name="GrowthSS11">'[47]Growth Rates'!#REF!</definedName>
    <definedName name="GrowthSS12">'[47]Growth Rates'!#REF!</definedName>
    <definedName name="GrowthSS13">'[47]Growth Rates'!#REF!</definedName>
    <definedName name="GrowthSS14">'[47]Growth Rates'!#REF!</definedName>
    <definedName name="GrowthSS15">'[47]Growth Rates'!#REF!</definedName>
    <definedName name="GrowthSS16">'[47]Growth Rates'!#REF!</definedName>
    <definedName name="GrowthSS17">'[47]Growth Rates'!#REF!</definedName>
    <definedName name="GrowthSS18">'[47]Growth Rates'!#REF!</definedName>
    <definedName name="GrowthSS19">'[47]Growth Rates'!#REF!</definedName>
    <definedName name="GrowthSS20">'[47]Growth Rates'!#REF!</definedName>
    <definedName name="GrowthSS21">'[47]Growth Rates'!#REF!</definedName>
    <definedName name="GrowthSS22">'[47]Growth Rates'!#REF!</definedName>
    <definedName name="GrowthSS23">'[47]Growth Rates'!#REF!</definedName>
    <definedName name="GrowthSS24">'[47]Growth Rates'!#REF!</definedName>
    <definedName name="GrowthSS25">'[47]Growth Rates'!#REF!</definedName>
    <definedName name="GrowthTrans01">'[47]Growth Rates'!#REF!</definedName>
    <definedName name="GrowthTrans02">'[47]Growth Rates'!#REF!</definedName>
    <definedName name="GrowthTrans03">'[47]Growth Rates'!#REF!</definedName>
    <definedName name="GrowthTrans04">'[47]Growth Rates'!#REF!</definedName>
    <definedName name="GrowthTrans05">'[47]Growth Rates'!#REF!</definedName>
    <definedName name="GrowthTrans06">'[47]Growth Rates'!#REF!</definedName>
    <definedName name="GrowthTrans07">'[47]Growth Rates'!#REF!</definedName>
    <definedName name="GrowthTrans08">'[47]Growth Rates'!#REF!</definedName>
    <definedName name="GrowthTrans09">'[47]Growth Rates'!#REF!</definedName>
    <definedName name="GrowthTrans10">'[47]Growth Rates'!#REF!</definedName>
    <definedName name="GrowthTrans11">'[47]Growth Rates'!#REF!</definedName>
    <definedName name="GrowthTrans12">'[47]Growth Rates'!#REF!</definedName>
    <definedName name="GrowthTrans13">'[47]Growth Rates'!#REF!</definedName>
    <definedName name="GrowthTrans14">'[47]Growth Rates'!#REF!</definedName>
    <definedName name="GrowthTrans15">'[47]Growth Rates'!#REF!</definedName>
    <definedName name="GrowthTrans16">'[47]Growth Rates'!#REF!</definedName>
    <definedName name="GrowthTrans17">'[47]Growth Rates'!#REF!</definedName>
    <definedName name="GrowthTrans18">'[47]Growth Rates'!#REF!</definedName>
    <definedName name="GrowthTrans19">'[47]Growth Rates'!#REF!</definedName>
    <definedName name="GrowthTrans20">'[47]Growth Rates'!#REF!</definedName>
    <definedName name="GrowthTrans21">'[47]Growth Rates'!#REF!</definedName>
    <definedName name="GrowthTrans22">'[47]Growth Rates'!#REF!</definedName>
    <definedName name="GrowthTrans23">'[47]Growth Rates'!#REF!</definedName>
    <definedName name="GrowthTrans24">'[47]Growth Rates'!#REF!</definedName>
    <definedName name="GrowthTrans25">'[47]Growth Rates'!#REF!</definedName>
    <definedName name="haha" localSheetId="0" hidden="1">{"OMPA_FAC",#N/A,FALSE,"OMPA FAC"}</definedName>
    <definedName name="haha" localSheetId="7" hidden="1">{"OMPA_FAC",#N/A,FALSE,"OMPA FAC"}</definedName>
    <definedName name="haha" localSheetId="19" hidden="1">{"OMPA_FAC",#N/A,FALSE,"OMPA FAC"}</definedName>
    <definedName name="haha" localSheetId="20" hidden="1">{"OMPA_FAC",#N/A,FALSE,"OMPA FAC"}</definedName>
    <definedName name="haha" localSheetId="21" hidden="1">{"OMPA_FAC",#N/A,FALSE,"OMPA FAC"}</definedName>
    <definedName name="haha" localSheetId="22" hidden="1">{"OMPA_FAC",#N/A,FALSE,"OMPA FAC"}</definedName>
    <definedName name="haha" localSheetId="24" hidden="1">{"OMPA_FAC",#N/A,FALSE,"OMPA FAC"}</definedName>
    <definedName name="haha" hidden="1">{"OMPA_FAC",#N/A,FALSE,"OMPA FAC"}</definedName>
    <definedName name="hhhdffg" localSheetId="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hhhdffg" localSheetId="7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hhhdffg" localSheetId="19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hhhdffg" localSheetId="2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hhhdffg" localSheetId="2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hhhdffg" localSheetId="22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hhhdffg" localSheetId="24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hhhdffg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hhhhh" localSheetId="0" hidden="1">#REF!</definedName>
    <definedName name="hhhhh" localSheetId="7" hidden="1">#REF!</definedName>
    <definedName name="hhhhh" localSheetId="18" hidden="1">#REF!</definedName>
    <definedName name="hhhhh" localSheetId="19" hidden="1">#REF!</definedName>
    <definedName name="hhhhh" localSheetId="20" hidden="1">#REF!</definedName>
    <definedName name="hhhhh" localSheetId="21" hidden="1">#REF!</definedName>
    <definedName name="hhhhh" localSheetId="22" hidden="1">#REF!</definedName>
    <definedName name="hhhhh" localSheetId="24" hidden="1">#REF!</definedName>
    <definedName name="hhhhh" hidden="1">#REF!</definedName>
    <definedName name="Hide_RefundYrs" localSheetId="24">#REF!</definedName>
    <definedName name="Hide_RefundYrs">#REF!</definedName>
    <definedName name="Histogram" localSheetId="0">#REF!</definedName>
    <definedName name="Histogram" localSheetId="7">#REF!</definedName>
    <definedName name="Histogram" localSheetId="21">#REF!</definedName>
    <definedName name="Histogram" localSheetId="24">#REF!</definedName>
    <definedName name="Histogram">#REF!</definedName>
    <definedName name="HistYear">[67]Sheet1!$B$17</definedName>
    <definedName name="hldgpd" localSheetId="0">#REF!</definedName>
    <definedName name="hldgpd" localSheetId="7">#REF!</definedName>
    <definedName name="hldgpd" localSheetId="18">#REF!</definedName>
    <definedName name="hldgpd" localSheetId="19">#REF!</definedName>
    <definedName name="hldgpd" localSheetId="20">#REF!</definedName>
    <definedName name="hldgpd" localSheetId="21">#REF!</definedName>
    <definedName name="hldgpd" localSheetId="22">#REF!</definedName>
    <definedName name="hldgpd" localSheetId="24">#REF!</definedName>
    <definedName name="hldgpd" localSheetId="25">#REF!</definedName>
    <definedName name="hldgpd">#REF!</definedName>
    <definedName name="HMMM" localSheetId="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MMM" localSheetId="7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MMM" localSheetId="19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MMM" localSheetId="2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MMM" localSheetId="21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MMM" localSheetId="22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MMM" localSheetId="24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n._I006" localSheetId="24" hidden="1">#REF!</definedName>
    <definedName name="hn._I006" hidden="1">#REF!</definedName>
    <definedName name="hn._I018" localSheetId="7" hidden="1">#REF!</definedName>
    <definedName name="hn._I018" localSheetId="24" hidden="1">#REF!</definedName>
    <definedName name="hn._I018" hidden="1">#REF!</definedName>
    <definedName name="hn._I024" localSheetId="7" hidden="1">#REF!</definedName>
    <definedName name="hn._I024" localSheetId="24" hidden="1">#REF!</definedName>
    <definedName name="hn._I024" hidden="1">#REF!</definedName>
    <definedName name="hn._I028" localSheetId="7" hidden="1">#REF!</definedName>
    <definedName name="hn._I028" localSheetId="24" hidden="1">#REF!</definedName>
    <definedName name="hn._I028" hidden="1">#REF!</definedName>
    <definedName name="hn._I029" localSheetId="7" hidden="1">#REF!</definedName>
    <definedName name="hn._I029" localSheetId="24" hidden="1">#REF!</definedName>
    <definedName name="hn._I029" hidden="1">#REF!</definedName>
    <definedName name="hn._I030" localSheetId="7" hidden="1">#REF!</definedName>
    <definedName name="hn._I030" localSheetId="24" hidden="1">#REF!</definedName>
    <definedName name="hn._I030" hidden="1">#REF!</definedName>
    <definedName name="hn._I031" localSheetId="7" hidden="1">#REF!</definedName>
    <definedName name="hn._I031" localSheetId="24" hidden="1">#REF!</definedName>
    <definedName name="hn._I031" hidden="1">#REF!</definedName>
    <definedName name="hn._I059" localSheetId="7" hidden="1">#REF!</definedName>
    <definedName name="hn._I059" localSheetId="24" hidden="1">#REF!</definedName>
    <definedName name="hn._I059" hidden="1">#REF!</definedName>
    <definedName name="hn._I071" localSheetId="7" hidden="1">#REF!</definedName>
    <definedName name="hn._I071" localSheetId="24" hidden="1">#REF!</definedName>
    <definedName name="hn._I071" hidden="1">#REF!</definedName>
    <definedName name="hn._I075" localSheetId="7" hidden="1">#REF!</definedName>
    <definedName name="hn._I075" localSheetId="24" hidden="1">#REF!</definedName>
    <definedName name="hn._I075" hidden="1">#REF!</definedName>
    <definedName name="hn._I083" localSheetId="7" hidden="1">#REF!</definedName>
    <definedName name="hn._I083" localSheetId="24" hidden="1">#REF!</definedName>
    <definedName name="hn._I083" hidden="1">#REF!</definedName>
    <definedName name="hn._I085" localSheetId="7" hidden="1">#REF!</definedName>
    <definedName name="hn._I085" localSheetId="24" hidden="1">#REF!</definedName>
    <definedName name="hn._I085" hidden="1">#REF!</definedName>
    <definedName name="hn._P001" localSheetId="7" hidden="1">#REF!</definedName>
    <definedName name="hn._P001" localSheetId="24" hidden="1">#REF!</definedName>
    <definedName name="hn._P001" hidden="1">#REF!</definedName>
    <definedName name="hn._P004" localSheetId="7" hidden="1">#REF!</definedName>
    <definedName name="hn._P004" localSheetId="24" hidden="1">#REF!</definedName>
    <definedName name="hn._P004" hidden="1">#REF!</definedName>
    <definedName name="hn._P014" localSheetId="7" hidden="1">#REF!</definedName>
    <definedName name="hn._P014" localSheetId="24" hidden="1">#REF!</definedName>
    <definedName name="hn._P014" hidden="1">#REF!</definedName>
    <definedName name="hn._P016" localSheetId="7" hidden="1">#REF!</definedName>
    <definedName name="hn._P016" localSheetId="24" hidden="1">#REF!</definedName>
    <definedName name="hn._P016" hidden="1">#REF!</definedName>
    <definedName name="hn._P021" localSheetId="7" hidden="1">#REF!</definedName>
    <definedName name="hn._P021" localSheetId="24" hidden="1">#REF!</definedName>
    <definedName name="hn._P021" hidden="1">#REF!</definedName>
    <definedName name="hn._P024" localSheetId="7" hidden="1">#REF!</definedName>
    <definedName name="hn._P024" localSheetId="24" hidden="1">#REF!</definedName>
    <definedName name="hn._P024" hidden="1">#REF!</definedName>
    <definedName name="hn.Add015" localSheetId="7" hidden="1">#REF!</definedName>
    <definedName name="hn.Add015" localSheetId="24" hidden="1">#REF!</definedName>
    <definedName name="hn.Add015" hidden="1">#REF!</definedName>
    <definedName name="hn.Delete015" localSheetId="0" hidden="1">#REF!,#REF!,#REF!,#REF!,#REF!</definedName>
    <definedName name="hn.Delete015" localSheetId="7" hidden="1">#REF!,#REF!,#REF!,#REF!,#REF!</definedName>
    <definedName name="hn.Delete015" localSheetId="21" hidden="1">#REF!,#REF!,#REF!,#REF!,#REF!</definedName>
    <definedName name="hn.Delete015" localSheetId="24" hidden="1">#REF!,#REF!,#REF!,#REF!,#REF!</definedName>
    <definedName name="hn.Delete015" hidden="1">#REF!,#REF!,#REF!,#REF!,#REF!</definedName>
    <definedName name="hn.ModelVersion" hidden="1">1</definedName>
    <definedName name="hn.NoUpload" hidden="1">0</definedName>
    <definedName name="hn.PrivateLTMYear" localSheetId="7" hidden="1">#REF!</definedName>
    <definedName name="hn.PrivateLTMYear" localSheetId="24" hidden="1">#REF!</definedName>
    <definedName name="hn.PrivateLTMYear" hidden="1">#REF!</definedName>
    <definedName name="hrehehr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hrehehr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hrehehr" localSheetId="19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hrehehr" localSheetId="2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hrehehr" localSheetId="2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hrehehr" localSheetId="2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hrehehr" localSheetId="2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hrehehr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HTML_CodePage" hidden="1">1252</definedName>
    <definedName name="HTML_Control" localSheetId="0" hidden="1">{"'Sheet1'!$A$1:$O$40"}</definedName>
    <definedName name="HTML_Control" localSheetId="1" hidden="1">{"'Sheet1'!$A$1:$O$40"}</definedName>
    <definedName name="HTML_Control" localSheetId="4" hidden="1">{"'Sheet1'!$A$1:$O$40"}</definedName>
    <definedName name="HTML_Control" localSheetId="5" hidden="1">{"'Sheet1'!$A$1:$O$40"}</definedName>
    <definedName name="HTML_Control" localSheetId="7" hidden="1">{"'Sheet1'!$A$1:$O$40"}</definedName>
    <definedName name="HTML_Control" localSheetId="8" hidden="1">{"'Sheet1'!$A$1:$O$40"}</definedName>
    <definedName name="HTML_Control" localSheetId="9" hidden="1">{"'Sheet1'!$A$1:$O$40"}</definedName>
    <definedName name="HTML_Control" localSheetId="10" hidden="1">{"'Sheet1'!$A$1:$O$40"}</definedName>
    <definedName name="HTML_Control" localSheetId="11" hidden="1">{"'Sheet1'!$A$1:$O$40"}</definedName>
    <definedName name="HTML_Control" localSheetId="12" hidden="1">{"'Sheet1'!$A$1:$O$40"}</definedName>
    <definedName name="HTML_Control" localSheetId="13" hidden="1">{"'Sheet1'!$A$1:$O$40"}</definedName>
    <definedName name="HTML_Control" localSheetId="14" hidden="1">{"'Sheet1'!$A$1:$O$40"}</definedName>
    <definedName name="HTML_Control" localSheetId="17" hidden="1">{"'Sheet1'!$A$1:$O$40"}</definedName>
    <definedName name="HTML_Control" localSheetId="18" hidden="1">{"'Sheet1'!$A$1:$O$40"}</definedName>
    <definedName name="HTML_Control" localSheetId="19" hidden="1">{"'Sheet1'!$A$1:$O$40"}</definedName>
    <definedName name="HTML_Control" localSheetId="20" hidden="1">{"'Sheet1'!$A$1:$O$40"}</definedName>
    <definedName name="HTML_Control" localSheetId="21" hidden="1">{"'Sheet1'!$A$1:$O$40"}</definedName>
    <definedName name="HTML_Control" localSheetId="22" hidden="1">{"'Sheet1'!$A$1:$O$40"}</definedName>
    <definedName name="HTML_Control" localSheetId="24" hidden="1">{"'Sheet1'!$A$1:$O$40"}</definedName>
    <definedName name="HTML_Control" localSheetId="25" hidden="1">{"'Sheet1'!$A$1:$O$40"}</definedName>
    <definedName name="HTML_Control" hidden="1">{"'Sheet1'!$A$1:$O$40"}</definedName>
    <definedName name="HTML_Description" hidden="1">""</definedName>
    <definedName name="HTML_Email" hidden="1">""</definedName>
    <definedName name="HTML_Header" hidden="1">"Sheet1"</definedName>
    <definedName name="HTML_LastUpdate" hidden="1">"2/5/99"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HD:HomePageStuff:pc:datasets:implprem.html"</definedName>
    <definedName name="HTML_Title" hidden="1">"S&amp;P Implied Equity Premiums"</definedName>
    <definedName name="HTML1_1" hidden="1">"[RiskPremiumUS]Sheet1!$A$1:$M$38"</definedName>
    <definedName name="HTML1_10" hidden="1">""</definedName>
    <definedName name="HTML1_11" hidden="1">1</definedName>
    <definedName name="HTML1_12" hidden="1">"Zip 100:New_Home_Page:datafile:implpr.html"</definedName>
    <definedName name="HTML1_2" hidden="1">1</definedName>
    <definedName name="HTML1_3" hidden="1">"RiskPremiumUS"</definedName>
    <definedName name="HTML1_4" hidden="1">"Implied Risk Premiums for US"</definedName>
    <definedName name="HTML1_5" hidden="1">""</definedName>
    <definedName name="HTML1_6" hidden="1">-4146</definedName>
    <definedName name="HTML1_7" hidden="1">-4146</definedName>
    <definedName name="HTML1_8" hidden="1">"3/19/97"</definedName>
    <definedName name="HTML1_9" hidden="1">"Aswath Damodaran"</definedName>
    <definedName name="HTMLCount" hidden="1">1</definedName>
    <definedName name="i" localSheetId="0" hidden="1">{"Support Net Plant=Net Utility Plant",#N/A,FALSE,"Net Plant"}</definedName>
    <definedName name="i" localSheetId="7" hidden="1">{"Support Net Plant=Net Utility Plant",#N/A,FALSE,"Net Plant"}</definedName>
    <definedName name="i" localSheetId="19" hidden="1">{"Support Net Plant=Net Utility Plant",#N/A,FALSE,"Net Plant"}</definedName>
    <definedName name="i" localSheetId="20" hidden="1">{"Support Net Plant=Net Utility Plant",#N/A,FALSE,"Net Plant"}</definedName>
    <definedName name="i" localSheetId="21" hidden="1">{"Support Net Plant=Net Utility Plant",#N/A,FALSE,"Net Plant"}</definedName>
    <definedName name="i" localSheetId="22" hidden="1">{"Support Net Plant=Net Utility Plant",#N/A,FALSE,"Net Plant"}</definedName>
    <definedName name="i" localSheetId="24" hidden="1">{"Support Net Plant=Net Utility Plant",#N/A,FALSE,"Net Plant"}</definedName>
    <definedName name="i" hidden="1">{"Support Net Plant=Net Utility Plant",#N/A,FALSE,"Net Plant"}</definedName>
    <definedName name="ifch" localSheetId="0" hidden="1">#REF!</definedName>
    <definedName name="ifch" localSheetId="7" hidden="1">#REF!</definedName>
    <definedName name="ifch" localSheetId="18" hidden="1">#REF!</definedName>
    <definedName name="ifch" localSheetId="19" hidden="1">#REF!</definedName>
    <definedName name="ifch" localSheetId="20" hidden="1">#REF!</definedName>
    <definedName name="ifch" localSheetId="21" hidden="1">#REF!</definedName>
    <definedName name="ifch" localSheetId="22" hidden="1">#REF!</definedName>
    <definedName name="ifch" localSheetId="24" hidden="1">#REF!</definedName>
    <definedName name="ifch" hidden="1">#REF!</definedName>
    <definedName name="IncomeStatement" localSheetId="0" hidden="1">{#N/A,#N/A,FALSE,"FinStateUS"}</definedName>
    <definedName name="IncomeStatement" localSheetId="7" hidden="1">{#N/A,#N/A,FALSE,"FinStateUS"}</definedName>
    <definedName name="IncomeStatement" localSheetId="19" hidden="1">{#N/A,#N/A,FALSE,"FinStateUS"}</definedName>
    <definedName name="IncomeStatement" localSheetId="20" hidden="1">{#N/A,#N/A,FALSE,"FinStateUS"}</definedName>
    <definedName name="IncomeStatement" localSheetId="21" hidden="1">{#N/A,#N/A,FALSE,"FinStateUS"}</definedName>
    <definedName name="IncomeStatement" localSheetId="22" hidden="1">{#N/A,#N/A,FALSE,"FinStateUS"}</definedName>
    <definedName name="IncomeStatement" localSheetId="24" hidden="1">{#N/A,#N/A,FALSE,"FinStateUS"}</definedName>
    <definedName name="IncomeStatement" hidden="1">{#N/A,#N/A,FALSE,"FinStateUS"}</definedName>
    <definedName name="IncomeStatement6Years" localSheetId="0" hidden="1">{"IncStatement 6 years",#N/A,FALSE,"FinStateUS"}</definedName>
    <definedName name="IncomeStatement6Years" localSheetId="7" hidden="1">{"IncStatement 6 years",#N/A,FALSE,"FinStateUS"}</definedName>
    <definedName name="IncomeStatement6Years" localSheetId="19" hidden="1">{"IncStatement 6 years",#N/A,FALSE,"FinStateUS"}</definedName>
    <definedName name="IncomeStatement6Years" localSheetId="20" hidden="1">{"IncStatement 6 years",#N/A,FALSE,"FinStateUS"}</definedName>
    <definedName name="IncomeStatement6Years" localSheetId="21" hidden="1">{"IncStatement 6 years",#N/A,FALSE,"FinStateUS"}</definedName>
    <definedName name="IncomeStatement6Years" localSheetId="22" hidden="1">{"IncStatement 6 years",#N/A,FALSE,"FinStateUS"}</definedName>
    <definedName name="IncomeStatement6Years" localSheetId="24" hidden="1">{"IncStatement 6 years",#N/A,FALSE,"FinStateUS"}</definedName>
    <definedName name="IncomeStatement6Years" hidden="1">{"IncStatement 6 years",#N/A,FALSE,"FinStateUS"}</definedName>
    <definedName name="ind">#REF!</definedName>
    <definedName name="index" localSheetId="7">#REF!</definedName>
    <definedName name="index" localSheetId="24">#REF!</definedName>
    <definedName name="index">#REF!</definedName>
    <definedName name="index_name" localSheetId="7">OFFSET(#REF!,10,0,COUNTA(#REF!),1)</definedName>
    <definedName name="index_name" localSheetId="24">OFFSET(#REF!,10,0,COUNTA(#REF!),1)</definedName>
    <definedName name="index_name">OFFSET(#REF!,10,0,COUNTA(#REF!),1)</definedName>
    <definedName name="Inflation" hidden="1">[21]Data!$C$30:$C$233</definedName>
    <definedName name="INPUT" localSheetId="0">#REF!</definedName>
    <definedName name="INPUT" localSheetId="7">#REF!</definedName>
    <definedName name="INPUT" localSheetId="18">#REF!</definedName>
    <definedName name="INPUT" localSheetId="19">#REF!</definedName>
    <definedName name="INPUT" localSheetId="20">#REF!</definedName>
    <definedName name="INPUT" localSheetId="21">#REF!</definedName>
    <definedName name="INPUT" localSheetId="22">#REF!</definedName>
    <definedName name="INPUT" localSheetId="24">#REF!</definedName>
    <definedName name="INPUT" localSheetId="25">#REF!</definedName>
    <definedName name="INPUT">#REF!</definedName>
    <definedName name="Inputs_Group">[68]Inputs!$R$92:$R$153</definedName>
    <definedName name="Inputs_Ticker">[68]Inputs!$C$92:$C$153</definedName>
    <definedName name="INTEXP" localSheetId="0">#REF!</definedName>
    <definedName name="INTEXP" localSheetId="7">#REF!</definedName>
    <definedName name="INTEXP" localSheetId="18">#REF!</definedName>
    <definedName name="INTEXP" localSheetId="19">#REF!</definedName>
    <definedName name="INTEXP" localSheetId="20">#REF!</definedName>
    <definedName name="INTEXP" localSheetId="21">#REF!</definedName>
    <definedName name="INTEXP" localSheetId="22">#REF!</definedName>
    <definedName name="INTEXP" localSheetId="24">#REF!</definedName>
    <definedName name="INTEXP" localSheetId="25">#REF!</definedName>
    <definedName name="INTEXP">#REF!</definedName>
    <definedName name="INTSYNCH">'[69]summary:proforma int'!$A$2:$AB$414</definedName>
    <definedName name="ipowAC" localSheetId="0" hidden="1">#REF!</definedName>
    <definedName name="ipowAC" localSheetId="7" hidden="1">#REF!</definedName>
    <definedName name="ipowAC" localSheetId="18" hidden="1">#REF!</definedName>
    <definedName name="ipowAC" localSheetId="19" hidden="1">#REF!</definedName>
    <definedName name="ipowAC" localSheetId="20" hidden="1">#REF!</definedName>
    <definedName name="ipowAC" localSheetId="21" hidden="1">#REF!</definedName>
    <definedName name="ipowAC" localSheetId="22" hidden="1">#REF!</definedName>
    <definedName name="ipowAC" localSheetId="24" hidden="1">#REF!</definedName>
    <definedName name="ipowAC" hidden="1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0" hidden="1">44673.4932060185</definedName>
    <definedName name="IQ_NAMES_REVISION_DATE_" localSheetId="7" hidden="1">44673.4932060185</definedName>
    <definedName name="IQ_NAMES_REVISION_DATE_" localSheetId="21" hidden="1">44673.4932060185</definedName>
    <definedName name="IQ_NAMES_REVISION_DATE_" localSheetId="22" hidden="1">40164.5046875</definedName>
    <definedName name="IQ_NAMES_REVISION_DATE_" localSheetId="23" hidden="1">44904.8686689815</definedName>
    <definedName name="IQ_NAMES_REVISION_DATE_" hidden="1">44673.4932060185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39623.4334259259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Forecast" localSheetId="0">#REF!</definedName>
    <definedName name="IS_Forecast" localSheetId="7">#REF!</definedName>
    <definedName name="IS_Forecast" localSheetId="18">#REF!</definedName>
    <definedName name="IS_Forecast" localSheetId="19">#REF!</definedName>
    <definedName name="IS_Forecast" localSheetId="20">#REF!</definedName>
    <definedName name="IS_Forecast" localSheetId="21">#REF!</definedName>
    <definedName name="IS_Forecast" localSheetId="22">#REF!</definedName>
    <definedName name="IS_Forecast" localSheetId="24">#REF!</definedName>
    <definedName name="IS_Forecast" localSheetId="25">#REF!</definedName>
    <definedName name="IS_Forecast">#REF!</definedName>
    <definedName name="IS_Monthly" localSheetId="0">#REF!</definedName>
    <definedName name="IS_Monthly" localSheetId="7">#REF!</definedName>
    <definedName name="IS_Monthly" localSheetId="18">#REF!</definedName>
    <definedName name="IS_Monthly" localSheetId="19">#REF!</definedName>
    <definedName name="IS_Monthly" localSheetId="20">#REF!</definedName>
    <definedName name="IS_Monthly" localSheetId="21">#REF!</definedName>
    <definedName name="IS_Monthly" localSheetId="22">#REF!</definedName>
    <definedName name="IS_Monthly" localSheetId="24">#REF!</definedName>
    <definedName name="IS_Monthly" localSheetId="25">#REF!</definedName>
    <definedName name="IS_Monthly">#REF!</definedName>
    <definedName name="IS_Plan" localSheetId="0">#REF!</definedName>
    <definedName name="IS_Plan" localSheetId="7">#REF!</definedName>
    <definedName name="IS_Plan" localSheetId="18">#REF!</definedName>
    <definedName name="IS_Plan" localSheetId="19">#REF!</definedName>
    <definedName name="IS_Plan" localSheetId="20">#REF!</definedName>
    <definedName name="IS_Plan" localSheetId="21">#REF!</definedName>
    <definedName name="IS_Plan" localSheetId="22">#REF!</definedName>
    <definedName name="IS_Plan" localSheetId="24">#REF!</definedName>
    <definedName name="IS_Plan" localSheetId="25">#REF!</definedName>
    <definedName name="IS_Plan">#REF!</definedName>
    <definedName name="IS_Plan2" localSheetId="0">#REF!</definedName>
    <definedName name="IS_Plan2" localSheetId="7">#REF!</definedName>
    <definedName name="IS_Plan2" localSheetId="18">#REF!</definedName>
    <definedName name="IS_Plan2" localSheetId="19">#REF!</definedName>
    <definedName name="IS_Plan2" localSheetId="20">#REF!</definedName>
    <definedName name="IS_Plan2" localSheetId="21">#REF!</definedName>
    <definedName name="IS_Plan2" localSheetId="22">#REF!</definedName>
    <definedName name="IS_Plan2" localSheetId="24">#REF!</definedName>
    <definedName name="IS_Plan2" localSheetId="25">#REF!</definedName>
    <definedName name="IS_Plan2">#REF!</definedName>
    <definedName name="iuy" localSheetId="7" hidden="1">#REF!</definedName>
    <definedName name="iuy" localSheetId="18" hidden="1">#REF!</definedName>
    <definedName name="iuy" localSheetId="19" hidden="1">#REF!</definedName>
    <definedName name="iuy" localSheetId="20" hidden="1">#REF!</definedName>
    <definedName name="iuy" localSheetId="22" hidden="1">#REF!</definedName>
    <definedName name="iuy" localSheetId="24" hidden="1">#REF!</definedName>
    <definedName name="iuy" hidden="1">#REF!</definedName>
    <definedName name="iuyt" localSheetId="7" hidden="1">#REF!</definedName>
    <definedName name="iuyt" localSheetId="18" hidden="1">#REF!</definedName>
    <definedName name="iuyt" localSheetId="19" hidden="1">#REF!</definedName>
    <definedName name="iuyt" localSheetId="20" hidden="1">#REF!</definedName>
    <definedName name="iuyt" localSheetId="22" hidden="1">#REF!</definedName>
    <definedName name="iuyt" localSheetId="24" hidden="1">#REF!</definedName>
    <definedName name="iuyt" hidden="1">#REF!</definedName>
    <definedName name="j" localSheetId="7" hidden="1">#REF!</definedName>
    <definedName name="j" localSheetId="18" hidden="1">#REF!</definedName>
    <definedName name="j" localSheetId="19" hidden="1">#REF!</definedName>
    <definedName name="j" localSheetId="20" hidden="1">#REF!</definedName>
    <definedName name="j" localSheetId="22" hidden="1">#REF!</definedName>
    <definedName name="j" localSheetId="24" hidden="1">#REF!</definedName>
    <definedName name="j" hidden="1">#REF!</definedName>
    <definedName name="JCPL">'[65]JCP&amp;L_IRR'!$B$4:$G$99</definedName>
    <definedName name="JCPL_LLC">'[65]JCP&amp;L LLC_IRR'!$B$4:$I$99</definedName>
    <definedName name="jdn" localSheetId="7" hidden="1">#REF!</definedName>
    <definedName name="jdn" localSheetId="18" hidden="1">#REF!</definedName>
    <definedName name="jdn" localSheetId="19" hidden="1">#REF!</definedName>
    <definedName name="jdn" localSheetId="20" hidden="1">#REF!</definedName>
    <definedName name="jdn" localSheetId="22" hidden="1">#REF!</definedName>
    <definedName name="jdn" localSheetId="24" hidden="1">#REF!</definedName>
    <definedName name="jdn" hidden="1">#REF!</definedName>
    <definedName name="je" localSheetId="0" hidden="1">{#N/A,#N/A,FALSE,"SCA";#N/A,#N/A,FALSE,"NCA";#N/A,#N/A,FALSE,"SAZ";#N/A,#N/A,FALSE,"CAZ";#N/A,#N/A,FALSE,"SNV";#N/A,#N/A,FALSE,"NNV";#N/A,#N/A,FALSE,"PP";#N/A,#N/A,FALSE,"SA"}</definedName>
    <definedName name="je" localSheetId="7" hidden="1">{#N/A,#N/A,FALSE,"SCA";#N/A,#N/A,FALSE,"NCA";#N/A,#N/A,FALSE,"SAZ";#N/A,#N/A,FALSE,"CAZ";#N/A,#N/A,FALSE,"SNV";#N/A,#N/A,FALSE,"NNV";#N/A,#N/A,FALSE,"PP";#N/A,#N/A,FALSE,"SA"}</definedName>
    <definedName name="je" localSheetId="18" hidden="1">{#N/A,#N/A,FALSE,"SCA";#N/A,#N/A,FALSE,"NCA";#N/A,#N/A,FALSE,"SAZ";#N/A,#N/A,FALSE,"CAZ";#N/A,#N/A,FALSE,"SNV";#N/A,#N/A,FALSE,"NNV";#N/A,#N/A,FALSE,"PP";#N/A,#N/A,FALSE,"SA"}</definedName>
    <definedName name="je" localSheetId="19" hidden="1">{#N/A,#N/A,FALSE,"SCA";#N/A,#N/A,FALSE,"NCA";#N/A,#N/A,FALSE,"SAZ";#N/A,#N/A,FALSE,"CAZ";#N/A,#N/A,FALSE,"SNV";#N/A,#N/A,FALSE,"NNV";#N/A,#N/A,FALSE,"PP";#N/A,#N/A,FALSE,"SA"}</definedName>
    <definedName name="je" localSheetId="20" hidden="1">{#N/A,#N/A,FALSE,"SCA";#N/A,#N/A,FALSE,"NCA";#N/A,#N/A,FALSE,"SAZ";#N/A,#N/A,FALSE,"CAZ";#N/A,#N/A,FALSE,"SNV";#N/A,#N/A,FALSE,"NNV";#N/A,#N/A,FALSE,"PP";#N/A,#N/A,FALSE,"SA"}</definedName>
    <definedName name="je" localSheetId="21" hidden="1">{#N/A,#N/A,FALSE,"SCA";#N/A,#N/A,FALSE,"NCA";#N/A,#N/A,FALSE,"SAZ";#N/A,#N/A,FALSE,"CAZ";#N/A,#N/A,FALSE,"SNV";#N/A,#N/A,FALSE,"NNV";#N/A,#N/A,FALSE,"PP";#N/A,#N/A,FALSE,"SA"}</definedName>
    <definedName name="je" localSheetId="22" hidden="1">{#N/A,#N/A,FALSE,"SCA";#N/A,#N/A,FALSE,"NCA";#N/A,#N/A,FALSE,"SAZ";#N/A,#N/A,FALSE,"CAZ";#N/A,#N/A,FALSE,"SNV";#N/A,#N/A,FALSE,"NNV";#N/A,#N/A,FALSE,"PP";#N/A,#N/A,FALSE,"SA"}</definedName>
    <definedName name="je" localSheetId="24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jhlkqFL" localSheetId="0" hidden="1">{"'Sheet1'!$A$1:$O$40"}</definedName>
    <definedName name="jhlkqFL" localSheetId="5" hidden="1">{"'Sheet1'!$A$1:$O$40"}</definedName>
    <definedName name="jhlkqFL" localSheetId="7" hidden="1">{"'Sheet1'!$A$1:$O$40"}</definedName>
    <definedName name="jhlkqFL" localSheetId="17" hidden="1">{"'Sheet1'!$A$1:$O$40"}</definedName>
    <definedName name="jhlkqFL" localSheetId="18" hidden="1">{"'Sheet1'!$A$1:$O$40"}</definedName>
    <definedName name="jhlkqFL" localSheetId="19" hidden="1">{"'Sheet1'!$A$1:$O$40"}</definedName>
    <definedName name="jhlkqFL" localSheetId="20" hidden="1">{"'Sheet1'!$A$1:$O$40"}</definedName>
    <definedName name="jhlkqFL" localSheetId="21" hidden="1">{"'Sheet1'!$A$1:$O$40"}</definedName>
    <definedName name="jhlkqFL" localSheetId="22" hidden="1">{"'Sheet1'!$A$1:$O$40"}</definedName>
    <definedName name="jhlkqFL" localSheetId="24" hidden="1">{"'Sheet1'!$A$1:$O$40"}</definedName>
    <definedName name="jhlkqFL" localSheetId="25" hidden="1">{"'Sheet1'!$A$1:$O$40"}</definedName>
    <definedName name="jhlkqFL" hidden="1">{"'Sheet1'!$A$1:$O$40"}</definedName>
    <definedName name="JIM" localSheetId="0">#REF!</definedName>
    <definedName name="JIM" localSheetId="4">#REF!</definedName>
    <definedName name="JIM" localSheetId="5">#REF!</definedName>
    <definedName name="JIM" localSheetId="7">#REF!</definedName>
    <definedName name="JIM" localSheetId="8">#REF!</definedName>
    <definedName name="JIM" localSheetId="9">#REF!</definedName>
    <definedName name="JIM" localSheetId="10">#REF!</definedName>
    <definedName name="JIM" localSheetId="11">#REF!</definedName>
    <definedName name="JIM" localSheetId="12">#REF!</definedName>
    <definedName name="JIM" localSheetId="13">#REF!</definedName>
    <definedName name="JIM" localSheetId="14">#REF!</definedName>
    <definedName name="JIM" localSheetId="18">#REF!</definedName>
    <definedName name="JIM" localSheetId="19">#REF!</definedName>
    <definedName name="JIM" localSheetId="20">#REF!</definedName>
    <definedName name="JIM" localSheetId="21">#REF!</definedName>
    <definedName name="JIM" localSheetId="22">#REF!</definedName>
    <definedName name="JIM" localSheetId="24">#REF!</definedName>
    <definedName name="JIM" localSheetId="25">#REF!</definedName>
    <definedName name="JIM">#REF!</definedName>
    <definedName name="jkdf" localSheetId="7" hidden="1">#REF!</definedName>
    <definedName name="jkdf" localSheetId="18" hidden="1">#REF!</definedName>
    <definedName name="jkdf" localSheetId="19" hidden="1">#REF!</definedName>
    <definedName name="jkdf" localSheetId="20" hidden="1">#REF!</definedName>
    <definedName name="jkdf" localSheetId="22" hidden="1">#REF!</definedName>
    <definedName name="jkdf" localSheetId="24" hidden="1">#REF!</definedName>
    <definedName name="jkdf" hidden="1">#REF!</definedName>
    <definedName name="jkdsac" localSheetId="7" hidden="1">#REF!</definedName>
    <definedName name="jkdsac" localSheetId="18" hidden="1">#REF!</definedName>
    <definedName name="jkdsac" localSheetId="19" hidden="1">#REF!</definedName>
    <definedName name="jkdsac" localSheetId="20" hidden="1">#REF!</definedName>
    <definedName name="jkdsac" localSheetId="22" hidden="1">#REF!</definedName>
    <definedName name="jkdsac" localSheetId="24" hidden="1">#REF!</definedName>
    <definedName name="jkdsac" hidden="1">#REF!</definedName>
    <definedName name="jkfoo" localSheetId="7" hidden="1">#REF!</definedName>
    <definedName name="jkfoo" localSheetId="18" hidden="1">#REF!</definedName>
    <definedName name="jkfoo" localSheetId="19" hidden="1">#REF!</definedName>
    <definedName name="jkfoo" localSheetId="20" hidden="1">#REF!</definedName>
    <definedName name="jkfoo" localSheetId="22" hidden="1">#REF!</definedName>
    <definedName name="jkfoo" localSheetId="24" hidden="1">#REF!</definedName>
    <definedName name="jkfoo" hidden="1">#REF!</definedName>
    <definedName name="jkrhtr" localSheetId="0" hidden="1">{"print1",#N/A,FALSE,"D21CUSTS"}</definedName>
    <definedName name="jkrhtr" localSheetId="7" hidden="1">{"print1",#N/A,FALSE,"D21CUSTS"}</definedName>
    <definedName name="jkrhtr" localSheetId="19" hidden="1">{"print1",#N/A,FALSE,"D21CUSTS"}</definedName>
    <definedName name="jkrhtr" localSheetId="20" hidden="1">{"print1",#N/A,FALSE,"D21CUSTS"}</definedName>
    <definedName name="jkrhtr" localSheetId="21" hidden="1">{"print1",#N/A,FALSE,"D21CUSTS"}</definedName>
    <definedName name="jkrhtr" localSheetId="22" hidden="1">{"print1",#N/A,FALSE,"D21CUSTS"}</definedName>
    <definedName name="jkrhtr" localSheetId="24" hidden="1">{"print1",#N/A,FALSE,"D21CUSTS"}</definedName>
    <definedName name="jkrhtr" hidden="1">{"print1",#N/A,FALSE,"D21CUSTS"}</definedName>
    <definedName name="jktrjhjhjh" localSheetId="0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jktrjhjhjh" localSheetId="7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jktrjhjhjh" localSheetId="19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jktrjhjhjh" localSheetId="20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jktrjhjhjh" localSheetId="21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jktrjhjhjh" localSheetId="22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jktrjhjhjh" localSheetId="24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jktrjhjhjh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jrththtr" localSheetId="0" hidden="1">{#N/A,#N/A,FALSE,"OTHERINPUTS";#N/A,#N/A,FALSE,"SUPPLIEDADJINPUT";#N/A,#N/A,FALSE,"BR&amp;SUPADJ."}</definedName>
    <definedName name="jrththtr" localSheetId="7" hidden="1">{#N/A,#N/A,FALSE,"OTHERINPUTS";#N/A,#N/A,FALSE,"SUPPLIEDADJINPUT";#N/A,#N/A,FALSE,"BR&amp;SUPADJ."}</definedName>
    <definedName name="jrththtr" localSheetId="19" hidden="1">{#N/A,#N/A,FALSE,"OTHERINPUTS";#N/A,#N/A,FALSE,"SUPPLIEDADJINPUT";#N/A,#N/A,FALSE,"BR&amp;SUPADJ."}</definedName>
    <definedName name="jrththtr" localSheetId="20" hidden="1">{#N/A,#N/A,FALSE,"OTHERINPUTS";#N/A,#N/A,FALSE,"SUPPLIEDADJINPUT";#N/A,#N/A,FALSE,"BR&amp;SUPADJ."}</definedName>
    <definedName name="jrththtr" localSheetId="21" hidden="1">{#N/A,#N/A,FALSE,"OTHERINPUTS";#N/A,#N/A,FALSE,"SUPPLIEDADJINPUT";#N/A,#N/A,FALSE,"BR&amp;SUPADJ."}</definedName>
    <definedName name="jrththtr" localSheetId="22" hidden="1">{#N/A,#N/A,FALSE,"OTHERINPUTS";#N/A,#N/A,FALSE,"SUPPLIEDADJINPUT";#N/A,#N/A,FALSE,"BR&amp;SUPADJ."}</definedName>
    <definedName name="jrththtr" localSheetId="24" hidden="1">{#N/A,#N/A,FALSE,"OTHERINPUTS";#N/A,#N/A,FALSE,"SUPPLIEDADJINPUT";#N/A,#N/A,FALSE,"BR&amp;SUPADJ."}</definedName>
    <definedName name="jrththtr" hidden="1">{#N/A,#N/A,FALSE,"OTHERINPUTS";#N/A,#N/A,FALSE,"SUPPLIEDADJINPUT";#N/A,#N/A,FALSE,"BR&amp;SUPADJ."}</definedName>
    <definedName name="jseqf" localSheetId="0" hidden="1">#REF!</definedName>
    <definedName name="jseqf" localSheetId="7" hidden="1">#REF!</definedName>
    <definedName name="jseqf" localSheetId="18" hidden="1">#REF!</definedName>
    <definedName name="jseqf" localSheetId="19" hidden="1">#REF!</definedName>
    <definedName name="jseqf" localSheetId="20" hidden="1">#REF!</definedName>
    <definedName name="jseqf" localSheetId="21" hidden="1">#REF!</definedName>
    <definedName name="jseqf" localSheetId="22" hidden="1">#REF!</definedName>
    <definedName name="jseqf" localSheetId="24" hidden="1">#REF!</definedName>
    <definedName name="jseqf" hidden="1">#REF!</definedName>
    <definedName name="JURISDICTION" localSheetId="24">'[45]Input '!$C$8</definedName>
    <definedName name="JURISDICTION">'[46]Input '!$C$8</definedName>
    <definedName name="JurisdictionalFactor" localSheetId="7">#REF!</definedName>
    <definedName name="JurisdictionalFactor" localSheetId="24">#REF!</definedName>
    <definedName name="JurisdictionalFactor">#REF!</definedName>
    <definedName name="jz" localSheetId="0" hidden="1">#REF!</definedName>
    <definedName name="jz" localSheetId="7" hidden="1">#REF!</definedName>
    <definedName name="jz" localSheetId="18" hidden="1">#REF!</definedName>
    <definedName name="jz" localSheetId="19" hidden="1">#REF!</definedName>
    <definedName name="jz" localSheetId="20" hidden="1">#REF!</definedName>
    <definedName name="jz" localSheetId="21" hidden="1">#REF!</definedName>
    <definedName name="jz" localSheetId="22" hidden="1">#REF!</definedName>
    <definedName name="jz" localSheetId="24" hidden="1">#REF!</definedName>
    <definedName name="jz" hidden="1">#REF!</definedName>
    <definedName name="jzs" localSheetId="7" hidden="1">#REF!</definedName>
    <definedName name="jzs" localSheetId="18" hidden="1">#REF!</definedName>
    <definedName name="jzs" localSheetId="19" hidden="1">#REF!</definedName>
    <definedName name="jzs" localSheetId="20" hidden="1">#REF!</definedName>
    <definedName name="jzs" localSheetId="22" hidden="1">#REF!</definedName>
    <definedName name="jzs" localSheetId="24" hidden="1">#REF!</definedName>
    <definedName name="jzs" hidden="1">#REF!</definedName>
    <definedName name="k" localSheetId="7" hidden="1">#REF!</definedName>
    <definedName name="k" localSheetId="24" hidden="1">#REF!</definedName>
    <definedName name="k" hidden="1">#REF!</definedName>
    <definedName name="k.1">[70]Calculate!$C$11</definedName>
    <definedName name="k.10">[70]Calculate!$G$83</definedName>
    <definedName name="k.11">[70]Calculate!$C$101</definedName>
    <definedName name="k.12">[70]Calculate!$G$101</definedName>
    <definedName name="k.13">[70]Calculate!$C$119</definedName>
    <definedName name="k.15">[70]Calculate!$C$137</definedName>
    <definedName name="k.16">[70]Calculate!$G$137</definedName>
    <definedName name="k.17">[70]Calculate!$C$155</definedName>
    <definedName name="k.18">[70]Calculate!$G$155</definedName>
    <definedName name="k.19">[70]Calculate!$C$173</definedName>
    <definedName name="k.2">[70]Calculate!$G$11</definedName>
    <definedName name="k.20">[70]Calculate!$G$173</definedName>
    <definedName name="k.21">[70]Calculate!$C$191</definedName>
    <definedName name="k.22">[70]Calculate!$G$191</definedName>
    <definedName name="k.23">[70]Calculate!$C$209</definedName>
    <definedName name="k.24">[70]Calculate!$G$209</definedName>
    <definedName name="k.25">[70]Calculate!$C$227</definedName>
    <definedName name="k.26">[70]Calculate!$G$227</definedName>
    <definedName name="k.27">[70]Calculate!$C$245</definedName>
    <definedName name="k.28">[70]Calculate!$G$245</definedName>
    <definedName name="k.29">[70]Calculate!$C$263</definedName>
    <definedName name="k.3">[70]Calculate!$C$29</definedName>
    <definedName name="k.30">[70]Calculate!$G$263</definedName>
    <definedName name="k.31">[70]Calculate!$C$281</definedName>
    <definedName name="k.32">[70]Calculate!$G$281</definedName>
    <definedName name="k.33">[70]Calculate!$C$299</definedName>
    <definedName name="k.4">[70]Calculate!$G$29</definedName>
    <definedName name="k.5">[70]Calculate!$C$47</definedName>
    <definedName name="k.6">[70]Calculate!$G$47</definedName>
    <definedName name="k.7">[70]Calculate!$C$65</definedName>
    <definedName name="k.8">[70]Calculate!$G$65</definedName>
    <definedName name="k.9">[70]Calculate!$C$83</definedName>
    <definedName name="K2_WBEVMODE" hidden="1">0</definedName>
    <definedName name="kal" localSheetId="0" hidden="1">#REF!</definedName>
    <definedName name="kal" localSheetId="7" hidden="1">#REF!</definedName>
    <definedName name="kal" localSheetId="18" hidden="1">#REF!</definedName>
    <definedName name="kal" localSheetId="19" hidden="1">#REF!</definedName>
    <definedName name="kal" localSheetId="20" hidden="1">#REF!</definedName>
    <definedName name="kal" localSheetId="21" hidden="1">#REF!</definedName>
    <definedName name="kal" localSheetId="22" hidden="1">#REF!</definedName>
    <definedName name="kal" localSheetId="24" hidden="1">#REF!</definedName>
    <definedName name="kal" hidden="1">#REF!</definedName>
    <definedName name="kaw" localSheetId="7" hidden="1">#REF!</definedName>
    <definedName name="kaw" localSheetId="18" hidden="1">#REF!</definedName>
    <definedName name="kaw" localSheetId="19" hidden="1">#REF!</definedName>
    <definedName name="kaw" localSheetId="20" hidden="1">#REF!</definedName>
    <definedName name="kaw" localSheetId="22" hidden="1">#REF!</definedName>
    <definedName name="kaw" localSheetId="24" hidden="1">#REF!</definedName>
    <definedName name="kaw" hidden="1">#REF!</definedName>
    <definedName name="Kcgeq01">[47]Calculate!$L$8</definedName>
    <definedName name="Kcgeq02">[47]Calculate!$L$12</definedName>
    <definedName name="Kcgeq03">[47]Calculate!$L$16</definedName>
    <definedName name="Kcgeq04">[47]Calculate!$L$20</definedName>
    <definedName name="Kcgeq05">[47]Calculate!$L$24</definedName>
    <definedName name="Kcgeq06">[47]Calculate!$L$28</definedName>
    <definedName name="Kcgeq08">[47]Calculate!$L$36</definedName>
    <definedName name="kdkd" localSheetId="0" hidden="1">#REF!</definedName>
    <definedName name="kdkd" localSheetId="7" hidden="1">#REF!</definedName>
    <definedName name="kdkd" localSheetId="18" hidden="1">#REF!</definedName>
    <definedName name="kdkd" localSheetId="19" hidden="1">#REF!</definedName>
    <definedName name="kdkd" localSheetId="20" hidden="1">#REF!</definedName>
    <definedName name="kdkd" localSheetId="21" hidden="1">#REF!</definedName>
    <definedName name="kdkd" localSheetId="22" hidden="1">#REF!</definedName>
    <definedName name="kdkd" localSheetId="24" hidden="1">#REF!</definedName>
    <definedName name="kdkd" hidden="1">#REF!</definedName>
    <definedName name="kdkjrt" localSheetId="7" hidden="1">#REF!</definedName>
    <definedName name="kdkjrt" localSheetId="18" hidden="1">#REF!</definedName>
    <definedName name="kdkjrt" localSheetId="19" hidden="1">#REF!</definedName>
    <definedName name="kdkjrt" localSheetId="20" hidden="1">#REF!</definedName>
    <definedName name="kdkjrt" localSheetId="22" hidden="1">#REF!</definedName>
    <definedName name="kdkjrt" localSheetId="24" hidden="1">#REF!</definedName>
    <definedName name="kdkjrt" hidden="1">#REF!</definedName>
    <definedName name="kdsfj" localSheetId="7" hidden="1">#REF!</definedName>
    <definedName name="kdsfj" localSheetId="18" hidden="1">#REF!</definedName>
    <definedName name="kdsfj" localSheetId="19" hidden="1">#REF!</definedName>
    <definedName name="kdsfj" localSheetId="20" hidden="1">#REF!</definedName>
    <definedName name="kdsfj" localSheetId="22" hidden="1">#REF!</definedName>
    <definedName name="kdsfj" localSheetId="24" hidden="1">#REF!</definedName>
    <definedName name="kdsfj" hidden="1">#REF!</definedName>
    <definedName name="kfdlsg" localSheetId="7" hidden="1">#REF!</definedName>
    <definedName name="kfdlsg" localSheetId="18" hidden="1">#REF!</definedName>
    <definedName name="kfdlsg" localSheetId="19" hidden="1">#REF!</definedName>
    <definedName name="kfdlsg" localSheetId="20" hidden="1">#REF!</definedName>
    <definedName name="kfdlsg" localSheetId="22" hidden="1">#REF!</definedName>
    <definedName name="kfdlsg" localSheetId="24" hidden="1">#REF!</definedName>
    <definedName name="kfdlsg" hidden="1">#REF!</definedName>
    <definedName name="kfkf" localSheetId="7" hidden="1">#REF!</definedName>
    <definedName name="kfkf" localSheetId="18" hidden="1">#REF!</definedName>
    <definedName name="kfkf" localSheetId="19" hidden="1">#REF!</definedName>
    <definedName name="kfkf" localSheetId="20" hidden="1">#REF!</definedName>
    <definedName name="kfkf" localSheetId="22" hidden="1">#REF!</definedName>
    <definedName name="kfkf" localSheetId="24" hidden="1">#REF!</definedName>
    <definedName name="kfkf" hidden="1">#REF!</definedName>
    <definedName name="kfkfkf" localSheetId="7" hidden="1">#REF!</definedName>
    <definedName name="kfkfkf" localSheetId="18" hidden="1">#REF!</definedName>
    <definedName name="kfkfkf" localSheetId="19" hidden="1">#REF!</definedName>
    <definedName name="kfkfkf" localSheetId="20" hidden="1">#REF!</definedName>
    <definedName name="kfkfkf" localSheetId="22" hidden="1">#REF!</definedName>
    <definedName name="kfkfkf" localSheetId="24" hidden="1">#REF!</definedName>
    <definedName name="kfkfkf" hidden="1">#REF!</definedName>
    <definedName name="kfkfkfkf" localSheetId="7" hidden="1">#REF!</definedName>
    <definedName name="kfkfkfkf" localSheetId="18" hidden="1">#REF!</definedName>
    <definedName name="kfkfkfkf" localSheetId="19" hidden="1">#REF!</definedName>
    <definedName name="kfkfkfkf" localSheetId="20" hidden="1">#REF!</definedName>
    <definedName name="kfkfkfkf" localSheetId="22" hidden="1">#REF!</definedName>
    <definedName name="kfkfkfkf" localSheetId="24" hidden="1">#REF!</definedName>
    <definedName name="kfkfkfkf" hidden="1">#REF!</definedName>
    <definedName name="kfkfkfl" localSheetId="7" hidden="1">#REF!</definedName>
    <definedName name="kfkfkfl" localSheetId="18" hidden="1">#REF!</definedName>
    <definedName name="kfkfkfl" localSheetId="19" hidden="1">#REF!</definedName>
    <definedName name="kfkfkfl" localSheetId="20" hidden="1">#REF!</definedName>
    <definedName name="kfkfkfl" localSheetId="22" hidden="1">#REF!</definedName>
    <definedName name="kfkfkfl" localSheetId="24" hidden="1">#REF!</definedName>
    <definedName name="kfkfkfl" hidden="1">#REF!</definedName>
    <definedName name="kfkfksm" localSheetId="7" hidden="1">#REF!</definedName>
    <definedName name="kfkfksm" localSheetId="18" hidden="1">#REF!</definedName>
    <definedName name="kfkfksm" localSheetId="19" hidden="1">#REF!</definedName>
    <definedName name="kfkfksm" localSheetId="20" hidden="1">#REF!</definedName>
    <definedName name="kfkfksm" localSheetId="22" hidden="1">#REF!</definedName>
    <definedName name="kfkfksm" localSheetId="24" hidden="1">#REF!</definedName>
    <definedName name="kfkfksm" hidden="1">#REF!</definedName>
    <definedName name="KI" localSheetId="0" hidden="1">#REF!,#REF!</definedName>
    <definedName name="KI" localSheetId="7" hidden="1">#REF!,#REF!</definedName>
    <definedName name="KI" localSheetId="21" hidden="1">#REF!,#REF!</definedName>
    <definedName name="KI" localSheetId="24" hidden="1">#REF!,#REF!</definedName>
    <definedName name="KI" hidden="1">#REF!,#REF!</definedName>
    <definedName name="KIRK" localSheetId="7">#REF!</definedName>
    <definedName name="KIRK" localSheetId="24">#REF!</definedName>
    <definedName name="KIRK">#REF!</definedName>
    <definedName name="Kirk_Plant" localSheetId="7">#REF!</definedName>
    <definedName name="Kirk_Plant" localSheetId="24">#REF!</definedName>
    <definedName name="Kirk_Plant">#REF!</definedName>
    <definedName name="kiujh" localSheetId="7" hidden="1">#REF!</definedName>
    <definedName name="kiujh" localSheetId="18" hidden="1">#REF!</definedName>
    <definedName name="kiujh" localSheetId="19" hidden="1">#REF!</definedName>
    <definedName name="kiujh" localSheetId="20" hidden="1">#REF!</definedName>
    <definedName name="kiujh" localSheetId="22" hidden="1">#REF!</definedName>
    <definedName name="kiujh" localSheetId="24" hidden="1">#REF!</definedName>
    <definedName name="kiujh" hidden="1">#REF!</definedName>
    <definedName name="kjfdjfei" localSheetId="0" hidden="1">{#N/A,#N/A,FALSE,"OTHERINPUTS";#N/A,#N/A,FALSE,"DITRATEINPUTS";#N/A,#N/A,FALSE,"SUPPLIEDADJINPUT";#N/A,#N/A,FALSE,"TIMINGDIFFINPUTS";#N/A,#N/A,FALSE,"BR&amp;SUPADJ."}</definedName>
    <definedName name="kjfdjfei" localSheetId="7" hidden="1">{#N/A,#N/A,FALSE,"OTHERINPUTS";#N/A,#N/A,FALSE,"DITRATEINPUTS";#N/A,#N/A,FALSE,"SUPPLIEDADJINPUT";#N/A,#N/A,FALSE,"TIMINGDIFFINPUTS";#N/A,#N/A,FALSE,"BR&amp;SUPADJ."}</definedName>
    <definedName name="kjfdjfei" localSheetId="19" hidden="1">{#N/A,#N/A,FALSE,"OTHERINPUTS";#N/A,#N/A,FALSE,"DITRATEINPUTS";#N/A,#N/A,FALSE,"SUPPLIEDADJINPUT";#N/A,#N/A,FALSE,"TIMINGDIFFINPUTS";#N/A,#N/A,FALSE,"BR&amp;SUPADJ."}</definedName>
    <definedName name="kjfdjfei" localSheetId="20" hidden="1">{#N/A,#N/A,FALSE,"OTHERINPUTS";#N/A,#N/A,FALSE,"DITRATEINPUTS";#N/A,#N/A,FALSE,"SUPPLIEDADJINPUT";#N/A,#N/A,FALSE,"TIMINGDIFFINPUTS";#N/A,#N/A,FALSE,"BR&amp;SUPADJ."}</definedName>
    <definedName name="kjfdjfei" localSheetId="21" hidden="1">{#N/A,#N/A,FALSE,"OTHERINPUTS";#N/A,#N/A,FALSE,"DITRATEINPUTS";#N/A,#N/A,FALSE,"SUPPLIEDADJINPUT";#N/A,#N/A,FALSE,"TIMINGDIFFINPUTS";#N/A,#N/A,FALSE,"BR&amp;SUPADJ."}</definedName>
    <definedName name="kjfdjfei" localSheetId="22" hidden="1">{#N/A,#N/A,FALSE,"OTHERINPUTS";#N/A,#N/A,FALSE,"DITRATEINPUTS";#N/A,#N/A,FALSE,"SUPPLIEDADJINPUT";#N/A,#N/A,FALSE,"TIMINGDIFFINPUTS";#N/A,#N/A,FALSE,"BR&amp;SUPADJ."}</definedName>
    <definedName name="kjfdjfei" localSheetId="24" hidden="1">{#N/A,#N/A,FALSE,"OTHERINPUTS";#N/A,#N/A,FALSE,"DITRATEINPUTS";#N/A,#N/A,FALSE,"SUPPLIEDADJINPUT";#N/A,#N/A,FALSE,"TIMINGDIFFINPUTS";#N/A,#N/A,FALSE,"BR&amp;SUPADJ."}</definedName>
    <definedName name="kjfdjfei" hidden="1">{#N/A,#N/A,FALSE,"OTHERINPUTS";#N/A,#N/A,FALSE,"DITRATEINPUTS";#N/A,#N/A,FALSE,"SUPPLIEDADJINPUT";#N/A,#N/A,FALSE,"TIMINGDIFFINPUTS";#N/A,#N/A,FALSE,"BR&amp;SUPADJ."}</definedName>
    <definedName name="kjfjffnnf" localSheetId="0" hidden="1">#REF!</definedName>
    <definedName name="kjfjffnnf" localSheetId="7" hidden="1">#REF!</definedName>
    <definedName name="kjfjffnnf" localSheetId="18" hidden="1">#REF!</definedName>
    <definedName name="kjfjffnnf" localSheetId="19" hidden="1">#REF!</definedName>
    <definedName name="kjfjffnnf" localSheetId="20" hidden="1">#REF!</definedName>
    <definedName name="kjfjffnnf" localSheetId="21" hidden="1">#REF!</definedName>
    <definedName name="kjfjffnnf" localSheetId="22" hidden="1">#REF!</definedName>
    <definedName name="kjfjffnnf" localSheetId="24" hidden="1">#REF!</definedName>
    <definedName name="kjfjffnnf" hidden="1">#REF!</definedName>
    <definedName name="kjhg" localSheetId="7" hidden="1">#REF!</definedName>
    <definedName name="kjhg" localSheetId="18" hidden="1">#REF!</definedName>
    <definedName name="kjhg" localSheetId="19" hidden="1">#REF!</definedName>
    <definedName name="kjhg" localSheetId="20" hidden="1">#REF!</definedName>
    <definedName name="kjhg" localSheetId="22" hidden="1">#REF!</definedName>
    <definedName name="kjhg" localSheetId="24" hidden="1">#REF!</definedName>
    <definedName name="kjhg" hidden="1">#REF!</definedName>
    <definedName name="kjhgf" localSheetId="7" hidden="1">#REF!</definedName>
    <definedName name="kjhgf" localSheetId="18" hidden="1">#REF!</definedName>
    <definedName name="kjhgf" localSheetId="19" hidden="1">#REF!</definedName>
    <definedName name="kjhgf" localSheetId="20" hidden="1">#REF!</definedName>
    <definedName name="kjhgf" localSheetId="22" hidden="1">#REF!</definedName>
    <definedName name="kjhgf" localSheetId="24" hidden="1">#REF!</definedName>
    <definedName name="kjhgf" hidden="1">#REF!</definedName>
    <definedName name="kjk" localSheetId="7" hidden="1">'[71]Plant in Ser'!#REF!</definedName>
    <definedName name="kjk" localSheetId="24" hidden="1">'[71]Plant in Ser'!#REF!</definedName>
    <definedName name="kjk" hidden="1">'[71]Plant in Ser'!#REF!</definedName>
    <definedName name="kjzd" localSheetId="0" hidden="1">#REF!</definedName>
    <definedName name="kjzd" localSheetId="7" hidden="1">#REF!</definedName>
    <definedName name="kjzd" localSheetId="18" hidden="1">#REF!</definedName>
    <definedName name="kjzd" localSheetId="19" hidden="1">#REF!</definedName>
    <definedName name="kjzd" localSheetId="20" hidden="1">#REF!</definedName>
    <definedName name="kjzd" localSheetId="21" hidden="1">#REF!</definedName>
    <definedName name="kjzd" localSheetId="22" hidden="1">#REF!</definedName>
    <definedName name="kjzd" localSheetId="24" hidden="1">#REF!</definedName>
    <definedName name="kjzd" hidden="1">#REF!</definedName>
    <definedName name="kk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k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k" localSheetId="1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k" localSheetId="2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k" localSheetId="2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k" localSheetId="2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k" localSheetId="2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kkkkk" localSheetId="0" hidden="1">#REF!</definedName>
    <definedName name="kkkkk" localSheetId="7" hidden="1">#REF!</definedName>
    <definedName name="kkkkk" localSheetId="18" hidden="1">#REF!</definedName>
    <definedName name="kkkkk" localSheetId="19" hidden="1">#REF!</definedName>
    <definedName name="kkkkk" localSheetId="20" hidden="1">#REF!</definedName>
    <definedName name="kkkkk" localSheetId="21" hidden="1">#REF!</definedName>
    <definedName name="kkkkk" localSheetId="22" hidden="1">#REF!</definedName>
    <definedName name="kkkkk" localSheetId="24" hidden="1">#REF!</definedName>
    <definedName name="kkkkk" hidden="1">#REF!</definedName>
    <definedName name="KL" localSheetId="0" hidden="1">#REF!</definedName>
    <definedName name="KL" localSheetId="7" hidden="1">#REF!</definedName>
    <definedName name="KL" localSheetId="21" hidden="1">#REF!</definedName>
    <definedName name="KL" localSheetId="24" hidden="1">#REF!</definedName>
    <definedName name="KL" hidden="1">#REF!</definedName>
    <definedName name="kldk" localSheetId="7" hidden="1">#REF!</definedName>
    <definedName name="kldk" localSheetId="18" hidden="1">#REF!</definedName>
    <definedName name="kldk" localSheetId="19" hidden="1">#REF!</definedName>
    <definedName name="kldk" localSheetId="20" hidden="1">#REF!</definedName>
    <definedName name="kldk" localSheetId="22" hidden="1">#REF!</definedName>
    <definedName name="kldk" localSheetId="24" hidden="1">#REF!</definedName>
    <definedName name="kldk" hidden="1">#REF!</definedName>
    <definedName name="klfeqw" localSheetId="7" hidden="1">#REF!</definedName>
    <definedName name="klfeqw" localSheetId="18" hidden="1">#REF!</definedName>
    <definedName name="klfeqw" localSheetId="19" hidden="1">#REF!</definedName>
    <definedName name="klfeqw" localSheetId="20" hidden="1">#REF!</definedName>
    <definedName name="klfeqw" localSheetId="22" hidden="1">#REF!</definedName>
    <definedName name="klfeqw" localSheetId="24" hidden="1">#REF!</definedName>
    <definedName name="klfeqw" hidden="1">#REF!</definedName>
    <definedName name="kqwh" localSheetId="7" hidden="1">#REF!</definedName>
    <definedName name="kqwh" localSheetId="18" hidden="1">#REF!</definedName>
    <definedName name="kqwh" localSheetId="19" hidden="1">#REF!</definedName>
    <definedName name="kqwh" localSheetId="20" hidden="1">#REF!</definedName>
    <definedName name="kqwh" localSheetId="22" hidden="1">#REF!</definedName>
    <definedName name="kqwh" localSheetId="24" hidden="1">#REF!</definedName>
    <definedName name="kqwh" hidden="1">#REF!</definedName>
    <definedName name="ksadfl" localSheetId="7" hidden="1">#REF!</definedName>
    <definedName name="ksadfl" localSheetId="18" hidden="1">#REF!</definedName>
    <definedName name="ksadfl" localSheetId="19" hidden="1">#REF!</definedName>
    <definedName name="ksadfl" localSheetId="20" hidden="1">#REF!</definedName>
    <definedName name="ksadfl" localSheetId="22" hidden="1">#REF!</definedName>
    <definedName name="ksadfl" localSheetId="24" hidden="1">#REF!</definedName>
    <definedName name="ksadfl" hidden="1">#REF!</definedName>
    <definedName name="ku" localSheetId="0" hidden="1">{#N/A,#N/A,FALSE,"SCA";#N/A,#N/A,FALSE,"NCA";#N/A,#N/A,FALSE,"SAZ";#N/A,#N/A,FALSE,"CAZ";#N/A,#N/A,FALSE,"SNV";#N/A,#N/A,FALSE,"NNV";#N/A,#N/A,FALSE,"PP";#N/A,#N/A,FALSE,"SA"}</definedName>
    <definedName name="ku" localSheetId="7" hidden="1">{#N/A,#N/A,FALSE,"SCA";#N/A,#N/A,FALSE,"NCA";#N/A,#N/A,FALSE,"SAZ";#N/A,#N/A,FALSE,"CAZ";#N/A,#N/A,FALSE,"SNV";#N/A,#N/A,FALSE,"NNV";#N/A,#N/A,FALSE,"PP";#N/A,#N/A,FALSE,"SA"}</definedName>
    <definedName name="ku" localSheetId="19" hidden="1">{#N/A,#N/A,FALSE,"SCA";#N/A,#N/A,FALSE,"NCA";#N/A,#N/A,FALSE,"SAZ";#N/A,#N/A,FALSE,"CAZ";#N/A,#N/A,FALSE,"SNV";#N/A,#N/A,FALSE,"NNV";#N/A,#N/A,FALSE,"PP";#N/A,#N/A,FALSE,"SA"}</definedName>
    <definedName name="ku" localSheetId="20" hidden="1">{#N/A,#N/A,FALSE,"SCA";#N/A,#N/A,FALSE,"NCA";#N/A,#N/A,FALSE,"SAZ";#N/A,#N/A,FALSE,"CAZ";#N/A,#N/A,FALSE,"SNV";#N/A,#N/A,FALSE,"NNV";#N/A,#N/A,FALSE,"PP";#N/A,#N/A,FALSE,"SA"}</definedName>
    <definedName name="ku" localSheetId="21" hidden="1">{#N/A,#N/A,FALSE,"SCA";#N/A,#N/A,FALSE,"NCA";#N/A,#N/A,FALSE,"SAZ";#N/A,#N/A,FALSE,"CAZ";#N/A,#N/A,FALSE,"SNV";#N/A,#N/A,FALSE,"NNV";#N/A,#N/A,FALSE,"PP";#N/A,#N/A,FALSE,"SA"}</definedName>
    <definedName name="ku" localSheetId="22" hidden="1">{#N/A,#N/A,FALSE,"SCA";#N/A,#N/A,FALSE,"NCA";#N/A,#N/A,FALSE,"SAZ";#N/A,#N/A,FALSE,"CAZ";#N/A,#N/A,FALSE,"SNV";#N/A,#N/A,FALSE,"NNV";#N/A,#N/A,FALSE,"PP";#N/A,#N/A,FALSE,"SA"}</definedName>
    <definedName name="ku" localSheetId="24" hidden="1">{#N/A,#N/A,FALSE,"SCA";#N/A,#N/A,FALSE,"NCA";#N/A,#N/A,FALSE,"SAZ";#N/A,#N/A,FALSE,"CAZ";#N/A,#N/A,FALSE,"SNV";#N/A,#N/A,FALSE,"NNV";#N/A,#N/A,FALSE,"PP";#N/A,#N/A,FALSE,"SA"}</definedName>
    <definedName name="ku" hidden="1">{#N/A,#N/A,FALSE,"SCA";#N/A,#N/A,FALSE,"NCA";#N/A,#N/A,FALSE,"SAZ";#N/A,#N/A,FALSE,"CAZ";#N/A,#N/A,FALSE,"SNV";#N/A,#N/A,FALSE,"NNV";#N/A,#N/A,FALSE,"PP";#N/A,#N/A,FALSE,"SA"}</definedName>
    <definedName name="kw" localSheetId="0" hidden="1">#REF!</definedName>
    <definedName name="kw" localSheetId="7" hidden="1">#REF!</definedName>
    <definedName name="kw" localSheetId="18" hidden="1">#REF!</definedName>
    <definedName name="kw" localSheetId="19" hidden="1">#REF!</definedName>
    <definedName name="kw" localSheetId="20" hidden="1">#REF!</definedName>
    <definedName name="kw" localSheetId="21" hidden="1">#REF!</definedName>
    <definedName name="kw" localSheetId="22" hidden="1">#REF!</definedName>
    <definedName name="kw" localSheetId="24" hidden="1">#REF!</definedName>
    <definedName name="kw" hidden="1">#REF!</definedName>
    <definedName name="kz" localSheetId="7" hidden="1">#REF!</definedName>
    <definedName name="kz" localSheetId="18" hidden="1">#REF!</definedName>
    <definedName name="kz" localSheetId="19" hidden="1">#REF!</definedName>
    <definedName name="kz" localSheetId="20" hidden="1">#REF!</definedName>
    <definedName name="kz" localSheetId="22" hidden="1">#REF!</definedName>
    <definedName name="kz" localSheetId="24" hidden="1">#REF!</definedName>
    <definedName name="kz" hidden="1">#REF!</definedName>
    <definedName name="l" localSheetId="7" hidden="1">#REF!</definedName>
    <definedName name="l" localSheetId="18" hidden="1">#REF!</definedName>
    <definedName name="l" localSheetId="19" hidden="1">#REF!</definedName>
    <definedName name="l" localSheetId="20" hidden="1">#REF!</definedName>
    <definedName name="l" localSheetId="22" hidden="1">#REF!</definedName>
    <definedName name="l" localSheetId="24" hidden="1">#REF!</definedName>
    <definedName name="l" hidden="1">#REF!</definedName>
    <definedName name="LDCs" localSheetId="7">#REF!</definedName>
    <definedName name="LDCs" localSheetId="24">#REF!</definedName>
    <definedName name="LDCs">#REF!</definedName>
    <definedName name="lfkfjnn" localSheetId="7" hidden="1">#REF!</definedName>
    <definedName name="lfkfjnn" localSheetId="18" hidden="1">#REF!</definedName>
    <definedName name="lfkfjnn" localSheetId="19" hidden="1">#REF!</definedName>
    <definedName name="lfkfjnn" localSheetId="20" hidden="1">#REF!</definedName>
    <definedName name="lfkfjnn" localSheetId="22" hidden="1">#REF!</definedName>
    <definedName name="lfkfjnn" localSheetId="24" hidden="1">#REF!</definedName>
    <definedName name="lfkfjnn" hidden="1">#REF!</definedName>
    <definedName name="limcount" hidden="1">1</definedName>
    <definedName name="Line" localSheetId="7">#REF!</definedName>
    <definedName name="Line" localSheetId="24">#REF!</definedName>
    <definedName name="Line">#REF!</definedName>
    <definedName name="ListOffset" hidden="1">1</definedName>
    <definedName name="Litigated_BaseROEs_2006" localSheetId="7">#REF!</definedName>
    <definedName name="Litigated_BaseROEs_2006" localSheetId="24">#REF!</definedName>
    <definedName name="Litigated_BaseROEs_2006">#REF!</definedName>
    <definedName name="Litigated_BaseROEs_2007" localSheetId="7">#REF!</definedName>
    <definedName name="Litigated_BaseROEs_2007" localSheetId="24">#REF!</definedName>
    <definedName name="Litigated_BaseROEs_2007">#REF!</definedName>
    <definedName name="Litigated_BaseROEs_2008" localSheetId="7">#REF!</definedName>
    <definedName name="Litigated_BaseROEs_2008" localSheetId="24">#REF!</definedName>
    <definedName name="Litigated_BaseROEs_2008">#REF!</definedName>
    <definedName name="Litigated_BaseROEs_2009" localSheetId="7">#REF!</definedName>
    <definedName name="Litigated_BaseROEs_2009" localSheetId="24">#REF!</definedName>
    <definedName name="Litigated_BaseROEs_2009">#REF!</definedName>
    <definedName name="Litigated_BaseROEs_2010" localSheetId="7">#REF!</definedName>
    <definedName name="Litigated_BaseROEs_2010" localSheetId="24">#REF!</definedName>
    <definedName name="Litigated_BaseROEs_2010">#REF!</definedName>
    <definedName name="Litigated_BaseROEs_2011" localSheetId="7">#REF!</definedName>
    <definedName name="Litigated_BaseROEs_2011" localSheetId="24">#REF!</definedName>
    <definedName name="Litigated_BaseROEs_2011">#REF!</definedName>
    <definedName name="Litigated_BaseROEs_2012" localSheetId="7">#REF!</definedName>
    <definedName name="Litigated_BaseROEs_2012" localSheetId="24">#REF!</definedName>
    <definedName name="Litigated_BaseROEs_2012">#REF!</definedName>
    <definedName name="Litigated_BaseROEs_2013" localSheetId="7">#REF!</definedName>
    <definedName name="Litigated_BaseROEs_2013" localSheetId="24">#REF!</definedName>
    <definedName name="Litigated_BaseROEs_2013">#REF!</definedName>
    <definedName name="Litigated_BaseROEs_2014" localSheetId="7">#REF!</definedName>
    <definedName name="Litigated_BaseROEs_2014" localSheetId="24">#REF!</definedName>
    <definedName name="Litigated_BaseROEs_2014">#REF!</definedName>
    <definedName name="lkajsdfg" localSheetId="7" hidden="1">#REF!</definedName>
    <definedName name="lkajsdfg" localSheetId="18" hidden="1">#REF!</definedName>
    <definedName name="lkajsdfg" localSheetId="19" hidden="1">#REF!</definedName>
    <definedName name="lkajsdfg" localSheetId="20" hidden="1">#REF!</definedName>
    <definedName name="lkajsdfg" localSheetId="22" hidden="1">#REF!</definedName>
    <definedName name="lkajsdfg" localSheetId="24" hidden="1">#REF!</definedName>
    <definedName name="lkajsdfg" hidden="1">#REF!</definedName>
    <definedName name="lkjh" localSheetId="7" hidden="1">#REF!</definedName>
    <definedName name="lkjh" localSheetId="18" hidden="1">#REF!</definedName>
    <definedName name="lkjh" localSheetId="19" hidden="1">#REF!</definedName>
    <definedName name="lkjh" localSheetId="20" hidden="1">#REF!</definedName>
    <definedName name="lkjh" localSheetId="22" hidden="1">#REF!</definedName>
    <definedName name="lkjh" localSheetId="24" hidden="1">#REF!</definedName>
    <definedName name="lkjh" hidden="1">#REF!</definedName>
    <definedName name="lkjkju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lkjkju" localSheetId="7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lkjkju" localSheetId="19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lkjkju" localSheetId="2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lkjkju" localSheetId="2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lkjkju" localSheetId="2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lkjkju" localSheetId="24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lkjkju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lkohsvd" localSheetId="0" hidden="1">#REF!</definedName>
    <definedName name="lkohsvd" localSheetId="7" hidden="1">#REF!</definedName>
    <definedName name="lkohsvd" localSheetId="18" hidden="1">#REF!</definedName>
    <definedName name="lkohsvd" localSheetId="19" hidden="1">#REF!</definedName>
    <definedName name="lkohsvd" localSheetId="20" hidden="1">#REF!</definedName>
    <definedName name="lkohsvd" localSheetId="21" hidden="1">#REF!</definedName>
    <definedName name="lkohsvd" localSheetId="22" hidden="1">#REF!</definedName>
    <definedName name="lkohsvd" localSheetId="24" hidden="1">#REF!</definedName>
    <definedName name="lkohsvd" hidden="1">#REF!</definedName>
    <definedName name="llllllllll" localSheetId="7" hidden="1">#REF!</definedName>
    <definedName name="llllllllll" localSheetId="18" hidden="1">#REF!</definedName>
    <definedName name="llllllllll" localSheetId="19" hidden="1">#REF!</definedName>
    <definedName name="llllllllll" localSheetId="20" hidden="1">#REF!</definedName>
    <definedName name="llllllllll" localSheetId="22" hidden="1">#REF!</definedName>
    <definedName name="llllllllll" localSheetId="24" hidden="1">#REF!</definedName>
    <definedName name="llllllllll" hidden="1">#REF!</definedName>
    <definedName name="LNG">#REF!</definedName>
    <definedName name="loke" localSheetId="7" hidden="1">#REF!</definedName>
    <definedName name="loke" localSheetId="18" hidden="1">#REF!</definedName>
    <definedName name="loke" localSheetId="19" hidden="1">#REF!</definedName>
    <definedName name="loke" localSheetId="20" hidden="1">#REF!</definedName>
    <definedName name="loke" localSheetId="22" hidden="1">#REF!</definedName>
    <definedName name="loke" localSheetId="24" hidden="1">#REF!</definedName>
    <definedName name="loke" hidden="1">#REF!</definedName>
    <definedName name="LORICLARKDATA" localSheetId="0">#REF!</definedName>
    <definedName name="LORICLARKDATA" localSheetId="1">#REF!</definedName>
    <definedName name="LORICLARKDATA" localSheetId="2">#REF!</definedName>
    <definedName name="LORICLARKDATA" localSheetId="4">#REF!</definedName>
    <definedName name="LORICLARKDATA" localSheetId="5">#REF!</definedName>
    <definedName name="LORICLARKDATA" localSheetId="7">#REF!</definedName>
    <definedName name="LORICLARKDATA" localSheetId="18">#REF!</definedName>
    <definedName name="LORICLARKDATA" localSheetId="19">#REF!</definedName>
    <definedName name="LORICLARKDATA" localSheetId="20">#REF!</definedName>
    <definedName name="LORICLARKDATA" localSheetId="21">#REF!</definedName>
    <definedName name="LORICLARKDATA" localSheetId="22">#REF!</definedName>
    <definedName name="LORICLARKDATA" localSheetId="24">#REF!</definedName>
    <definedName name="LORICLARKDATA" localSheetId="25">#REF!</definedName>
    <definedName name="LORICLARKDATA">#REF!</definedName>
    <definedName name="lpoicea" localSheetId="7" hidden="1">#REF!</definedName>
    <definedName name="lpoicea" localSheetId="18" hidden="1">#REF!</definedName>
    <definedName name="lpoicea" localSheetId="19" hidden="1">#REF!</definedName>
    <definedName name="lpoicea" localSheetId="20" hidden="1">#REF!</definedName>
    <definedName name="lpoicea" localSheetId="22" hidden="1">#REF!</definedName>
    <definedName name="lpoicea" localSheetId="24" hidden="1">#REF!</definedName>
    <definedName name="lpoicea" hidden="1">#REF!</definedName>
    <definedName name="ls" localSheetId="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ls" localSheetId="7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ls" localSheetId="19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ls" localSheetId="2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ls" localSheetId="2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ls" localSheetId="2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ls" localSheetId="24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ls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LTD_Rate" localSheetId="24">'[45]Input '!$C$23</definedName>
    <definedName name="LTD_Rate">'[46]Input '!$C$23</definedName>
    <definedName name="LTDcostrate" localSheetId="7">#REF!</definedName>
    <definedName name="LTDcostrate" localSheetId="24">#REF!</definedName>
    <definedName name="LTDcostrate">#REF!</definedName>
    <definedName name="LYN" localSheetId="0">#REF!</definedName>
    <definedName name="LYN" localSheetId="7">#REF!</definedName>
    <definedName name="LYN" localSheetId="18">#REF!</definedName>
    <definedName name="LYN" localSheetId="19">#REF!</definedName>
    <definedName name="LYN" localSheetId="20">#REF!</definedName>
    <definedName name="LYN" localSheetId="21">#REF!</definedName>
    <definedName name="LYN" localSheetId="22">#REF!</definedName>
    <definedName name="LYN" localSheetId="24">#REF!</definedName>
    <definedName name="LYN" localSheetId="25">#REF!</definedName>
    <definedName name="LYN">#REF!</definedName>
    <definedName name="m">'[72]Credit Ratings-DO Not'!$E$5:$F$23</definedName>
    <definedName name="ma_months">24</definedName>
    <definedName name="Macro3" localSheetId="24">[73]!Macro3</definedName>
    <definedName name="Macro3">[0]!Macro3</definedName>
    <definedName name="Macro4" localSheetId="24">[73]!Macro4</definedName>
    <definedName name="Macro4">[0]!Macro4</definedName>
    <definedName name="Macro6" localSheetId="24">[73]!Macro6</definedName>
    <definedName name="Macro6">[0]!Macro6</definedName>
    <definedName name="map" localSheetId="0">#REF!</definedName>
    <definedName name="map" localSheetId="7">#REF!</definedName>
    <definedName name="map" localSheetId="18">#REF!</definedName>
    <definedName name="map" localSheetId="19">#REF!</definedName>
    <definedName name="map" localSheetId="20">#REF!</definedName>
    <definedName name="map" localSheetId="21">#REF!</definedName>
    <definedName name="map" localSheetId="22">#REF!</definedName>
    <definedName name="map" localSheetId="24">#REF!</definedName>
    <definedName name="map" localSheetId="25">#REF!</definedName>
    <definedName name="map">#REF!</definedName>
    <definedName name="Market_Return" localSheetId="7">#REF!</definedName>
    <definedName name="Market_Return" localSheetId="24">#REF!</definedName>
    <definedName name="Market_Return">#REF!</definedName>
    <definedName name="MB" localSheetId="25">[37]A!$I$125:$HH$180</definedName>
    <definedName name="MB">[37]A!$I$125:$HH$180</definedName>
    <definedName name="MB_PCH_Assessment_FooterType" hidden="1">"NONE"</definedName>
    <definedName name="MB_PCH_Gen_Ind_FooterType" hidden="1">"NONE"</definedName>
    <definedName name="MB_PCH_Sector_Specific_FooterType" hidden="1">"NONE"</definedName>
    <definedName name="MENU">#REF!</definedName>
    <definedName name="misc" localSheetId="0" hidden="1">#REF!</definedName>
    <definedName name="misc" localSheetId="7" hidden="1">#REF!</definedName>
    <definedName name="misc" localSheetId="18" hidden="1">#REF!</definedName>
    <definedName name="misc" localSheetId="19" hidden="1">#REF!</definedName>
    <definedName name="misc" localSheetId="20" hidden="1">#REF!</definedName>
    <definedName name="misc" localSheetId="21" hidden="1">#REF!</definedName>
    <definedName name="misc" localSheetId="22" hidden="1">#REF!</definedName>
    <definedName name="misc" localSheetId="24" hidden="1">#REF!</definedName>
    <definedName name="misc" hidden="1">#REF!</definedName>
    <definedName name="mlaw" localSheetId="7" hidden="1">#REF!</definedName>
    <definedName name="mlaw" localSheetId="18" hidden="1">#REF!</definedName>
    <definedName name="mlaw" localSheetId="19" hidden="1">#REF!</definedName>
    <definedName name="mlaw" localSheetId="20" hidden="1">#REF!</definedName>
    <definedName name="mlaw" localSheetId="22" hidden="1">#REF!</definedName>
    <definedName name="mlaw" localSheetId="24" hidden="1">#REF!</definedName>
    <definedName name="mlaw" hidden="1">#REF!</definedName>
    <definedName name="mnbv" localSheetId="7" hidden="1">#REF!</definedName>
    <definedName name="mnbv" localSheetId="18" hidden="1">#REF!</definedName>
    <definedName name="mnbv" localSheetId="19" hidden="1">#REF!</definedName>
    <definedName name="mnbv" localSheetId="20" hidden="1">#REF!</definedName>
    <definedName name="mnbv" localSheetId="22" hidden="1">#REF!</definedName>
    <definedName name="mnbv" localSheetId="24" hidden="1">#REF!</definedName>
    <definedName name="mnbv" hidden="1">#REF!</definedName>
    <definedName name="mnkp" localSheetId="7" hidden="1">#REF!</definedName>
    <definedName name="mnkp" localSheetId="18" hidden="1">#REF!</definedName>
    <definedName name="mnkp" localSheetId="19" hidden="1">#REF!</definedName>
    <definedName name="mnkp" localSheetId="20" hidden="1">#REF!</definedName>
    <definedName name="mnkp" localSheetId="22" hidden="1">#REF!</definedName>
    <definedName name="mnkp" localSheetId="24" hidden="1">#REF!</definedName>
    <definedName name="mnkp" hidden="1">#REF!</definedName>
    <definedName name="mo" localSheetId="7" hidden="1">#REF!</definedName>
    <definedName name="mo" localSheetId="18" hidden="1">#REF!</definedName>
    <definedName name="mo" localSheetId="19" hidden="1">#REF!</definedName>
    <definedName name="mo" localSheetId="20" hidden="1">#REF!</definedName>
    <definedName name="mo" localSheetId="22" hidden="1">#REF!</definedName>
    <definedName name="mo" localSheetId="24" hidden="1">#REF!</definedName>
    <definedName name="mo" hidden="1">#REF!</definedName>
    <definedName name="mol" localSheetId="7" hidden="1">#REF!</definedName>
    <definedName name="mol" localSheetId="18" hidden="1">#REF!</definedName>
    <definedName name="mol" localSheetId="19" hidden="1">#REF!</definedName>
    <definedName name="mol" localSheetId="20" hidden="1">#REF!</definedName>
    <definedName name="mol" localSheetId="22" hidden="1">#REF!</definedName>
    <definedName name="mol" localSheetId="24" hidden="1">#REF!</definedName>
    <definedName name="mol" hidden="1">#REF!</definedName>
    <definedName name="molp" localSheetId="7" hidden="1">#REF!</definedName>
    <definedName name="molp" localSheetId="18" hidden="1">#REF!</definedName>
    <definedName name="molp" localSheetId="19" hidden="1">#REF!</definedName>
    <definedName name="molp" localSheetId="20" hidden="1">#REF!</definedName>
    <definedName name="molp" localSheetId="22" hidden="1">#REF!</definedName>
    <definedName name="molp" localSheetId="24" hidden="1">#REF!</definedName>
    <definedName name="molp" hidden="1">#REF!</definedName>
    <definedName name="MONTHLY">#REF!</definedName>
    <definedName name="Moodys" localSheetId="7">#REF!</definedName>
    <definedName name="Moodys" localSheetId="24">#REF!</definedName>
    <definedName name="Moodys">#REF!</definedName>
    <definedName name="MS" localSheetId="7">#REF!</definedName>
    <definedName name="MS" localSheetId="24">#REF!</definedName>
    <definedName name="MS">#REF!</definedName>
    <definedName name="MS_Plant" localSheetId="7">#REF!</definedName>
    <definedName name="MS_Plant" localSheetId="24">#REF!</definedName>
    <definedName name="MS_Plant">#REF!</definedName>
    <definedName name="myty" localSheetId="0" hidden="1">{#N/A,#N/A,FALSE,"GLDwnLoad"}</definedName>
    <definedName name="myty" localSheetId="7" hidden="1">{#N/A,#N/A,FALSE,"GLDwnLoad"}</definedName>
    <definedName name="myty" localSheetId="19" hidden="1">{#N/A,#N/A,FALSE,"GLDwnLoad"}</definedName>
    <definedName name="myty" localSheetId="20" hidden="1">{#N/A,#N/A,FALSE,"GLDwnLoad"}</definedName>
    <definedName name="myty" localSheetId="21" hidden="1">{#N/A,#N/A,FALSE,"GLDwnLoad"}</definedName>
    <definedName name="myty" localSheetId="22" hidden="1">{#N/A,#N/A,FALSE,"GLDwnLoad"}</definedName>
    <definedName name="myty" localSheetId="24" hidden="1">{#N/A,#N/A,FALSE,"GLDwnLoad"}</definedName>
    <definedName name="myty" hidden="1">{#N/A,#N/A,FALSE,"GLDwnLoad"}</definedName>
    <definedName name="myuyj" localSheetId="0" hidden="1">{#N/A,#N/A,FALSE,"GLDwnLoad"}</definedName>
    <definedName name="myuyj" localSheetId="7" hidden="1">{#N/A,#N/A,FALSE,"GLDwnLoad"}</definedName>
    <definedName name="myuyj" localSheetId="19" hidden="1">{#N/A,#N/A,FALSE,"GLDwnLoad"}</definedName>
    <definedName name="myuyj" localSheetId="20" hidden="1">{#N/A,#N/A,FALSE,"GLDwnLoad"}</definedName>
    <definedName name="myuyj" localSheetId="21" hidden="1">{#N/A,#N/A,FALSE,"GLDwnLoad"}</definedName>
    <definedName name="myuyj" localSheetId="22" hidden="1">{#N/A,#N/A,FALSE,"GLDwnLoad"}</definedName>
    <definedName name="myuyj" localSheetId="24" hidden="1">{#N/A,#N/A,FALSE,"GLDwnLoad"}</definedName>
    <definedName name="myuyj" hidden="1">{#N/A,#N/A,FALSE,"GLDwnLoad"}</definedName>
    <definedName name="N" localSheetId="0">#REF!</definedName>
    <definedName name="N" localSheetId="4">#REF!</definedName>
    <definedName name="N" localSheetId="5">#REF!</definedName>
    <definedName name="N" localSheetId="7">#REF!</definedName>
    <definedName name="N" localSheetId="8">#REF!</definedName>
    <definedName name="N" localSheetId="9">#REF!</definedName>
    <definedName name="N" localSheetId="10">#REF!</definedName>
    <definedName name="N" localSheetId="11">#REF!</definedName>
    <definedName name="N" localSheetId="12">#REF!</definedName>
    <definedName name="N" localSheetId="13">#REF!</definedName>
    <definedName name="N" localSheetId="14">#REF!</definedName>
    <definedName name="N" localSheetId="18">#REF!</definedName>
    <definedName name="N" localSheetId="19">#REF!</definedName>
    <definedName name="N" localSheetId="20">#REF!</definedName>
    <definedName name="N" localSheetId="21">#REF!</definedName>
    <definedName name="N" localSheetId="22">#REF!</definedName>
    <definedName name="N" localSheetId="24">#REF!</definedName>
    <definedName name="N" localSheetId="25">#REF!</definedName>
    <definedName name="N">#REF!</definedName>
    <definedName name="n_3" localSheetId="7">#REF!</definedName>
    <definedName name="n_3" localSheetId="24">#REF!</definedName>
    <definedName name="n_3">#REF!</definedName>
    <definedName name="n_4" localSheetId="7">#REF!</definedName>
    <definedName name="n_4" localSheetId="24">#REF!</definedName>
    <definedName name="n_4">#REF!</definedName>
    <definedName name="NADA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18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19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2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2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2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2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ME" localSheetId="0">#REF!</definedName>
    <definedName name="NAME" localSheetId="4">#REF!</definedName>
    <definedName name="NAME" localSheetId="5">#REF!</definedName>
    <definedName name="NAME" localSheetId="7">#REF!</definedName>
    <definedName name="NAME" localSheetId="8">#REF!</definedName>
    <definedName name="NAME" localSheetId="9">#REF!</definedName>
    <definedName name="NAME" localSheetId="10">#REF!</definedName>
    <definedName name="NAME" localSheetId="11">#REF!</definedName>
    <definedName name="NAME" localSheetId="12">#REF!</definedName>
    <definedName name="NAME" localSheetId="13">#REF!</definedName>
    <definedName name="NAME" localSheetId="14">#REF!</definedName>
    <definedName name="NAME" localSheetId="18">#REF!</definedName>
    <definedName name="NAME" localSheetId="19">#REF!</definedName>
    <definedName name="NAME" localSheetId="20">#REF!</definedName>
    <definedName name="NAME" localSheetId="21">#REF!</definedName>
    <definedName name="NAME" localSheetId="22">#REF!</definedName>
    <definedName name="NAME" localSheetId="24">#REF!</definedName>
    <definedName name="NAME" localSheetId="25">#REF!</definedName>
    <definedName name="NAME">#REF!</definedName>
    <definedName name="name2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2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2" localSheetId="1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2" localSheetId="2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2" localSheetId="2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2" localSheetId="2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2" localSheetId="2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amefield" localSheetId="0" hidden="1">#REF!</definedName>
    <definedName name="namefield" localSheetId="7" hidden="1">#REF!</definedName>
    <definedName name="namefield" localSheetId="18" hidden="1">#REF!</definedName>
    <definedName name="namefield" localSheetId="19" hidden="1">#REF!</definedName>
    <definedName name="namefield" localSheetId="20" hidden="1">#REF!</definedName>
    <definedName name="namefield" localSheetId="21" hidden="1">#REF!</definedName>
    <definedName name="namefield" localSheetId="22" hidden="1">#REF!</definedName>
    <definedName name="namefield" localSheetId="24" hidden="1">#REF!</definedName>
    <definedName name="namefield" hidden="1">#REF!</definedName>
    <definedName name="naow" localSheetId="7" hidden="1">#REF!</definedName>
    <definedName name="naow" localSheetId="18" hidden="1">#REF!</definedName>
    <definedName name="naow" localSheetId="19" hidden="1">#REF!</definedName>
    <definedName name="naow" localSheetId="20" hidden="1">#REF!</definedName>
    <definedName name="naow" localSheetId="22" hidden="1">#REF!</definedName>
    <definedName name="naow" localSheetId="24" hidden="1">#REF!</definedName>
    <definedName name="naow" hidden="1">#REF!</definedName>
    <definedName name="nbeo" localSheetId="7" hidden="1">#REF!</definedName>
    <definedName name="nbeo" localSheetId="18" hidden="1">#REF!</definedName>
    <definedName name="nbeo" localSheetId="19" hidden="1">#REF!</definedName>
    <definedName name="nbeo" localSheetId="20" hidden="1">#REF!</definedName>
    <definedName name="nbeo" localSheetId="22" hidden="1">#REF!</definedName>
    <definedName name="nbeo" localSheetId="24" hidden="1">#REF!</definedName>
    <definedName name="nbeo" hidden="1">#REF!</definedName>
    <definedName name="NBUDGET3" localSheetId="0">#REF!</definedName>
    <definedName name="NBUDGET3" localSheetId="4">#REF!</definedName>
    <definedName name="NBUDGET3" localSheetId="5">#REF!</definedName>
    <definedName name="NBUDGET3" localSheetId="7">#REF!</definedName>
    <definedName name="NBUDGET3" localSheetId="8">#REF!</definedName>
    <definedName name="NBUDGET3" localSheetId="9">#REF!</definedName>
    <definedName name="NBUDGET3" localSheetId="10">#REF!</definedName>
    <definedName name="NBUDGET3" localSheetId="11">#REF!</definedName>
    <definedName name="NBUDGET3" localSheetId="12">#REF!</definedName>
    <definedName name="NBUDGET3" localSheetId="13">#REF!</definedName>
    <definedName name="NBUDGET3" localSheetId="14">#REF!</definedName>
    <definedName name="NBUDGET3" localSheetId="18">#REF!</definedName>
    <definedName name="NBUDGET3" localSheetId="19">#REF!</definedName>
    <definedName name="NBUDGET3" localSheetId="20">#REF!</definedName>
    <definedName name="NBUDGET3" localSheetId="21">#REF!</definedName>
    <definedName name="NBUDGET3" localSheetId="22">#REF!</definedName>
    <definedName name="NBUDGET3" localSheetId="24">#REF!</definedName>
    <definedName name="NBUDGET3" localSheetId="25">#REF!</definedName>
    <definedName name="NBUDGET3">#REF!</definedName>
    <definedName name="nbw" localSheetId="7" hidden="1">#REF!</definedName>
    <definedName name="nbw" localSheetId="18" hidden="1">#REF!</definedName>
    <definedName name="nbw" localSheetId="19" hidden="1">#REF!</definedName>
    <definedName name="nbw" localSheetId="20" hidden="1">#REF!</definedName>
    <definedName name="nbw" localSheetId="22" hidden="1">#REF!</definedName>
    <definedName name="nbw" localSheetId="24" hidden="1">#REF!</definedName>
    <definedName name="nbw" hidden="1">#REF!</definedName>
    <definedName name="NEadit" localSheetId="7">#REF!</definedName>
    <definedName name="NEadit" localSheetId="24">#REF!</definedName>
    <definedName name="NEadit">#REF!</definedName>
    <definedName name="NEadv" localSheetId="7">#REF!</definedName>
    <definedName name="NEadv" localSheetId="24">#REF!</definedName>
    <definedName name="NEadv">#REF!</definedName>
    <definedName name="NEcash" localSheetId="7">#REF!</definedName>
    <definedName name="NEcash" localSheetId="24">#REF!</definedName>
    <definedName name="NEcash">#REF!</definedName>
    <definedName name="NEcwip" localSheetId="7">#REF!</definedName>
    <definedName name="NEcwip" localSheetId="24">#REF!</definedName>
    <definedName name="NEcwip">#REF!</definedName>
    <definedName name="NEdep" localSheetId="7">#REF!</definedName>
    <definedName name="NEdep" localSheetId="24">#REF!</definedName>
    <definedName name="NEdep">#REF!</definedName>
    <definedName name="NEmatsup" localSheetId="7">#REF!</definedName>
    <definedName name="NEmatsup" localSheetId="24">#REF!</definedName>
    <definedName name="NEmatsup">#REF!</definedName>
    <definedName name="NEplant" localSheetId="7">#REF!</definedName>
    <definedName name="NEplant" localSheetId="24">#REF!</definedName>
    <definedName name="NEplant">#REF!</definedName>
    <definedName name="NEpp" localSheetId="7">#REF!</definedName>
    <definedName name="NEpp" localSheetId="24">#REF!</definedName>
    <definedName name="NEpp">#REF!</definedName>
    <definedName name="NEST" localSheetId="7">#REF!</definedName>
    <definedName name="NEST" localSheetId="24">#REF!</definedName>
    <definedName name="NEST">#REF!</definedName>
    <definedName name="NEstorg" localSheetId="7">#REF!</definedName>
    <definedName name="NEstorg" localSheetId="24">#REF!</definedName>
    <definedName name="NEstorg">#REF!</definedName>
    <definedName name="new" localSheetId="0" hidden="1">{"Summary",#N/A,FALSE,"Options "}</definedName>
    <definedName name="new" localSheetId="7" hidden="1">{"Summary",#N/A,FALSE,"Options "}</definedName>
    <definedName name="new" localSheetId="19" hidden="1">{"Summary",#N/A,FALSE,"Options "}</definedName>
    <definedName name="new" localSheetId="20" hidden="1">{"Summary",#N/A,FALSE,"Options "}</definedName>
    <definedName name="new" localSheetId="21" hidden="1">{"Summary",#N/A,FALSE,"Options "}</definedName>
    <definedName name="new" localSheetId="22" hidden="1">{"Summary",#N/A,FALSE,"Options "}</definedName>
    <definedName name="new" localSheetId="24" hidden="1">{"Summary",#N/A,FALSE,"Options "}</definedName>
    <definedName name="new" hidden="1">{"Summary",#N/A,FALSE,"Options "}</definedName>
    <definedName name="niPO" localSheetId="0" hidden="1">#REF!</definedName>
    <definedName name="niPO" localSheetId="7" hidden="1">#REF!</definedName>
    <definedName name="niPO" localSheetId="18" hidden="1">#REF!</definedName>
    <definedName name="niPO" localSheetId="19" hidden="1">#REF!</definedName>
    <definedName name="niPO" localSheetId="20" hidden="1">#REF!</definedName>
    <definedName name="niPO" localSheetId="21" hidden="1">#REF!</definedName>
    <definedName name="niPO" localSheetId="22" hidden="1">#REF!</definedName>
    <definedName name="niPO" localSheetId="24" hidden="1">#REF!</definedName>
    <definedName name="niPO" hidden="1">#REF!</definedName>
    <definedName name="nipxre" localSheetId="7" hidden="1">#REF!</definedName>
    <definedName name="nipxre" localSheetId="18" hidden="1">#REF!</definedName>
    <definedName name="nipxre" localSheetId="19" hidden="1">#REF!</definedName>
    <definedName name="nipxre" localSheetId="20" hidden="1">#REF!</definedName>
    <definedName name="nipxre" localSheetId="22" hidden="1">#REF!</definedName>
    <definedName name="nipxre" localSheetId="24" hidden="1">#REF!</definedName>
    <definedName name="nipxre" hidden="1">#REF!</definedName>
    <definedName name="nixre" localSheetId="7" hidden="1">#REF!</definedName>
    <definedName name="nixre" localSheetId="18" hidden="1">#REF!</definedName>
    <definedName name="nixre" localSheetId="19" hidden="1">#REF!</definedName>
    <definedName name="nixre" localSheetId="20" hidden="1">#REF!</definedName>
    <definedName name="nixre" localSheetId="22" hidden="1">#REF!</definedName>
    <definedName name="nixre" localSheetId="24" hidden="1">#REF!</definedName>
    <definedName name="nixre" hidden="1">#REF!</definedName>
    <definedName name="nk" localSheetId="7" hidden="1">#REF!</definedName>
    <definedName name="nk" localSheetId="18" hidden="1">#REF!</definedName>
    <definedName name="nk" localSheetId="19" hidden="1">#REF!</definedName>
    <definedName name="nk" localSheetId="20" hidden="1">#REF!</definedName>
    <definedName name="nk" localSheetId="22" hidden="1">#REF!</definedName>
    <definedName name="nk" localSheetId="24" hidden="1">#REF!</definedName>
    <definedName name="nk" hidden="1">#REF!</definedName>
    <definedName name="nki" localSheetId="7" hidden="1">#REF!</definedName>
    <definedName name="nki" localSheetId="18" hidden="1">#REF!</definedName>
    <definedName name="nki" localSheetId="19" hidden="1">#REF!</definedName>
    <definedName name="nki" localSheetId="20" hidden="1">#REF!</definedName>
    <definedName name="nki" localSheetId="22" hidden="1">#REF!</definedName>
    <definedName name="nki" localSheetId="24" hidden="1">#REF!</definedName>
    <definedName name="nki" hidden="1">#REF!</definedName>
    <definedName name="nkiw" localSheetId="7" hidden="1">#REF!</definedName>
    <definedName name="nkiw" localSheetId="18" hidden="1">#REF!</definedName>
    <definedName name="nkiw" localSheetId="19" hidden="1">#REF!</definedName>
    <definedName name="nkiw" localSheetId="20" hidden="1">#REF!</definedName>
    <definedName name="nkiw" localSheetId="22" hidden="1">#REF!</definedName>
    <definedName name="nkiw" localSheetId="24" hidden="1">#REF!</definedName>
    <definedName name="nkiw" hidden="1">#REF!</definedName>
    <definedName name="nKLqw" localSheetId="7" hidden="1">#REF!</definedName>
    <definedName name="nKLqw" localSheetId="18" hidden="1">#REF!</definedName>
    <definedName name="nKLqw" localSheetId="19" hidden="1">#REF!</definedName>
    <definedName name="nKLqw" localSheetId="20" hidden="1">#REF!</definedName>
    <definedName name="nKLqw" localSheetId="22" hidden="1">#REF!</definedName>
    <definedName name="nKLqw" localSheetId="24" hidden="1">#REF!</definedName>
    <definedName name="nKLqw" hidden="1">#REF!</definedName>
    <definedName name="nkse" localSheetId="7" hidden="1">#REF!</definedName>
    <definedName name="nkse" localSheetId="18" hidden="1">#REF!</definedName>
    <definedName name="nkse" localSheetId="19" hidden="1">#REF!</definedName>
    <definedName name="nkse" localSheetId="20" hidden="1">#REF!</definedName>
    <definedName name="nkse" localSheetId="22" hidden="1">#REF!</definedName>
    <definedName name="nkse" localSheetId="24" hidden="1">#REF!</definedName>
    <definedName name="nkse" hidden="1">#REF!</definedName>
    <definedName name="nkw" localSheetId="7" hidden="1">#REF!</definedName>
    <definedName name="nkw" localSheetId="18" hidden="1">#REF!</definedName>
    <definedName name="nkw" localSheetId="19" hidden="1">#REF!</definedName>
    <definedName name="nkw" localSheetId="20" hidden="1">#REF!</definedName>
    <definedName name="nkw" localSheetId="22" hidden="1">#REF!</definedName>
    <definedName name="nkw" localSheetId="24" hidden="1">#REF!</definedName>
    <definedName name="nkw" hidden="1">#REF!</definedName>
    <definedName name="NMB_Gen_Industry_FooterType" hidden="1">"NONE"</definedName>
    <definedName name="NMB_PCH_Assessment_FooterType" hidden="1">"NONE"</definedName>
    <definedName name="NMB_Sector_Specific_Assessment_FooterType" hidden="1">"NONE"</definedName>
    <definedName name="NMB_Sector_Specific_FooterType" hidden="1">"NONE"</definedName>
    <definedName name="NMN" localSheetId="0" hidden="1">#REF!</definedName>
    <definedName name="NMN" localSheetId="7" hidden="1">#REF!</definedName>
    <definedName name="NMN" localSheetId="18" hidden="1">#REF!</definedName>
    <definedName name="NMN" localSheetId="19" hidden="1">#REF!</definedName>
    <definedName name="NMN" localSheetId="20" hidden="1">#REF!</definedName>
    <definedName name="NMN" localSheetId="21" hidden="1">#REF!</definedName>
    <definedName name="NMN" localSheetId="22" hidden="1">#REF!</definedName>
    <definedName name="NMN" localSheetId="24" hidden="1">#REF!</definedName>
    <definedName name="NMN" hidden="1">#REF!</definedName>
    <definedName name="nmop" localSheetId="7" hidden="1">#REF!</definedName>
    <definedName name="nmop" localSheetId="18" hidden="1">#REF!</definedName>
    <definedName name="nmop" localSheetId="19" hidden="1">#REF!</definedName>
    <definedName name="nmop" localSheetId="20" hidden="1">#REF!</definedName>
    <definedName name="nmop" localSheetId="22" hidden="1">#REF!</definedName>
    <definedName name="nmop" localSheetId="24" hidden="1">#REF!</definedName>
    <definedName name="nmop" hidden="1">#REF!</definedName>
    <definedName name="nmwqi" localSheetId="7" hidden="1">#REF!</definedName>
    <definedName name="nmwqi" localSheetId="18" hidden="1">#REF!</definedName>
    <definedName name="nmwqi" localSheetId="19" hidden="1">#REF!</definedName>
    <definedName name="nmwqi" localSheetId="20" hidden="1">#REF!</definedName>
    <definedName name="nmwqi" localSheetId="22" hidden="1">#REF!</definedName>
    <definedName name="nmwqi" localSheetId="24" hidden="1">#REF!</definedName>
    <definedName name="nmwqi" hidden="1">#REF!</definedName>
    <definedName name="nnnnnnn" localSheetId="7" hidden="1">#REF!</definedName>
    <definedName name="nnnnnnn" localSheetId="18" hidden="1">#REF!</definedName>
    <definedName name="nnnnnnn" localSheetId="19" hidden="1">#REF!</definedName>
    <definedName name="nnnnnnn" localSheetId="20" hidden="1">#REF!</definedName>
    <definedName name="nnnnnnn" localSheetId="22" hidden="1">#REF!</definedName>
    <definedName name="nnnnnnn" localSheetId="24" hidden="1">#REF!</definedName>
    <definedName name="nnnnnnn" hidden="1">#REF!</definedName>
    <definedName name="no" localSheetId="7" hidden="1">#REF!</definedName>
    <definedName name="no" localSheetId="18" hidden="1">#REF!</definedName>
    <definedName name="no" localSheetId="19" hidden="1">#REF!</definedName>
    <definedName name="no" localSheetId="20" hidden="1">#REF!</definedName>
    <definedName name="no" localSheetId="22" hidden="1">#REF!</definedName>
    <definedName name="no" localSheetId="24" hidden="1">#REF!</definedName>
    <definedName name="no" hidden="1">#REF!</definedName>
    <definedName name="no.1" localSheetId="7">#REF!</definedName>
    <definedName name="no.1" localSheetId="24">#REF!</definedName>
    <definedName name="no.1">#REF!</definedName>
    <definedName name="no.10" localSheetId="7">#REF!</definedName>
    <definedName name="no.10" localSheetId="24">#REF!</definedName>
    <definedName name="no.10">#REF!</definedName>
    <definedName name="no.11" localSheetId="7">#REF!</definedName>
    <definedName name="no.11" localSheetId="24">#REF!</definedName>
    <definedName name="no.11">#REF!</definedName>
    <definedName name="no.12" localSheetId="7">#REF!</definedName>
    <definedName name="no.12" localSheetId="24">#REF!</definedName>
    <definedName name="no.12">#REF!</definedName>
    <definedName name="no.13" localSheetId="7">#REF!</definedName>
    <definedName name="no.13" localSheetId="24">#REF!</definedName>
    <definedName name="no.13">#REF!</definedName>
    <definedName name="no.14" localSheetId="7">#REF!</definedName>
    <definedName name="no.14" localSheetId="24">#REF!</definedName>
    <definedName name="no.14">#REF!</definedName>
    <definedName name="no.15" localSheetId="7">#REF!</definedName>
    <definedName name="no.15" localSheetId="24">#REF!</definedName>
    <definedName name="no.15">#REF!</definedName>
    <definedName name="no.16" localSheetId="7">#REF!</definedName>
    <definedName name="no.16" localSheetId="24">#REF!</definedName>
    <definedName name="no.16">#REF!</definedName>
    <definedName name="no.17" localSheetId="7">#REF!</definedName>
    <definedName name="no.17" localSheetId="24">#REF!</definedName>
    <definedName name="no.17">#REF!</definedName>
    <definedName name="no.18" localSheetId="7">#REF!</definedName>
    <definedName name="no.18" localSheetId="24">#REF!</definedName>
    <definedName name="no.18">#REF!</definedName>
    <definedName name="no.19" localSheetId="7">#REF!</definedName>
    <definedName name="no.19" localSheetId="24">#REF!</definedName>
    <definedName name="no.19">#REF!</definedName>
    <definedName name="no.2" localSheetId="7">#REF!</definedName>
    <definedName name="no.2" localSheetId="24">#REF!</definedName>
    <definedName name="no.2">#REF!</definedName>
    <definedName name="no.20" localSheetId="7">#REF!</definedName>
    <definedName name="no.20" localSheetId="24">#REF!</definedName>
    <definedName name="no.20">#REF!</definedName>
    <definedName name="no.21" localSheetId="7">#REF!</definedName>
    <definedName name="no.21" localSheetId="24">#REF!</definedName>
    <definedName name="no.21">#REF!</definedName>
    <definedName name="no.22" localSheetId="7">#REF!</definedName>
    <definedName name="no.22" localSheetId="24">#REF!</definedName>
    <definedName name="no.22">#REF!</definedName>
    <definedName name="no.23" localSheetId="7">#REF!</definedName>
    <definedName name="no.23" localSheetId="24">#REF!</definedName>
    <definedName name="no.23">#REF!</definedName>
    <definedName name="no.24" localSheetId="7">#REF!</definedName>
    <definedName name="no.24" localSheetId="24">#REF!</definedName>
    <definedName name="no.24">#REF!</definedName>
    <definedName name="no.25" localSheetId="7">#REF!</definedName>
    <definedName name="no.25" localSheetId="24">#REF!</definedName>
    <definedName name="no.25">#REF!</definedName>
    <definedName name="no.26" localSheetId="7">#REF!</definedName>
    <definedName name="no.26" localSheetId="24">#REF!</definedName>
    <definedName name="no.26">#REF!</definedName>
    <definedName name="no.27" localSheetId="7">#REF!</definedName>
    <definedName name="no.27" localSheetId="24">#REF!</definedName>
    <definedName name="no.27">#REF!</definedName>
    <definedName name="no.28" localSheetId="7">#REF!</definedName>
    <definedName name="no.28" localSheetId="24">#REF!</definedName>
    <definedName name="no.28">#REF!</definedName>
    <definedName name="no.29" localSheetId="7">#REF!</definedName>
    <definedName name="no.29" localSheetId="24">#REF!</definedName>
    <definedName name="no.29">#REF!</definedName>
    <definedName name="no.3" localSheetId="7">#REF!</definedName>
    <definedName name="no.3" localSheetId="24">#REF!</definedName>
    <definedName name="no.3">#REF!</definedName>
    <definedName name="no.30" localSheetId="7">#REF!</definedName>
    <definedName name="no.30" localSheetId="24">#REF!</definedName>
    <definedName name="no.30">#REF!</definedName>
    <definedName name="no.31" localSheetId="7">#REF!</definedName>
    <definedName name="no.31" localSheetId="24">#REF!</definedName>
    <definedName name="no.31">#REF!</definedName>
    <definedName name="no.32" localSheetId="7">#REF!</definedName>
    <definedName name="no.32" localSheetId="24">#REF!</definedName>
    <definedName name="no.32">#REF!</definedName>
    <definedName name="no.33" localSheetId="7">#REF!</definedName>
    <definedName name="no.33" localSheetId="24">#REF!</definedName>
    <definedName name="no.33">#REF!</definedName>
    <definedName name="no.4" localSheetId="7">#REF!</definedName>
    <definedName name="no.4" localSheetId="24">#REF!</definedName>
    <definedName name="no.4">#REF!</definedName>
    <definedName name="no.5" localSheetId="7">#REF!</definedName>
    <definedName name="no.5" localSheetId="24">#REF!</definedName>
    <definedName name="no.5">#REF!</definedName>
    <definedName name="no.6" localSheetId="7">#REF!</definedName>
    <definedName name="no.6" localSheetId="24">#REF!</definedName>
    <definedName name="no.6">#REF!</definedName>
    <definedName name="no.7" localSheetId="7">#REF!</definedName>
    <definedName name="no.7" localSheetId="24">#REF!</definedName>
    <definedName name="no.7">#REF!</definedName>
    <definedName name="no.8" localSheetId="7">#REF!</definedName>
    <definedName name="no.8" localSheetId="24">#REF!</definedName>
    <definedName name="no.8">#REF!</definedName>
    <definedName name="no.9" localSheetId="7">#REF!</definedName>
    <definedName name="no.9" localSheetId="24">#REF!</definedName>
    <definedName name="no.9">#REF!</definedName>
    <definedName name="NO_DIV" localSheetId="7">#REF!</definedName>
    <definedName name="NO_DIV" localSheetId="24">#REF!</definedName>
    <definedName name="NO_DIV">#REF!</definedName>
    <definedName name="noD">TRUE</definedName>
    <definedName name="NOI" localSheetId="0">#REF!</definedName>
    <definedName name="NOI" localSheetId="7">#REF!</definedName>
    <definedName name="NOI" localSheetId="18">#REF!</definedName>
    <definedName name="NOI" localSheetId="19">#REF!</definedName>
    <definedName name="NOI" localSheetId="20">#REF!</definedName>
    <definedName name="NOI" localSheetId="21">#REF!</definedName>
    <definedName name="NOI" localSheetId="22">#REF!</definedName>
    <definedName name="NOI" localSheetId="24">#REF!</definedName>
    <definedName name="NOI" localSheetId="25">#REF!</definedName>
    <definedName name="NOI">#REF!</definedName>
    <definedName name="noip" localSheetId="7" hidden="1">#REF!</definedName>
    <definedName name="noip" localSheetId="18" hidden="1">#REF!</definedName>
    <definedName name="noip" localSheetId="19" hidden="1">#REF!</definedName>
    <definedName name="noip" localSheetId="20" hidden="1">#REF!</definedName>
    <definedName name="noip" localSheetId="22" hidden="1">#REF!</definedName>
    <definedName name="noip" localSheetId="24" hidden="1">#REF!</definedName>
    <definedName name="noip" hidden="1">#REF!</definedName>
    <definedName name="noipx" localSheetId="7" hidden="1">#REF!</definedName>
    <definedName name="noipx" localSheetId="18" hidden="1">#REF!</definedName>
    <definedName name="noipx" localSheetId="19" hidden="1">#REF!</definedName>
    <definedName name="noipx" localSheetId="20" hidden="1">#REF!</definedName>
    <definedName name="noipx" localSheetId="22" hidden="1">#REF!</definedName>
    <definedName name="noipx" localSheetId="24" hidden="1">#REF!</definedName>
    <definedName name="noipx" hidden="1">#REF!</definedName>
    <definedName name="nom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m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m" localSheetId="1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m" localSheetId="2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m" localSheetId="2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m" localSheetId="2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m" localSheetId="2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NE" localSheetId="0" hidden="1">{#N/A,#N/A,FALSE,"SCA";#N/A,#N/A,FALSE,"NCA";#N/A,#N/A,FALSE,"SAZ";#N/A,#N/A,FALSE,"CAZ";#N/A,#N/A,FALSE,"SNV";#N/A,#N/A,FALSE,"NNV";#N/A,#N/A,FALSE,"PP";#N/A,#N/A,FALSE,"SA"}</definedName>
    <definedName name="NONE" localSheetId="7" hidden="1">{#N/A,#N/A,FALSE,"SCA";#N/A,#N/A,FALSE,"NCA";#N/A,#N/A,FALSE,"SAZ";#N/A,#N/A,FALSE,"CAZ";#N/A,#N/A,FALSE,"SNV";#N/A,#N/A,FALSE,"NNV";#N/A,#N/A,FALSE,"PP";#N/A,#N/A,FALSE,"SA"}</definedName>
    <definedName name="NONE" localSheetId="18" hidden="1">{#N/A,#N/A,FALSE,"SCA";#N/A,#N/A,FALSE,"NCA";#N/A,#N/A,FALSE,"SAZ";#N/A,#N/A,FALSE,"CAZ";#N/A,#N/A,FALSE,"SNV";#N/A,#N/A,FALSE,"NNV";#N/A,#N/A,FALSE,"PP";#N/A,#N/A,FALSE,"SA"}</definedName>
    <definedName name="NONE" localSheetId="19" hidden="1">{#N/A,#N/A,FALSE,"SCA";#N/A,#N/A,FALSE,"NCA";#N/A,#N/A,FALSE,"SAZ";#N/A,#N/A,FALSE,"CAZ";#N/A,#N/A,FALSE,"SNV";#N/A,#N/A,FALSE,"NNV";#N/A,#N/A,FALSE,"PP";#N/A,#N/A,FALSE,"SA"}</definedName>
    <definedName name="NONE" localSheetId="20" hidden="1">{#N/A,#N/A,FALSE,"SCA";#N/A,#N/A,FALSE,"NCA";#N/A,#N/A,FALSE,"SAZ";#N/A,#N/A,FALSE,"CAZ";#N/A,#N/A,FALSE,"SNV";#N/A,#N/A,FALSE,"NNV";#N/A,#N/A,FALSE,"PP";#N/A,#N/A,FALSE,"SA"}</definedName>
    <definedName name="NONE" localSheetId="21" hidden="1">{#N/A,#N/A,FALSE,"SCA";#N/A,#N/A,FALSE,"NCA";#N/A,#N/A,FALSE,"SAZ";#N/A,#N/A,FALSE,"CAZ";#N/A,#N/A,FALSE,"SNV";#N/A,#N/A,FALSE,"NNV";#N/A,#N/A,FALSE,"PP";#N/A,#N/A,FALSE,"SA"}</definedName>
    <definedName name="NONE" localSheetId="22" hidden="1">{#N/A,#N/A,FALSE,"SCA";#N/A,#N/A,FALSE,"NCA";#N/A,#N/A,FALSE,"SAZ";#N/A,#N/A,FALSE,"CAZ";#N/A,#N/A,FALSE,"SNV";#N/A,#N/A,FALSE,"NNV";#N/A,#N/A,FALSE,"PP";#N/A,#N/A,FALSE,"SA"}</definedName>
    <definedName name="NONE" localSheetId="24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nop" localSheetId="0" hidden="1">#REF!</definedName>
    <definedName name="nop" localSheetId="7" hidden="1">#REF!</definedName>
    <definedName name="nop" localSheetId="18" hidden="1">#REF!</definedName>
    <definedName name="nop" localSheetId="19" hidden="1">#REF!</definedName>
    <definedName name="nop" localSheetId="20" hidden="1">#REF!</definedName>
    <definedName name="nop" localSheetId="21" hidden="1">#REF!</definedName>
    <definedName name="nop" localSheetId="22" hidden="1">#REF!</definedName>
    <definedName name="nop" localSheetId="24" hidden="1">#REF!</definedName>
    <definedName name="nop" hidden="1">#REF!</definedName>
    <definedName name="nope" localSheetId="7" hidden="1">#REF!</definedName>
    <definedName name="nope" localSheetId="18" hidden="1">#REF!</definedName>
    <definedName name="nope" localSheetId="19" hidden="1">#REF!</definedName>
    <definedName name="nope" localSheetId="20" hidden="1">#REF!</definedName>
    <definedName name="nope" localSheetId="22" hidden="1">#REF!</definedName>
    <definedName name="nope" localSheetId="24" hidden="1">#REF!</definedName>
    <definedName name="nope" hidden="1">#REF!</definedName>
    <definedName name="noper" localSheetId="7" hidden="1">#REF!</definedName>
    <definedName name="noper" localSheetId="18" hidden="1">#REF!</definedName>
    <definedName name="noper" localSheetId="19" hidden="1">#REF!</definedName>
    <definedName name="noper" localSheetId="20" hidden="1">#REF!</definedName>
    <definedName name="noper" localSheetId="22" hidden="1">#REF!</definedName>
    <definedName name="noper" localSheetId="24" hidden="1">#REF!</definedName>
    <definedName name="noper" hidden="1">#REF!</definedName>
    <definedName name="now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w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w" localSheetId="1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w" localSheetId="2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w" localSheetId="2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w" localSheetId="2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w" localSheetId="2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ow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sz" localSheetId="0" hidden="1">#REF!</definedName>
    <definedName name="nsz" localSheetId="7" hidden="1">#REF!</definedName>
    <definedName name="nsz" localSheetId="18" hidden="1">#REF!</definedName>
    <definedName name="nsz" localSheetId="19" hidden="1">#REF!</definedName>
    <definedName name="nsz" localSheetId="20" hidden="1">#REF!</definedName>
    <definedName name="nsz" localSheetId="21" hidden="1">#REF!</definedName>
    <definedName name="nsz" localSheetId="22" hidden="1">#REF!</definedName>
    <definedName name="nsz" localSheetId="24" hidden="1">#REF!</definedName>
    <definedName name="nsz" hidden="1">#REF!</definedName>
    <definedName name="ntgt" localSheetId="0" hidden="1">{"'Sheet1'!$A$1:$O$40"}</definedName>
    <definedName name="ntgt" localSheetId="7" hidden="1">{"'Sheet1'!$A$1:$O$40"}</definedName>
    <definedName name="ntgt" localSheetId="19" hidden="1">{"'Sheet1'!$A$1:$O$40"}</definedName>
    <definedName name="ntgt" localSheetId="20" hidden="1">{"'Sheet1'!$A$1:$O$40"}</definedName>
    <definedName name="ntgt" localSheetId="21" hidden="1">{"'Sheet1'!$A$1:$O$40"}</definedName>
    <definedName name="ntgt" localSheetId="22" hidden="1">{"'Sheet1'!$A$1:$O$40"}</definedName>
    <definedName name="ntgt" localSheetId="24" hidden="1">{"'Sheet1'!$A$1:$O$40"}</definedName>
    <definedName name="ntgt" hidden="1">{"'Sheet1'!$A$1:$O$40"}</definedName>
    <definedName name="NucCostEscalator">#REF!</definedName>
    <definedName name="num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um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um" localSheetId="1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um" localSheetId="2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um" localSheetId="2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um" localSheetId="2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um" localSheetId="2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um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NvsASD">"V2000-12-31"</definedName>
    <definedName name="NvsAutoDrillOk">"VN"</definedName>
    <definedName name="NvsElapsedTime">0.000288657407509163</definedName>
    <definedName name="NvsEndTime">36964.5993967593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"VUI"</definedName>
    <definedName name="NvsPanelEffdt">"V1900-01-01"</definedName>
    <definedName name="NvsPanelSetid">"VUI"</definedName>
    <definedName name="NvsParentRef">"[FERCINC.xls]Sheet1!$F$11"</definedName>
    <definedName name="NvsReqBU">"VUI"</definedName>
    <definedName name="NvsReqBUOnly">"VY"</definedName>
    <definedName name="NvsTransLed">"VN"</definedName>
    <definedName name="NvsTreeASD">"V2000-12-31"</definedName>
    <definedName name="NvsValTbl.ACCOUNT">"GL_ACCOUNT_TBL"</definedName>
    <definedName name="NvsValTbl.BUSINESS_UNIT">"BUS_UNIT_TBL_GL"</definedName>
    <definedName name="NvsValTbl.COST_ELEMENT">"COST_ELEM_TBL"</definedName>
    <definedName name="NvsValTbl.OPERATING_UNIT">"OPERUNIT_ALL_VW"</definedName>
    <definedName name="NvsValTbl.PROJECT_ID">"PROJECT_VW"</definedName>
    <definedName name="NvsValTbl.UI_COST_CLASS">"UI_CSTCL_ALL_VW"</definedName>
    <definedName name="NvsValTbl.UI_RC">"UI_RC_ALL_VW"</definedName>
    <definedName name="NW_Only" localSheetId="24">'[17]Alloc factors'!#REF!</definedName>
    <definedName name="NW_Only">'[18]Alloc factors'!#REF!</definedName>
    <definedName name="NWadit" localSheetId="7">#REF!</definedName>
    <definedName name="NWadit" localSheetId="24">#REF!</definedName>
    <definedName name="NWadit">#REF!</definedName>
    <definedName name="NWadv" localSheetId="7">#REF!</definedName>
    <definedName name="NWadv" localSheetId="24">#REF!</definedName>
    <definedName name="NWadv">#REF!</definedName>
    <definedName name="NWcash" localSheetId="7">#REF!</definedName>
    <definedName name="NWcash" localSheetId="24">#REF!</definedName>
    <definedName name="NWcash">#REF!</definedName>
    <definedName name="NWcwip" localSheetId="7">#REF!</definedName>
    <definedName name="NWcwip" localSheetId="24">#REF!</definedName>
    <definedName name="NWcwip">#REF!</definedName>
    <definedName name="NWdep" localSheetId="7">#REF!</definedName>
    <definedName name="NWdep" localSheetId="24">#REF!</definedName>
    <definedName name="NWdep">#REF!</definedName>
    <definedName name="NWmatsup" localSheetId="7">#REF!</definedName>
    <definedName name="NWmatsup" localSheetId="24">#REF!</definedName>
    <definedName name="NWmatsup">#REF!</definedName>
    <definedName name="NWplant" localSheetId="7">#REF!</definedName>
    <definedName name="NWplant" localSheetId="24">#REF!</definedName>
    <definedName name="NWplant">#REF!</definedName>
    <definedName name="NWpp" localSheetId="7">#REF!</definedName>
    <definedName name="NWpp" localSheetId="24">#REF!</definedName>
    <definedName name="NWpp">#REF!</definedName>
    <definedName name="NWstorg" localSheetId="7">#REF!</definedName>
    <definedName name="NWstorg" localSheetId="24">#REF!</definedName>
    <definedName name="NWstorg">#REF!</definedName>
    <definedName name="o" localSheetId="7" hidden="1">#REF!</definedName>
    <definedName name="o" localSheetId="18" hidden="1">#REF!</definedName>
    <definedName name="o" localSheetId="19" hidden="1">#REF!</definedName>
    <definedName name="o" localSheetId="20" hidden="1">#REF!</definedName>
    <definedName name="o" localSheetId="22" hidden="1">#REF!</definedName>
    <definedName name="o" localSheetId="24" hidden="1">#REF!</definedName>
    <definedName name="o" hidden="1">#REF!</definedName>
    <definedName name="ocq" localSheetId="7" hidden="1">#REF!</definedName>
    <definedName name="ocq" localSheetId="18" hidden="1">#REF!</definedName>
    <definedName name="ocq" localSheetId="19" hidden="1">#REF!</definedName>
    <definedName name="ocq" localSheetId="20" hidden="1">#REF!</definedName>
    <definedName name="ocq" localSheetId="22" hidden="1">#REF!</definedName>
    <definedName name="ocq" localSheetId="24" hidden="1">#REF!</definedName>
    <definedName name="ocq" hidden="1">#REF!</definedName>
    <definedName name="odezscv" localSheetId="7" hidden="1">#REF!</definedName>
    <definedName name="odezscv" localSheetId="18" hidden="1">#REF!</definedName>
    <definedName name="odezscv" localSheetId="19" hidden="1">#REF!</definedName>
    <definedName name="odezscv" localSheetId="20" hidden="1">#REF!</definedName>
    <definedName name="odezscv" localSheetId="22" hidden="1">#REF!</definedName>
    <definedName name="odezscv" localSheetId="24" hidden="1">#REF!</definedName>
    <definedName name="odezscv" hidden="1">#REF!</definedName>
    <definedName name="OE_Pref" localSheetId="24">#REF!</definedName>
    <definedName name="OE_Pref">#REF!</definedName>
    <definedName name="OFFAQ1" localSheetId="0">#REF!</definedName>
    <definedName name="OFFAQ1" localSheetId="7">#REF!</definedName>
    <definedName name="OFFAQ1" localSheetId="18">#REF!</definedName>
    <definedName name="OFFAQ1" localSheetId="19">#REF!</definedName>
    <definedName name="OFFAQ1" localSheetId="20">#REF!</definedName>
    <definedName name="OFFAQ1" localSheetId="21">#REF!</definedName>
    <definedName name="OFFAQ1" localSheetId="22">#REF!</definedName>
    <definedName name="OFFAQ1" localSheetId="24">#REF!</definedName>
    <definedName name="OFFAQ1" localSheetId="25">#REF!</definedName>
    <definedName name="OFFAQ1">#REF!</definedName>
    <definedName name="OFFAQ2" localSheetId="0">#REF!</definedName>
    <definedName name="OFFAQ2" localSheetId="7">#REF!</definedName>
    <definedName name="OFFAQ2" localSheetId="18">#REF!</definedName>
    <definedName name="OFFAQ2" localSheetId="19">#REF!</definedName>
    <definedName name="OFFAQ2" localSheetId="20">#REF!</definedName>
    <definedName name="OFFAQ2" localSheetId="21">#REF!</definedName>
    <definedName name="OFFAQ2" localSheetId="22">#REF!</definedName>
    <definedName name="OFFAQ2" localSheetId="24">#REF!</definedName>
    <definedName name="OFFAQ2" localSheetId="25">#REF!</definedName>
    <definedName name="OFFAQ2">#REF!</definedName>
    <definedName name="OFFAQ3" localSheetId="0">#REF!</definedName>
    <definedName name="OFFAQ3" localSheetId="7">#REF!</definedName>
    <definedName name="OFFAQ3" localSheetId="18">#REF!</definedName>
    <definedName name="OFFAQ3" localSheetId="19">#REF!</definedName>
    <definedName name="OFFAQ3" localSheetId="20">#REF!</definedName>
    <definedName name="OFFAQ3" localSheetId="21">#REF!</definedName>
    <definedName name="OFFAQ3" localSheetId="22">#REF!</definedName>
    <definedName name="OFFAQ3" localSheetId="24">#REF!</definedName>
    <definedName name="OFFAQ3" localSheetId="25">#REF!</definedName>
    <definedName name="OFFAQ3">#REF!</definedName>
    <definedName name="OFFAQ4" localSheetId="0">#REF!</definedName>
    <definedName name="OFFAQ4" localSheetId="7">#REF!</definedName>
    <definedName name="OFFAQ4" localSheetId="18">#REF!</definedName>
    <definedName name="OFFAQ4" localSheetId="19">#REF!</definedName>
    <definedName name="OFFAQ4" localSheetId="20">#REF!</definedName>
    <definedName name="OFFAQ4" localSheetId="21">#REF!</definedName>
    <definedName name="OFFAQ4" localSheetId="22">#REF!</definedName>
    <definedName name="OFFAQ4" localSheetId="24">#REF!</definedName>
    <definedName name="OFFAQ4" localSheetId="25">#REF!</definedName>
    <definedName name="OFFAQ4">#REF!</definedName>
    <definedName name="OFFAQ5" localSheetId="0">#REF!</definedName>
    <definedName name="OFFAQ5" localSheetId="7">#REF!</definedName>
    <definedName name="OFFAQ5" localSheetId="18">#REF!</definedName>
    <definedName name="OFFAQ5" localSheetId="19">#REF!</definedName>
    <definedName name="OFFAQ5" localSheetId="20">#REF!</definedName>
    <definedName name="OFFAQ5" localSheetId="21">#REF!</definedName>
    <definedName name="OFFAQ5" localSheetId="22">#REF!</definedName>
    <definedName name="OFFAQ5" localSheetId="24">#REF!</definedName>
    <definedName name="OFFAQ5" localSheetId="25">#REF!</definedName>
    <definedName name="OFFAQ5">#REF!</definedName>
    <definedName name="OFFAQ6" localSheetId="0">#REF!</definedName>
    <definedName name="OFFAQ6" localSheetId="7">#REF!</definedName>
    <definedName name="OFFAQ6" localSheetId="18">#REF!</definedName>
    <definedName name="OFFAQ6" localSheetId="19">#REF!</definedName>
    <definedName name="OFFAQ6" localSheetId="20">#REF!</definedName>
    <definedName name="OFFAQ6" localSheetId="21">#REF!</definedName>
    <definedName name="OFFAQ6" localSheetId="22">#REF!</definedName>
    <definedName name="OFFAQ6" localSheetId="24">#REF!</definedName>
    <definedName name="OFFAQ6" localSheetId="25">#REF!</definedName>
    <definedName name="OFFAQ6">#REF!</definedName>
    <definedName name="OFFAQ7" localSheetId="0">#REF!</definedName>
    <definedName name="OFFAQ7" localSheetId="7">#REF!</definedName>
    <definedName name="OFFAQ7" localSheetId="18">#REF!</definedName>
    <definedName name="OFFAQ7" localSheetId="19">#REF!</definedName>
    <definedName name="OFFAQ7" localSheetId="20">#REF!</definedName>
    <definedName name="OFFAQ7" localSheetId="21">#REF!</definedName>
    <definedName name="OFFAQ7" localSheetId="22">#REF!</definedName>
    <definedName name="OFFAQ7" localSheetId="24">#REF!</definedName>
    <definedName name="OFFAQ7" localSheetId="25">#REF!</definedName>
    <definedName name="OFFAQ7">#REF!</definedName>
    <definedName name="ofooooo" localSheetId="7" hidden="1">#REF!</definedName>
    <definedName name="ofooooo" localSheetId="18" hidden="1">#REF!</definedName>
    <definedName name="ofooooo" localSheetId="19" hidden="1">#REF!</definedName>
    <definedName name="ofooooo" localSheetId="20" hidden="1">#REF!</definedName>
    <definedName name="ofooooo" localSheetId="22" hidden="1">#REF!</definedName>
    <definedName name="ofooooo" localSheetId="24" hidden="1">#REF!</definedName>
    <definedName name="ofooooo" hidden="1">#REF!</definedName>
    <definedName name="oia" localSheetId="7" hidden="1">#REF!</definedName>
    <definedName name="oia" localSheetId="18" hidden="1">#REF!</definedName>
    <definedName name="oia" localSheetId="19" hidden="1">#REF!</definedName>
    <definedName name="oia" localSheetId="20" hidden="1">#REF!</definedName>
    <definedName name="oia" localSheetId="22" hidden="1">#REF!</definedName>
    <definedName name="oia" localSheetId="24" hidden="1">#REF!</definedName>
    <definedName name="oia" hidden="1">#REF!</definedName>
    <definedName name="oiacew" localSheetId="7" hidden="1">#REF!</definedName>
    <definedName name="oiacew" localSheetId="18" hidden="1">#REF!</definedName>
    <definedName name="oiacew" localSheetId="19" hidden="1">#REF!</definedName>
    <definedName name="oiacew" localSheetId="20" hidden="1">#REF!</definedName>
    <definedName name="oiacew" localSheetId="22" hidden="1">#REF!</definedName>
    <definedName name="oiacew" localSheetId="24" hidden="1">#REF!</definedName>
    <definedName name="oiacew" hidden="1">#REF!</definedName>
    <definedName name="oicw" localSheetId="7" hidden="1">#REF!</definedName>
    <definedName name="oicw" localSheetId="18" hidden="1">#REF!</definedName>
    <definedName name="oicw" localSheetId="19" hidden="1">#REF!</definedName>
    <definedName name="oicw" localSheetId="20" hidden="1">#REF!</definedName>
    <definedName name="oicw" localSheetId="22" hidden="1">#REF!</definedName>
    <definedName name="oicw" localSheetId="24" hidden="1">#REF!</definedName>
    <definedName name="oicw" hidden="1">#REF!</definedName>
    <definedName name="oieac" localSheetId="7" hidden="1">#REF!</definedName>
    <definedName name="oieac" localSheetId="18" hidden="1">#REF!</definedName>
    <definedName name="oieac" localSheetId="19" hidden="1">#REF!</definedName>
    <definedName name="oieac" localSheetId="20" hidden="1">#REF!</definedName>
    <definedName name="oieac" localSheetId="22" hidden="1">#REF!</definedName>
    <definedName name="oieac" localSheetId="24" hidden="1">#REF!</definedName>
    <definedName name="oieac" hidden="1">#REF!</definedName>
    <definedName name="oiewq" localSheetId="7" hidden="1">#REF!</definedName>
    <definedName name="oiewq" localSheetId="18" hidden="1">#REF!</definedName>
    <definedName name="oiewq" localSheetId="19" hidden="1">#REF!</definedName>
    <definedName name="oiewq" localSheetId="20" hidden="1">#REF!</definedName>
    <definedName name="oiewq" localSheetId="22" hidden="1">#REF!</definedName>
    <definedName name="oiewq" localSheetId="24" hidden="1">#REF!</definedName>
    <definedName name="oiewq" hidden="1">#REF!</definedName>
    <definedName name="oihyecv" localSheetId="7" hidden="1">#REF!</definedName>
    <definedName name="oihyecv" localSheetId="18" hidden="1">#REF!</definedName>
    <definedName name="oihyecv" localSheetId="19" hidden="1">#REF!</definedName>
    <definedName name="oihyecv" localSheetId="20" hidden="1">#REF!</definedName>
    <definedName name="oihyecv" localSheetId="22" hidden="1">#REF!</definedName>
    <definedName name="oihyecv" localSheetId="24" hidden="1">#REF!</definedName>
    <definedName name="oihyecv" hidden="1">#REF!</definedName>
    <definedName name="oips" localSheetId="7" hidden="1">#REF!</definedName>
    <definedName name="oips" localSheetId="18" hidden="1">#REF!</definedName>
    <definedName name="oips" localSheetId="19" hidden="1">#REF!</definedName>
    <definedName name="oips" localSheetId="20" hidden="1">#REF!</definedName>
    <definedName name="oips" localSheetId="22" hidden="1">#REF!</definedName>
    <definedName name="oips" localSheetId="24" hidden="1">#REF!</definedName>
    <definedName name="oips" hidden="1">#REF!</definedName>
    <definedName name="ok" localSheetId="7" hidden="1">#REF!</definedName>
    <definedName name="ok" localSheetId="18" hidden="1">#REF!</definedName>
    <definedName name="ok" localSheetId="19" hidden="1">#REF!</definedName>
    <definedName name="ok" localSheetId="20" hidden="1">#REF!</definedName>
    <definedName name="ok" localSheetId="22" hidden="1">#REF!</definedName>
    <definedName name="ok" localSheetId="24" hidden="1">#REF!</definedName>
    <definedName name="ok" hidden="1">#REF!</definedName>
    <definedName name="okey" localSheetId="7" hidden="1">#REF!</definedName>
    <definedName name="okey" localSheetId="18" hidden="1">#REF!</definedName>
    <definedName name="okey" localSheetId="19" hidden="1">#REF!</definedName>
    <definedName name="okey" localSheetId="20" hidden="1">#REF!</definedName>
    <definedName name="okey" localSheetId="22" hidden="1">#REF!</definedName>
    <definedName name="okey" localSheetId="24" hidden="1">#REF!</definedName>
    <definedName name="okey" hidden="1">#REF!</definedName>
    <definedName name="okeydokey" localSheetId="7" hidden="1">#REF!</definedName>
    <definedName name="okeydokey" localSheetId="18" hidden="1">#REF!</definedName>
    <definedName name="okeydokey" localSheetId="19" hidden="1">#REF!</definedName>
    <definedName name="okeydokey" localSheetId="20" hidden="1">#REF!</definedName>
    <definedName name="okeydokey" localSheetId="22" hidden="1">#REF!</definedName>
    <definedName name="okeydokey" localSheetId="24" hidden="1">#REF!</definedName>
    <definedName name="okeydokey" hidden="1">#REF!</definedName>
    <definedName name="oklpwa" localSheetId="7" hidden="1">#REF!</definedName>
    <definedName name="oklpwa" localSheetId="18" hidden="1">#REF!</definedName>
    <definedName name="oklpwa" localSheetId="19" hidden="1">#REF!</definedName>
    <definedName name="oklpwa" localSheetId="20" hidden="1">#REF!</definedName>
    <definedName name="oklpwa" localSheetId="22" hidden="1">#REF!</definedName>
    <definedName name="oklpwa" localSheetId="24" hidden="1">#REF!</definedName>
    <definedName name="oklpwa" hidden="1">#REF!</definedName>
    <definedName name="olpuwce" localSheetId="7" hidden="1">#REF!</definedName>
    <definedName name="olpuwce" localSheetId="18" hidden="1">#REF!</definedName>
    <definedName name="olpuwce" localSheetId="19" hidden="1">#REF!</definedName>
    <definedName name="olpuwce" localSheetId="20" hidden="1">#REF!</definedName>
    <definedName name="olpuwce" localSheetId="22" hidden="1">#REF!</definedName>
    <definedName name="olpuwce" localSheetId="24" hidden="1">#REF!</definedName>
    <definedName name="olpuwce" hidden="1">#REF!</definedName>
    <definedName name="oluw" localSheetId="7" hidden="1">#REF!</definedName>
    <definedName name="oluw" localSheetId="18" hidden="1">#REF!</definedName>
    <definedName name="oluw" localSheetId="19" hidden="1">#REF!</definedName>
    <definedName name="oluw" localSheetId="20" hidden="1">#REF!</definedName>
    <definedName name="oluw" localSheetId="22" hidden="1">#REF!</definedName>
    <definedName name="oluw" localSheetId="24" hidden="1">#REF!</definedName>
    <definedName name="oluw" hidden="1">#REF!</definedName>
    <definedName name="one" localSheetId="0">#REF!</definedName>
    <definedName name="one" localSheetId="4">#REF!</definedName>
    <definedName name="one" localSheetId="5">#REF!</definedName>
    <definedName name="one" localSheetId="7">#REF!</definedName>
    <definedName name="one" localSheetId="8">#REF!</definedName>
    <definedName name="one" localSheetId="9">#REF!</definedName>
    <definedName name="one" localSheetId="10">#REF!</definedName>
    <definedName name="one" localSheetId="11">#REF!</definedName>
    <definedName name="one" localSheetId="12">#REF!</definedName>
    <definedName name="one" localSheetId="13">#REF!</definedName>
    <definedName name="one" localSheetId="14">#REF!</definedName>
    <definedName name="one" localSheetId="18">#REF!</definedName>
    <definedName name="one" localSheetId="19">#REF!</definedName>
    <definedName name="one" localSheetId="20">#REF!</definedName>
    <definedName name="one" localSheetId="21">#REF!</definedName>
    <definedName name="one" localSheetId="22">#REF!</definedName>
    <definedName name="one" localSheetId="24">#REF!</definedName>
    <definedName name="one" localSheetId="25">#REF!</definedName>
    <definedName name="one">#REF!</definedName>
    <definedName name="oooofp" localSheetId="7" hidden="1">#REF!</definedName>
    <definedName name="oooofp" localSheetId="18" hidden="1">#REF!</definedName>
    <definedName name="oooofp" localSheetId="19" hidden="1">#REF!</definedName>
    <definedName name="oooofp" localSheetId="20" hidden="1">#REF!</definedName>
    <definedName name="oooofp" localSheetId="22" hidden="1">#REF!</definedName>
    <definedName name="oooofp" localSheetId="24" hidden="1">#REF!</definedName>
    <definedName name="oooofp" hidden="1">#REF!</definedName>
    <definedName name="opec" localSheetId="7" hidden="1">#REF!</definedName>
    <definedName name="opec" localSheetId="18" hidden="1">#REF!</definedName>
    <definedName name="opec" localSheetId="19" hidden="1">#REF!</definedName>
    <definedName name="opec" localSheetId="20" hidden="1">#REF!</definedName>
    <definedName name="opec" localSheetId="22" hidden="1">#REF!</definedName>
    <definedName name="opec" localSheetId="24" hidden="1">#REF!</definedName>
    <definedName name="opec" hidden="1">#REF!</definedName>
    <definedName name="opewqr" localSheetId="7" hidden="1">#REF!</definedName>
    <definedName name="opewqr" localSheetId="18" hidden="1">#REF!</definedName>
    <definedName name="opewqr" localSheetId="19" hidden="1">#REF!</definedName>
    <definedName name="opewqr" localSheetId="20" hidden="1">#REF!</definedName>
    <definedName name="opewqr" localSheetId="22" hidden="1">#REF!</definedName>
    <definedName name="opewqr" localSheetId="24" hidden="1">#REF!</definedName>
    <definedName name="opewqr" hidden="1">#REF!</definedName>
    <definedName name="opicaew" localSheetId="7" hidden="1">#REF!</definedName>
    <definedName name="opicaew" localSheetId="18" hidden="1">#REF!</definedName>
    <definedName name="opicaew" localSheetId="19" hidden="1">#REF!</definedName>
    <definedName name="opicaew" localSheetId="20" hidden="1">#REF!</definedName>
    <definedName name="opicaew" localSheetId="22" hidden="1">#REF!</definedName>
    <definedName name="opicaew" localSheetId="24" hidden="1">#REF!</definedName>
    <definedName name="opicaew" hidden="1">#REF!</definedName>
    <definedName name="opiecv" localSheetId="7" hidden="1">#REF!</definedName>
    <definedName name="opiecv" localSheetId="18" hidden="1">#REF!</definedName>
    <definedName name="opiecv" localSheetId="19" hidden="1">#REF!</definedName>
    <definedName name="opiecv" localSheetId="20" hidden="1">#REF!</definedName>
    <definedName name="opiecv" localSheetId="22" hidden="1">#REF!</definedName>
    <definedName name="opiecv" localSheetId="24" hidden="1">#REF!</definedName>
    <definedName name="opiecv" hidden="1">#REF!</definedName>
    <definedName name="opiyu" localSheetId="7" hidden="1">#REF!</definedName>
    <definedName name="opiyu" localSheetId="18" hidden="1">#REF!</definedName>
    <definedName name="opiyu" localSheetId="19" hidden="1">#REF!</definedName>
    <definedName name="opiyu" localSheetId="20" hidden="1">#REF!</definedName>
    <definedName name="opiyu" localSheetId="22" hidden="1">#REF!</definedName>
    <definedName name="opiyu" localSheetId="24" hidden="1">#REF!</definedName>
    <definedName name="opiyu" hidden="1">#REF!</definedName>
    <definedName name="oplpp" localSheetId="7" hidden="1">#REF!</definedName>
    <definedName name="oplpp" localSheetId="18" hidden="1">#REF!</definedName>
    <definedName name="oplpp" localSheetId="19" hidden="1">#REF!</definedName>
    <definedName name="oplpp" localSheetId="20" hidden="1">#REF!</definedName>
    <definedName name="oplpp" localSheetId="22" hidden="1">#REF!</definedName>
    <definedName name="oplpp" localSheetId="24" hidden="1">#REF!</definedName>
    <definedName name="oplpp" hidden="1">#REF!</definedName>
    <definedName name="opp" localSheetId="7" hidden="1">#REF!</definedName>
    <definedName name="opp" localSheetId="18" hidden="1">#REF!</definedName>
    <definedName name="opp" localSheetId="19" hidden="1">#REF!</definedName>
    <definedName name="opp" localSheetId="20" hidden="1">#REF!</definedName>
    <definedName name="opp" localSheetId="22" hidden="1">#REF!</definedName>
    <definedName name="opp" localSheetId="24" hidden="1">#REF!</definedName>
    <definedName name="opp" hidden="1">#REF!</definedName>
    <definedName name="opuafw" localSheetId="7" hidden="1">#REF!</definedName>
    <definedName name="opuafw" localSheetId="18" hidden="1">#REF!</definedName>
    <definedName name="opuafw" localSheetId="19" hidden="1">#REF!</definedName>
    <definedName name="opuafw" localSheetId="20" hidden="1">#REF!</definedName>
    <definedName name="opuafw" localSheetId="22" hidden="1">#REF!</definedName>
    <definedName name="opuafw" localSheetId="24" hidden="1">#REF!</definedName>
    <definedName name="opuafw" hidden="1">#REF!</definedName>
    <definedName name="opuc3e" localSheetId="7" hidden="1">#REF!</definedName>
    <definedName name="opuc3e" localSheetId="18" hidden="1">#REF!</definedName>
    <definedName name="opuc3e" localSheetId="19" hidden="1">#REF!</definedName>
    <definedName name="opuc3e" localSheetId="20" hidden="1">#REF!</definedName>
    <definedName name="opuc3e" localSheetId="22" hidden="1">#REF!</definedName>
    <definedName name="opuc3e" localSheetId="24" hidden="1">#REF!</definedName>
    <definedName name="opuc3e" hidden="1">#REF!</definedName>
    <definedName name="opueac" localSheetId="7" hidden="1">#REF!</definedName>
    <definedName name="opueac" localSheetId="18" hidden="1">#REF!</definedName>
    <definedName name="opueac" localSheetId="19" hidden="1">#REF!</definedName>
    <definedName name="opueac" localSheetId="20" hidden="1">#REF!</definedName>
    <definedName name="opueac" localSheetId="22" hidden="1">#REF!</definedName>
    <definedName name="opueac" localSheetId="24" hidden="1">#REF!</definedName>
    <definedName name="opueac" hidden="1">#REF!</definedName>
    <definedName name="opufw" localSheetId="7" hidden="1">#REF!</definedName>
    <definedName name="opufw" localSheetId="18" hidden="1">#REF!</definedName>
    <definedName name="opufw" localSheetId="19" hidden="1">#REF!</definedName>
    <definedName name="opufw" localSheetId="20" hidden="1">#REF!</definedName>
    <definedName name="opufw" localSheetId="22" hidden="1">#REF!</definedName>
    <definedName name="opufw" localSheetId="24" hidden="1">#REF!</definedName>
    <definedName name="opufw" hidden="1">#REF!</definedName>
    <definedName name="opuwa" localSheetId="7" hidden="1">#REF!</definedName>
    <definedName name="opuwa" localSheetId="18" hidden="1">#REF!</definedName>
    <definedName name="opuwa" localSheetId="19" hidden="1">#REF!</definedName>
    <definedName name="opuwa" localSheetId="20" hidden="1">#REF!</definedName>
    <definedName name="opuwa" localSheetId="22" hidden="1">#REF!</definedName>
    <definedName name="opuwa" localSheetId="24" hidden="1">#REF!</definedName>
    <definedName name="opuwa" hidden="1">#REF!</definedName>
    <definedName name="opvs" localSheetId="7" hidden="1">#REF!</definedName>
    <definedName name="opvs" localSheetId="18" hidden="1">#REF!</definedName>
    <definedName name="opvs" localSheetId="19" hidden="1">#REF!</definedName>
    <definedName name="opvs" localSheetId="20" hidden="1">#REF!</definedName>
    <definedName name="opvs" localSheetId="22" hidden="1">#REF!</definedName>
    <definedName name="opvs" localSheetId="24" hidden="1">#REF!</definedName>
    <definedName name="opvs" hidden="1">#REF!</definedName>
    <definedName name="os" localSheetId="7" hidden="1">#REF!</definedName>
    <definedName name="os" localSheetId="18" hidden="1">#REF!</definedName>
    <definedName name="os" localSheetId="19" hidden="1">#REF!</definedName>
    <definedName name="os" localSheetId="20" hidden="1">#REF!</definedName>
    <definedName name="os" localSheetId="22" hidden="1">#REF!</definedName>
    <definedName name="os" localSheetId="24" hidden="1">#REF!</definedName>
    <definedName name="os" hidden="1">#REF!</definedName>
    <definedName name="OTHER_CF" localSheetId="0">#REF!</definedName>
    <definedName name="OTHER_CF" localSheetId="7">#REF!</definedName>
    <definedName name="OTHER_CF" localSheetId="18">#REF!</definedName>
    <definedName name="OTHER_CF" localSheetId="19">#REF!</definedName>
    <definedName name="OTHER_CF" localSheetId="20">#REF!</definedName>
    <definedName name="OTHER_CF" localSheetId="21">#REF!</definedName>
    <definedName name="OTHER_CF" localSheetId="22">#REF!</definedName>
    <definedName name="OTHER_CF" localSheetId="24">#REF!</definedName>
    <definedName name="OTHER_CF" localSheetId="25">#REF!</definedName>
    <definedName name="OTHER_CF">#REF!</definedName>
    <definedName name="OTHER_CR" localSheetId="0">#REF!</definedName>
    <definedName name="OTHER_CR" localSheetId="7">#REF!</definedName>
    <definedName name="OTHER_CR" localSheetId="18">#REF!</definedName>
    <definedName name="OTHER_CR" localSheetId="19">#REF!</definedName>
    <definedName name="OTHER_CR" localSheetId="20">#REF!</definedName>
    <definedName name="OTHER_CR" localSheetId="21">#REF!</definedName>
    <definedName name="OTHER_CR" localSheetId="22">#REF!</definedName>
    <definedName name="OTHER_CR" localSheetId="24">#REF!</definedName>
    <definedName name="OTHER_CR" localSheetId="25">#REF!</definedName>
    <definedName name="OTHER_CR">#REF!</definedName>
    <definedName name="oupc" localSheetId="7" hidden="1">#REF!</definedName>
    <definedName name="oupc" localSheetId="18" hidden="1">#REF!</definedName>
    <definedName name="oupc" localSheetId="19" hidden="1">#REF!</definedName>
    <definedName name="oupc" localSheetId="20" hidden="1">#REF!</definedName>
    <definedName name="oupc" localSheetId="22" hidden="1">#REF!</definedName>
    <definedName name="oupc" localSheetId="24" hidden="1">#REF!</definedName>
    <definedName name="oupc" hidden="1">#REF!</definedName>
    <definedName name="OUTPUT" localSheetId="25">[74]A!$C$11:$Z$98</definedName>
    <definedName name="OUTPUT">[74]A!$C$11:$Z$98</definedName>
    <definedName name="ovwe" localSheetId="0" hidden="1">#REF!</definedName>
    <definedName name="ovwe" localSheetId="7" hidden="1">#REF!</definedName>
    <definedName name="ovwe" localSheetId="18" hidden="1">#REF!</definedName>
    <definedName name="ovwe" localSheetId="19" hidden="1">#REF!</definedName>
    <definedName name="ovwe" localSheetId="20" hidden="1">#REF!</definedName>
    <definedName name="ovwe" localSheetId="21" hidden="1">#REF!</definedName>
    <definedName name="ovwe" localSheetId="22" hidden="1">#REF!</definedName>
    <definedName name="ovwe" localSheetId="24" hidden="1">#REF!</definedName>
    <definedName name="ovwe" hidden="1">#REF!</definedName>
    <definedName name="OwnershipShare" localSheetId="0">#REF!</definedName>
    <definedName name="OwnershipShare" localSheetId="7">#REF!</definedName>
    <definedName name="OwnershipShare" localSheetId="21">#REF!</definedName>
    <definedName name="OwnershipShare" localSheetId="24">#REF!</definedName>
    <definedName name="OwnershipShare">#REF!</definedName>
    <definedName name="p" localSheetId="0" hidden="1">{"Support/Rev Op Inc=Total revenue + OIBT",#N/A,FALSE,"Rev-Op Inc"}</definedName>
    <definedName name="p" localSheetId="7" hidden="1">{"Support/Rev Op Inc=Total revenue + OIBT",#N/A,FALSE,"Rev-Op Inc"}</definedName>
    <definedName name="p" localSheetId="19" hidden="1">{"Support/Rev Op Inc=Total revenue + OIBT",#N/A,FALSE,"Rev-Op Inc"}</definedName>
    <definedName name="p" localSheetId="20" hidden="1">{"Support/Rev Op Inc=Total revenue + OIBT",#N/A,FALSE,"Rev-Op Inc"}</definedName>
    <definedName name="p" localSheetId="21" hidden="1">{"Support/Rev Op Inc=Total revenue + OIBT",#N/A,FALSE,"Rev-Op Inc"}</definedName>
    <definedName name="p" localSheetId="22" hidden="1">{"Support/Rev Op Inc=Total revenue + OIBT",#N/A,FALSE,"Rev-Op Inc"}</definedName>
    <definedName name="p" localSheetId="24" hidden="1">{"Support/Rev Op Inc=Total revenue + OIBT",#N/A,FALSE,"Rev-Op Inc"}</definedName>
    <definedName name="p" hidden="1">{"Support/Rev Op Inc=Total revenue + OIBT",#N/A,FALSE,"Rev-Op Inc"}</definedName>
    <definedName name="P1_">#REF!</definedName>
    <definedName name="P2_" localSheetId="7">#REF!</definedName>
    <definedName name="P2_" localSheetId="24">#REF!</definedName>
    <definedName name="P2_">#REF!</definedName>
    <definedName name="Page_8" localSheetId="0">'[75]LTD Principal'!#REF!</definedName>
    <definedName name="Page_8" localSheetId="1">'[75]LTD Principal'!#REF!</definedName>
    <definedName name="Page_8" localSheetId="2">'[75]LTD Principal'!#REF!</definedName>
    <definedName name="Page_8" localSheetId="4">'[75]LTD Principal'!#REF!</definedName>
    <definedName name="Page_8" localSheetId="5">'[75]LTD Principal'!#REF!</definedName>
    <definedName name="Page_8" localSheetId="7">'[75]LTD Principal'!#REF!</definedName>
    <definedName name="Page_8" localSheetId="19">'[75]LTD Principal'!#REF!</definedName>
    <definedName name="Page_8" localSheetId="21">'[75]LTD Principal'!#REF!</definedName>
    <definedName name="Page_8" localSheetId="22">'[75]LTD Principal'!#REF!</definedName>
    <definedName name="Page_8" localSheetId="25">'[75]LTD Principal'!#REF!</definedName>
    <definedName name="Page_8">'[75]LTD Principal'!#REF!</definedName>
    <definedName name="PAGE1" localSheetId="0">#REF!</definedName>
    <definedName name="PAGE1" localSheetId="4">#REF!</definedName>
    <definedName name="PAGE1" localSheetId="5">#REF!</definedName>
    <definedName name="PAGE1" localSheetId="7">#REF!</definedName>
    <definedName name="PAGE1" localSheetId="8">#REF!</definedName>
    <definedName name="PAGE1" localSheetId="9">#REF!</definedName>
    <definedName name="PAGE1" localSheetId="10">#REF!</definedName>
    <definedName name="PAGE1" localSheetId="11">#REF!</definedName>
    <definedName name="PAGE1" localSheetId="12">#REF!</definedName>
    <definedName name="PAGE1" localSheetId="13">#REF!</definedName>
    <definedName name="PAGE1" localSheetId="14">#REF!</definedName>
    <definedName name="PAGE1" localSheetId="18">#REF!</definedName>
    <definedName name="PAGE1" localSheetId="19">#REF!</definedName>
    <definedName name="PAGE1" localSheetId="20">#REF!</definedName>
    <definedName name="PAGE1" localSheetId="21">#REF!</definedName>
    <definedName name="PAGE1" localSheetId="22">#REF!</definedName>
    <definedName name="PAGE1" localSheetId="24">#REF!</definedName>
    <definedName name="PAGE1" localSheetId="25">#REF!</definedName>
    <definedName name="PAGE1">#REF!</definedName>
    <definedName name="PAGE10" localSheetId="0">#REF!</definedName>
    <definedName name="PAGE10" localSheetId="7">#REF!</definedName>
    <definedName name="PAGE10" localSheetId="18">#REF!</definedName>
    <definedName name="PAGE10" localSheetId="19">#REF!</definedName>
    <definedName name="PAGE10" localSheetId="20">#REF!</definedName>
    <definedName name="PAGE10" localSheetId="21">#REF!</definedName>
    <definedName name="PAGE10" localSheetId="22">#REF!</definedName>
    <definedName name="PAGE10" localSheetId="24">#REF!</definedName>
    <definedName name="PAGE10" localSheetId="25">#REF!</definedName>
    <definedName name="PAGE10">#REF!</definedName>
    <definedName name="PAGE1A" localSheetId="0">'[76]Page 1 last month YTD'!#REF!</definedName>
    <definedName name="PAGE1A" localSheetId="1">'[76]Page 1 last month YTD'!#REF!</definedName>
    <definedName name="PAGE1A" localSheetId="2">'[76]Page 1 last month YTD'!#REF!</definedName>
    <definedName name="PAGE1A" localSheetId="4">'[76]Page 1 last month YTD'!#REF!</definedName>
    <definedName name="PAGE1A" localSheetId="5">'[76]Page 1 last month YTD'!#REF!</definedName>
    <definedName name="PAGE1A" localSheetId="7">'[76]Page 1 last month YTD'!#REF!</definedName>
    <definedName name="PAGE1A" localSheetId="19">'[76]Page 1 last month YTD'!#REF!</definedName>
    <definedName name="PAGE1A" localSheetId="21">'[76]Page 1 last month YTD'!#REF!</definedName>
    <definedName name="PAGE1A" localSheetId="22">'[76]Page 1 last month YTD'!#REF!</definedName>
    <definedName name="PAGE1A" localSheetId="25">'[76]Page 1 last month YTD'!#REF!</definedName>
    <definedName name="PAGE1A">'[76]Page 1 last month YTD'!#REF!</definedName>
    <definedName name="PAGE1C" localSheetId="0">'[76]Page 1 last month YTD'!#REF!</definedName>
    <definedName name="PAGE1C" localSheetId="1">'[76]Page 1 last month YTD'!#REF!</definedName>
    <definedName name="PAGE1C" localSheetId="2">'[76]Page 1 last month YTD'!#REF!</definedName>
    <definedName name="PAGE1C" localSheetId="4">'[76]Page 1 last month YTD'!#REF!</definedName>
    <definedName name="PAGE1C" localSheetId="5">'[76]Page 1 last month YTD'!#REF!</definedName>
    <definedName name="PAGE1C" localSheetId="7">'[76]Page 1 last month YTD'!#REF!</definedName>
    <definedName name="PAGE1C" localSheetId="19">'[76]Page 1 last month YTD'!#REF!</definedName>
    <definedName name="PAGE1C" localSheetId="21">'[76]Page 1 last month YTD'!#REF!</definedName>
    <definedName name="PAGE1C" localSheetId="22">'[76]Page 1 last month YTD'!#REF!</definedName>
    <definedName name="PAGE1C" localSheetId="25">'[76]Page 1 last month YTD'!#REF!</definedName>
    <definedName name="PAGE1C">'[76]Page 1 last month YTD'!#REF!</definedName>
    <definedName name="PAGE1D" localSheetId="0">'[76]Page 1 last month YTD'!#REF!</definedName>
    <definedName name="PAGE1D" localSheetId="1">'[76]Page 1 last month YTD'!#REF!</definedName>
    <definedName name="PAGE1D" localSheetId="2">'[76]Page 1 last month YTD'!#REF!</definedName>
    <definedName name="PAGE1D" localSheetId="4">'[76]Page 1 last month YTD'!#REF!</definedName>
    <definedName name="PAGE1D" localSheetId="5">'[76]Page 1 last month YTD'!#REF!</definedName>
    <definedName name="PAGE1D" localSheetId="7">'[76]Page 1 last month YTD'!#REF!</definedName>
    <definedName name="PAGE1D" localSheetId="19">'[76]Page 1 last month YTD'!#REF!</definedName>
    <definedName name="PAGE1D" localSheetId="21">'[76]Page 1 last month YTD'!#REF!</definedName>
    <definedName name="PAGE1D" localSheetId="22">'[76]Page 1 last month YTD'!#REF!</definedName>
    <definedName name="PAGE1D" localSheetId="25">'[76]Page 1 last month YTD'!#REF!</definedName>
    <definedName name="PAGE1D">'[76]Page 1 last month YTD'!#REF!</definedName>
    <definedName name="PAGE1D2" localSheetId="0">'[76]Page 1 last month YTD'!#REF!</definedName>
    <definedName name="PAGE1D2" localSheetId="1">'[76]Page 1 last month YTD'!#REF!</definedName>
    <definedName name="PAGE1D2" localSheetId="2">'[76]Page 1 last month YTD'!#REF!</definedName>
    <definedName name="PAGE1D2" localSheetId="4">'[76]Page 1 last month YTD'!#REF!</definedName>
    <definedName name="PAGE1D2" localSheetId="5">'[76]Page 1 last month YTD'!#REF!</definedName>
    <definedName name="PAGE1D2" localSheetId="7">'[76]Page 1 last month YTD'!#REF!</definedName>
    <definedName name="PAGE1D2" localSheetId="19">'[76]Page 1 last month YTD'!#REF!</definedName>
    <definedName name="PAGE1D2" localSheetId="21">'[76]Page 1 last month YTD'!#REF!</definedName>
    <definedName name="PAGE1D2" localSheetId="22">'[76]Page 1 last month YTD'!#REF!</definedName>
    <definedName name="PAGE1D2" localSheetId="25">'[76]Page 1 last month YTD'!#REF!</definedName>
    <definedName name="PAGE1D2">'[76]Page 1 last month YTD'!#REF!</definedName>
    <definedName name="PAGE2" localSheetId="0">#REF!</definedName>
    <definedName name="PAGE2" localSheetId="4">#REF!</definedName>
    <definedName name="PAGE2" localSheetId="5">#REF!</definedName>
    <definedName name="PAGE2" localSheetId="7">#REF!</definedName>
    <definedName name="PAGE2" localSheetId="8">#REF!</definedName>
    <definedName name="PAGE2" localSheetId="9">#REF!</definedName>
    <definedName name="PAGE2" localSheetId="10">#REF!</definedName>
    <definedName name="PAGE2" localSheetId="11">#REF!</definedName>
    <definedName name="PAGE2" localSheetId="12">#REF!</definedName>
    <definedName name="PAGE2" localSheetId="13">#REF!</definedName>
    <definedName name="PAGE2" localSheetId="14">#REF!</definedName>
    <definedName name="PAGE2" localSheetId="18">#REF!</definedName>
    <definedName name="PAGE2" localSheetId="19">#REF!</definedName>
    <definedName name="PAGE2" localSheetId="20">#REF!</definedName>
    <definedName name="PAGE2" localSheetId="21">#REF!</definedName>
    <definedName name="PAGE2" localSheetId="22">#REF!</definedName>
    <definedName name="PAGE2" localSheetId="24">#REF!</definedName>
    <definedName name="PAGE2" localSheetId="25">#REF!</definedName>
    <definedName name="PAGE2">#REF!</definedName>
    <definedName name="PAGE2A" localSheetId="0">#REF!</definedName>
    <definedName name="PAGE2A" localSheetId="7">#REF!</definedName>
    <definedName name="PAGE2A" localSheetId="18">#REF!</definedName>
    <definedName name="PAGE2A" localSheetId="19">#REF!</definedName>
    <definedName name="PAGE2A" localSheetId="20">#REF!</definedName>
    <definedName name="PAGE2A" localSheetId="21">#REF!</definedName>
    <definedName name="PAGE2A" localSheetId="22">#REF!</definedName>
    <definedName name="PAGE2A" localSheetId="24">#REF!</definedName>
    <definedName name="PAGE2A" localSheetId="25">#REF!</definedName>
    <definedName name="PAGE2A">#REF!</definedName>
    <definedName name="PAGE2B" localSheetId="0">#REF!</definedName>
    <definedName name="PAGE2B" localSheetId="7">#REF!</definedName>
    <definedName name="PAGE2B" localSheetId="18">#REF!</definedName>
    <definedName name="PAGE2B" localSheetId="19">#REF!</definedName>
    <definedName name="PAGE2B" localSheetId="20">#REF!</definedName>
    <definedName name="PAGE2B" localSheetId="21">#REF!</definedName>
    <definedName name="PAGE2B" localSheetId="22">#REF!</definedName>
    <definedName name="PAGE2B" localSheetId="24">#REF!</definedName>
    <definedName name="PAGE2B" localSheetId="25">#REF!</definedName>
    <definedName name="PAGE2B">#REF!</definedName>
    <definedName name="PAGE3" localSheetId="0">#REF!</definedName>
    <definedName name="PAGE3" localSheetId="4">#REF!</definedName>
    <definedName name="PAGE3" localSheetId="5">#REF!</definedName>
    <definedName name="PAGE3" localSheetId="7">#REF!</definedName>
    <definedName name="PAGE3" localSheetId="8">#REF!</definedName>
    <definedName name="PAGE3" localSheetId="9">#REF!</definedName>
    <definedName name="PAGE3" localSheetId="10">#REF!</definedName>
    <definedName name="PAGE3" localSheetId="11">#REF!</definedName>
    <definedName name="PAGE3" localSheetId="12">#REF!</definedName>
    <definedName name="PAGE3" localSheetId="13">#REF!</definedName>
    <definedName name="PAGE3" localSheetId="14">#REF!</definedName>
    <definedName name="PAGE3" localSheetId="18">#REF!</definedName>
    <definedName name="PAGE3" localSheetId="19">#REF!</definedName>
    <definedName name="PAGE3" localSheetId="20">#REF!</definedName>
    <definedName name="PAGE3" localSheetId="21">#REF!</definedName>
    <definedName name="PAGE3" localSheetId="22">#REF!</definedName>
    <definedName name="PAGE3" localSheetId="24">#REF!</definedName>
    <definedName name="PAGE3" localSheetId="25">#REF!</definedName>
    <definedName name="PAGE3">#REF!</definedName>
    <definedName name="PAGE4" localSheetId="0">#REF!</definedName>
    <definedName name="PAGE4" localSheetId="4">#REF!</definedName>
    <definedName name="PAGE4" localSheetId="5">#REF!</definedName>
    <definedName name="PAGE4" localSheetId="7">#REF!</definedName>
    <definedName name="PAGE4" localSheetId="8">#REF!</definedName>
    <definedName name="PAGE4" localSheetId="9">#REF!</definedName>
    <definedName name="PAGE4" localSheetId="10">#REF!</definedName>
    <definedName name="PAGE4" localSheetId="11">#REF!</definedName>
    <definedName name="PAGE4" localSheetId="12">#REF!</definedName>
    <definedName name="PAGE4" localSheetId="13">#REF!</definedName>
    <definedName name="PAGE4" localSheetId="14">#REF!</definedName>
    <definedName name="PAGE4" localSheetId="18">#REF!</definedName>
    <definedName name="PAGE4" localSheetId="19">#REF!</definedName>
    <definedName name="PAGE4" localSheetId="20">#REF!</definedName>
    <definedName name="PAGE4" localSheetId="21">#REF!</definedName>
    <definedName name="PAGE4" localSheetId="22">#REF!</definedName>
    <definedName name="PAGE4" localSheetId="24">#REF!</definedName>
    <definedName name="PAGE4" localSheetId="25">#REF!</definedName>
    <definedName name="PAGE4">#REF!</definedName>
    <definedName name="PAGE5" localSheetId="0">#REF!</definedName>
    <definedName name="PAGE5" localSheetId="4">#REF!</definedName>
    <definedName name="PAGE5" localSheetId="5">#REF!</definedName>
    <definedName name="PAGE5" localSheetId="7">#REF!</definedName>
    <definedName name="PAGE5" localSheetId="8">#REF!</definedName>
    <definedName name="PAGE5" localSheetId="9">#REF!</definedName>
    <definedName name="PAGE5" localSheetId="10">#REF!</definedName>
    <definedName name="PAGE5" localSheetId="11">#REF!</definedName>
    <definedName name="PAGE5" localSheetId="12">#REF!</definedName>
    <definedName name="PAGE5" localSheetId="13">#REF!</definedName>
    <definedName name="PAGE5" localSheetId="14">#REF!</definedName>
    <definedName name="PAGE5" localSheetId="18">#REF!</definedName>
    <definedName name="PAGE5" localSheetId="19">#REF!</definedName>
    <definedName name="PAGE5" localSheetId="20">#REF!</definedName>
    <definedName name="PAGE5" localSheetId="21">#REF!</definedName>
    <definedName name="PAGE5" localSheetId="22">#REF!</definedName>
    <definedName name="PAGE5" localSheetId="24">#REF!</definedName>
    <definedName name="PAGE5" localSheetId="25">#REF!</definedName>
    <definedName name="PAGE5">#REF!</definedName>
    <definedName name="PAGE6" localSheetId="0">#REF!</definedName>
    <definedName name="PAGE6" localSheetId="4">#REF!</definedName>
    <definedName name="PAGE6" localSheetId="5">#REF!</definedName>
    <definedName name="PAGE6" localSheetId="7">#REF!</definedName>
    <definedName name="PAGE6" localSheetId="8">#REF!</definedName>
    <definedName name="PAGE6" localSheetId="9">#REF!</definedName>
    <definedName name="PAGE6" localSheetId="10">#REF!</definedName>
    <definedName name="PAGE6" localSheetId="11">#REF!</definedName>
    <definedName name="PAGE6" localSheetId="12">#REF!</definedName>
    <definedName name="PAGE6" localSheetId="13">#REF!</definedName>
    <definedName name="PAGE6" localSheetId="14">#REF!</definedName>
    <definedName name="PAGE6" localSheetId="18">#REF!</definedName>
    <definedName name="PAGE6" localSheetId="19">#REF!</definedName>
    <definedName name="PAGE6" localSheetId="20">#REF!</definedName>
    <definedName name="PAGE6" localSheetId="21">#REF!</definedName>
    <definedName name="PAGE6" localSheetId="22">#REF!</definedName>
    <definedName name="PAGE6" localSheetId="24">#REF!</definedName>
    <definedName name="PAGE6" localSheetId="25">#REF!</definedName>
    <definedName name="PAGE6">#REF!</definedName>
    <definedName name="PAGE7" localSheetId="0">#REF!</definedName>
    <definedName name="PAGE7" localSheetId="7">#REF!</definedName>
    <definedName name="PAGE7" localSheetId="18">#REF!</definedName>
    <definedName name="PAGE7" localSheetId="19">#REF!</definedName>
    <definedName name="PAGE7" localSheetId="20">#REF!</definedName>
    <definedName name="PAGE7" localSheetId="21">#REF!</definedName>
    <definedName name="PAGE7" localSheetId="22">#REF!</definedName>
    <definedName name="PAGE7" localSheetId="24">#REF!</definedName>
    <definedName name="PAGE7" localSheetId="25">#REF!</definedName>
    <definedName name="PAGE7">#REF!</definedName>
    <definedName name="PAGE8" localSheetId="0">#REF!</definedName>
    <definedName name="PAGE8" localSheetId="7">#REF!</definedName>
    <definedName name="PAGE8" localSheetId="18">#REF!</definedName>
    <definedName name="PAGE8" localSheetId="19">#REF!</definedName>
    <definedName name="PAGE8" localSheetId="20">#REF!</definedName>
    <definedName name="PAGE8" localSheetId="21">#REF!</definedName>
    <definedName name="PAGE8" localSheetId="22">#REF!</definedName>
    <definedName name="PAGE8" localSheetId="24">#REF!</definedName>
    <definedName name="PAGE8" localSheetId="25">#REF!</definedName>
    <definedName name="PAGE8">#REF!</definedName>
    <definedName name="PAGE9" localSheetId="0">#REF!</definedName>
    <definedName name="PAGE9" localSheetId="7">#REF!</definedName>
    <definedName name="PAGE9" localSheetId="18">#REF!</definedName>
    <definedName name="PAGE9" localSheetId="19">#REF!</definedName>
    <definedName name="PAGE9" localSheetId="20">#REF!</definedName>
    <definedName name="PAGE9" localSheetId="21">#REF!</definedName>
    <definedName name="PAGE9" localSheetId="22">#REF!</definedName>
    <definedName name="PAGE9" localSheetId="24">#REF!</definedName>
    <definedName name="PAGE9" localSheetId="25">#REF!</definedName>
    <definedName name="PAGE9">#REF!</definedName>
    <definedName name="Pal_Workbook_GUID" hidden="1">"2L986F145WYGX229IDPE7YKM"</definedName>
    <definedName name="Parent">'[77]Parent Companies'!$A$1:$A$28</definedName>
    <definedName name="Parent_Company">'[78]Company Groups'!$B$3</definedName>
    <definedName name="paydate" localSheetId="7">#REF!</definedName>
    <definedName name="paydate" localSheetId="22">#REF!</definedName>
    <definedName name="paydate" localSheetId="24">#REF!</definedName>
    <definedName name="paydate">#REF!</definedName>
    <definedName name="paydateno.7" localSheetId="7">#REF!</definedName>
    <definedName name="paydateno.7" localSheetId="22">#REF!</definedName>
    <definedName name="paydateno.7" localSheetId="24">#REF!</definedName>
    <definedName name="paydateno.7">#REF!</definedName>
    <definedName name="PE_CPYIS" localSheetId="0">'[27]PEC Income Stmt'!#REF!</definedName>
    <definedName name="PE_CPYIS" localSheetId="1">'[27]PEC Income Stmt'!#REF!</definedName>
    <definedName name="PE_CPYIS" localSheetId="2">'[27]PEC Income Stmt'!#REF!</definedName>
    <definedName name="PE_CPYIS" localSheetId="4">'[27]PEC Income Stmt'!#REF!</definedName>
    <definedName name="PE_CPYIS" localSheetId="5">'[27]PEC Income Stmt'!#REF!</definedName>
    <definedName name="PE_CPYIS" localSheetId="7">'[27]PEC Income Stmt'!#REF!</definedName>
    <definedName name="PE_CPYIS" localSheetId="19">'[27]PEC Income Stmt'!#REF!</definedName>
    <definedName name="PE_CPYIS" localSheetId="21">'[27]PEC Income Stmt'!#REF!</definedName>
    <definedName name="PE_CPYIS" localSheetId="22">'[27]PEC Income Stmt'!#REF!</definedName>
    <definedName name="PE_CPYIS" localSheetId="25">'[27]PEC Income Stmt'!#REF!</definedName>
    <definedName name="PE_CPYIS">'[27]PEC Income Stmt'!#REF!</definedName>
    <definedName name="PED" localSheetId="0">'[79]04 '!#REF!</definedName>
    <definedName name="PED" localSheetId="1">'[79]04 '!#REF!</definedName>
    <definedName name="PED" localSheetId="2">'[79]04 '!#REF!</definedName>
    <definedName name="PED" localSheetId="4">'[79]04 '!#REF!</definedName>
    <definedName name="PED" localSheetId="5">'[79]04 '!#REF!</definedName>
    <definedName name="PED" localSheetId="7">'[79]04 '!#REF!</definedName>
    <definedName name="PED" localSheetId="13">'[79]04 '!#REF!</definedName>
    <definedName name="PED" localSheetId="19">'[79]04 '!#REF!</definedName>
    <definedName name="PED" localSheetId="21">'[79]04 '!#REF!</definedName>
    <definedName name="PED" localSheetId="22">'[79]04 '!#REF!</definedName>
    <definedName name="PED" localSheetId="25">'[79]04 '!#REF!</definedName>
    <definedName name="PED">'[79]04 '!#REF!</definedName>
    <definedName name="peqafd" localSheetId="0" hidden="1">#REF!</definedName>
    <definedName name="peqafd" localSheetId="7" hidden="1">#REF!</definedName>
    <definedName name="peqafd" localSheetId="18" hidden="1">#REF!</definedName>
    <definedName name="peqafd" localSheetId="19" hidden="1">#REF!</definedName>
    <definedName name="peqafd" localSheetId="20" hidden="1">#REF!</definedName>
    <definedName name="peqafd" localSheetId="21" hidden="1">#REF!</definedName>
    <definedName name="peqafd" localSheetId="22" hidden="1">#REF!</definedName>
    <definedName name="peqafd" localSheetId="24" hidden="1">#REF!</definedName>
    <definedName name="peqafd" hidden="1">#REF!</definedName>
    <definedName name="PERO" localSheetId="0" hidden="1">{#N/A,#N/A,FALSE,"SCA";#N/A,#N/A,FALSE,"NCA";#N/A,#N/A,FALSE,"SAZ";#N/A,#N/A,FALSE,"CAZ";#N/A,#N/A,FALSE,"SNV";#N/A,#N/A,FALSE,"NNV";#N/A,#N/A,FALSE,"PP";#N/A,#N/A,FALSE,"SA"}</definedName>
    <definedName name="PERO" localSheetId="7" hidden="1">{#N/A,#N/A,FALSE,"SCA";#N/A,#N/A,FALSE,"NCA";#N/A,#N/A,FALSE,"SAZ";#N/A,#N/A,FALSE,"CAZ";#N/A,#N/A,FALSE,"SNV";#N/A,#N/A,FALSE,"NNV";#N/A,#N/A,FALSE,"PP";#N/A,#N/A,FALSE,"SA"}</definedName>
    <definedName name="PERO" localSheetId="18" hidden="1">{#N/A,#N/A,FALSE,"SCA";#N/A,#N/A,FALSE,"NCA";#N/A,#N/A,FALSE,"SAZ";#N/A,#N/A,FALSE,"CAZ";#N/A,#N/A,FALSE,"SNV";#N/A,#N/A,FALSE,"NNV";#N/A,#N/A,FALSE,"PP";#N/A,#N/A,FALSE,"SA"}</definedName>
    <definedName name="PERO" localSheetId="19" hidden="1">{#N/A,#N/A,FALSE,"SCA";#N/A,#N/A,FALSE,"NCA";#N/A,#N/A,FALSE,"SAZ";#N/A,#N/A,FALSE,"CAZ";#N/A,#N/A,FALSE,"SNV";#N/A,#N/A,FALSE,"NNV";#N/A,#N/A,FALSE,"PP";#N/A,#N/A,FALSE,"SA"}</definedName>
    <definedName name="PERO" localSheetId="20" hidden="1">{#N/A,#N/A,FALSE,"SCA";#N/A,#N/A,FALSE,"NCA";#N/A,#N/A,FALSE,"SAZ";#N/A,#N/A,FALSE,"CAZ";#N/A,#N/A,FALSE,"SNV";#N/A,#N/A,FALSE,"NNV";#N/A,#N/A,FALSE,"PP";#N/A,#N/A,FALSE,"SA"}</definedName>
    <definedName name="PERO" localSheetId="21" hidden="1">{#N/A,#N/A,FALSE,"SCA";#N/A,#N/A,FALSE,"NCA";#N/A,#N/A,FALSE,"SAZ";#N/A,#N/A,FALSE,"CAZ";#N/A,#N/A,FALSE,"SNV";#N/A,#N/A,FALSE,"NNV";#N/A,#N/A,FALSE,"PP";#N/A,#N/A,FALSE,"SA"}</definedName>
    <definedName name="PERO" localSheetId="22" hidden="1">{#N/A,#N/A,FALSE,"SCA";#N/A,#N/A,FALSE,"NCA";#N/A,#N/A,FALSE,"SAZ";#N/A,#N/A,FALSE,"CAZ";#N/A,#N/A,FALSE,"SNV";#N/A,#N/A,FALSE,"NNV";#N/A,#N/A,FALSE,"PP";#N/A,#N/A,FALSE,"SA"}</definedName>
    <definedName name="PERO" localSheetId="24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ert" localSheetId="0" hidden="1">#REF!</definedName>
    <definedName name="pert" localSheetId="7" hidden="1">#REF!</definedName>
    <definedName name="pert" localSheetId="18" hidden="1">#REF!</definedName>
    <definedName name="pert" localSheetId="19" hidden="1">#REF!</definedName>
    <definedName name="pert" localSheetId="20" hidden="1">#REF!</definedName>
    <definedName name="pert" localSheetId="21" hidden="1">#REF!</definedName>
    <definedName name="pert" localSheetId="22" hidden="1">#REF!</definedName>
    <definedName name="pert" localSheetId="24" hidden="1">#REF!</definedName>
    <definedName name="pert" hidden="1">#REF!</definedName>
    <definedName name="PLine1">'[60]ANNUALIZE CTs'!$B$8</definedName>
    <definedName name="PLine2">'[60]ANNUALIZE CTs'!$B$9</definedName>
    <definedName name="PLine3">'[60]ANNUALIZE CTs'!$B$10</definedName>
    <definedName name="PLine4">[67]Sheet1!$B$11</definedName>
    <definedName name="plk" localSheetId="0" hidden="1">#REF!</definedName>
    <definedName name="plk" localSheetId="7" hidden="1">#REF!</definedName>
    <definedName name="plk" localSheetId="18" hidden="1">#REF!</definedName>
    <definedName name="plk" localSheetId="19" hidden="1">#REF!</definedName>
    <definedName name="plk" localSheetId="20" hidden="1">#REF!</definedName>
    <definedName name="plk" localSheetId="21" hidden="1">#REF!</definedName>
    <definedName name="plk" localSheetId="22" hidden="1">#REF!</definedName>
    <definedName name="plk" localSheetId="24" hidden="1">#REF!</definedName>
    <definedName name="plk" hidden="1">#REF!</definedName>
    <definedName name="plo" localSheetId="7" hidden="1">#REF!</definedName>
    <definedName name="plo" localSheetId="18" hidden="1">#REF!</definedName>
    <definedName name="plo" localSheetId="19" hidden="1">#REF!</definedName>
    <definedName name="plo" localSheetId="20" hidden="1">#REF!</definedName>
    <definedName name="plo" localSheetId="22" hidden="1">#REF!</definedName>
    <definedName name="plo" localSheetId="24" hidden="1">#REF!</definedName>
    <definedName name="plo" hidden="1">#REF!</definedName>
    <definedName name="plvsanj" localSheetId="7" hidden="1">#REF!</definedName>
    <definedName name="plvsanj" localSheetId="18" hidden="1">#REF!</definedName>
    <definedName name="plvsanj" localSheetId="19" hidden="1">#REF!</definedName>
    <definedName name="plvsanj" localSheetId="20" hidden="1">#REF!</definedName>
    <definedName name="plvsanj" localSheetId="22" hidden="1">#REF!</definedName>
    <definedName name="plvsanj" localSheetId="24" hidden="1">#REF!</definedName>
    <definedName name="plvsanj" hidden="1">#REF!</definedName>
    <definedName name="pocq" localSheetId="7" hidden="1">#REF!</definedName>
    <definedName name="pocq" localSheetId="18" hidden="1">#REF!</definedName>
    <definedName name="pocq" localSheetId="19" hidden="1">#REF!</definedName>
    <definedName name="pocq" localSheetId="20" hidden="1">#REF!</definedName>
    <definedName name="pocq" localSheetId="22" hidden="1">#REF!</definedName>
    <definedName name="pocq" localSheetId="24" hidden="1">#REF!</definedName>
    <definedName name="pocq" hidden="1">#REF!</definedName>
    <definedName name="poe" localSheetId="7" hidden="1">#REF!</definedName>
    <definedName name="poe" localSheetId="18" hidden="1">#REF!</definedName>
    <definedName name="poe" localSheetId="19" hidden="1">#REF!</definedName>
    <definedName name="poe" localSheetId="20" hidden="1">#REF!</definedName>
    <definedName name="poe" localSheetId="22" hidden="1">#REF!</definedName>
    <definedName name="poe" localSheetId="24" hidden="1">#REF!</definedName>
    <definedName name="poe" hidden="1">#REF!</definedName>
    <definedName name="poeac" localSheetId="7" hidden="1">#REF!</definedName>
    <definedName name="poeac" localSheetId="18" hidden="1">#REF!</definedName>
    <definedName name="poeac" localSheetId="19" hidden="1">#REF!</definedName>
    <definedName name="poeac" localSheetId="20" hidden="1">#REF!</definedName>
    <definedName name="poeac" localSheetId="22" hidden="1">#REF!</definedName>
    <definedName name="poeac" localSheetId="24" hidden="1">#REF!</definedName>
    <definedName name="poeac" hidden="1">#REF!</definedName>
    <definedName name="poec" localSheetId="7" hidden="1">#REF!</definedName>
    <definedName name="poec" localSheetId="18" hidden="1">#REF!</definedName>
    <definedName name="poec" localSheetId="19" hidden="1">#REF!</definedName>
    <definedName name="poec" localSheetId="20" hidden="1">#REF!</definedName>
    <definedName name="poec" localSheetId="22" hidden="1">#REF!</definedName>
    <definedName name="poec" localSheetId="24" hidden="1">#REF!</definedName>
    <definedName name="poec" hidden="1">#REF!</definedName>
    <definedName name="poeca" localSheetId="7" hidden="1">#REF!</definedName>
    <definedName name="poeca" localSheetId="18" hidden="1">#REF!</definedName>
    <definedName name="poeca" localSheetId="19" hidden="1">#REF!</definedName>
    <definedName name="poeca" localSheetId="20" hidden="1">#REF!</definedName>
    <definedName name="poeca" localSheetId="22" hidden="1">#REF!</definedName>
    <definedName name="poeca" localSheetId="24" hidden="1">#REF!</definedName>
    <definedName name="poeca" hidden="1">#REF!</definedName>
    <definedName name="poert" localSheetId="7" hidden="1">#REF!</definedName>
    <definedName name="poert" localSheetId="18" hidden="1">#REF!</definedName>
    <definedName name="poert" localSheetId="19" hidden="1">#REF!</definedName>
    <definedName name="poert" localSheetId="20" hidden="1">#REF!</definedName>
    <definedName name="poert" localSheetId="22" hidden="1">#REF!</definedName>
    <definedName name="poert" localSheetId="24" hidden="1">#REF!</definedName>
    <definedName name="poert" hidden="1">#REF!</definedName>
    <definedName name="poi" localSheetId="7" hidden="1">#REF!</definedName>
    <definedName name="poi" localSheetId="18" hidden="1">#REF!</definedName>
    <definedName name="poi" localSheetId="19" hidden="1">#REF!</definedName>
    <definedName name="poi" localSheetId="20" hidden="1">#REF!</definedName>
    <definedName name="poi" localSheetId="22" hidden="1">#REF!</definedName>
    <definedName name="poi" localSheetId="24" hidden="1">#REF!</definedName>
    <definedName name="poi" hidden="1">#REF!</definedName>
    <definedName name="poica" localSheetId="7" hidden="1">#REF!</definedName>
    <definedName name="poica" localSheetId="18" hidden="1">#REF!</definedName>
    <definedName name="poica" localSheetId="19" hidden="1">#REF!</definedName>
    <definedName name="poica" localSheetId="20" hidden="1">#REF!</definedName>
    <definedName name="poica" localSheetId="22" hidden="1">#REF!</definedName>
    <definedName name="poica" localSheetId="24" hidden="1">#REF!</definedName>
    <definedName name="poica" hidden="1">#REF!</definedName>
    <definedName name="poiea" localSheetId="7" hidden="1">#REF!</definedName>
    <definedName name="poiea" localSheetId="18" hidden="1">#REF!</definedName>
    <definedName name="poiea" localSheetId="19" hidden="1">#REF!</definedName>
    <definedName name="poiea" localSheetId="20" hidden="1">#REF!</definedName>
    <definedName name="poiea" localSheetId="22" hidden="1">#REF!</definedName>
    <definedName name="poiea" localSheetId="24" hidden="1">#REF!</definedName>
    <definedName name="poiea" hidden="1">#REF!</definedName>
    <definedName name="poiv" localSheetId="7" hidden="1">#REF!</definedName>
    <definedName name="poiv" localSheetId="18" hidden="1">#REF!</definedName>
    <definedName name="poiv" localSheetId="19" hidden="1">#REF!</definedName>
    <definedName name="poiv" localSheetId="20" hidden="1">#REF!</definedName>
    <definedName name="poiv" localSheetId="22" hidden="1">#REF!</definedName>
    <definedName name="poiv" localSheetId="24" hidden="1">#REF!</definedName>
    <definedName name="poiv" hidden="1">#REF!</definedName>
    <definedName name="poiy" localSheetId="7" hidden="1">#REF!</definedName>
    <definedName name="poiy" localSheetId="18" hidden="1">#REF!</definedName>
    <definedName name="poiy" localSheetId="19" hidden="1">#REF!</definedName>
    <definedName name="poiy" localSheetId="20" hidden="1">#REF!</definedName>
    <definedName name="poiy" localSheetId="22" hidden="1">#REF!</definedName>
    <definedName name="poiy" localSheetId="24" hidden="1">#REF!</definedName>
    <definedName name="poiy" hidden="1">#REF!</definedName>
    <definedName name="poiyw" localSheetId="7" hidden="1">#REF!</definedName>
    <definedName name="poiyw" localSheetId="18" hidden="1">#REF!</definedName>
    <definedName name="poiyw" localSheetId="19" hidden="1">#REF!</definedName>
    <definedName name="poiyw" localSheetId="20" hidden="1">#REF!</definedName>
    <definedName name="poiyw" localSheetId="22" hidden="1">#REF!</definedName>
    <definedName name="poiyw" localSheetId="24" hidden="1">#REF!</definedName>
    <definedName name="poiyw" hidden="1">#REF!</definedName>
    <definedName name="PopCache_GL_INTERFACE_REFERENCE7" hidden="1">[80]PopCache!$A$1:$A$2</definedName>
    <definedName name="pouac" localSheetId="0" hidden="1">#REF!</definedName>
    <definedName name="pouac" localSheetId="7" hidden="1">#REF!</definedName>
    <definedName name="pouac" localSheetId="18" hidden="1">#REF!</definedName>
    <definedName name="pouac" localSheetId="19" hidden="1">#REF!</definedName>
    <definedName name="pouac" localSheetId="20" hidden="1">#REF!</definedName>
    <definedName name="pouac" localSheetId="21" hidden="1">#REF!</definedName>
    <definedName name="pouac" localSheetId="22" hidden="1">#REF!</definedName>
    <definedName name="pouac" localSheetId="24" hidden="1">#REF!</definedName>
    <definedName name="pouac" hidden="1">#REF!</definedName>
    <definedName name="pouce" localSheetId="7" hidden="1">#REF!</definedName>
    <definedName name="pouce" localSheetId="18" hidden="1">#REF!</definedName>
    <definedName name="pouce" localSheetId="19" hidden="1">#REF!</definedName>
    <definedName name="pouce" localSheetId="20" hidden="1">#REF!</definedName>
    <definedName name="pouce" localSheetId="22" hidden="1">#REF!</definedName>
    <definedName name="pouce" localSheetId="24" hidden="1">#REF!</definedName>
    <definedName name="pouce" hidden="1">#REF!</definedName>
    <definedName name="povrs" localSheetId="7" hidden="1">#REF!</definedName>
    <definedName name="povrs" localSheetId="18" hidden="1">#REF!</definedName>
    <definedName name="povrs" localSheetId="19" hidden="1">#REF!</definedName>
    <definedName name="povrs" localSheetId="20" hidden="1">#REF!</definedName>
    <definedName name="povrs" localSheetId="22" hidden="1">#REF!</definedName>
    <definedName name="povrs" localSheetId="24" hidden="1">#REF!</definedName>
    <definedName name="povrs" hidden="1">#REF!</definedName>
    <definedName name="POWER1" localSheetId="0">#REF!</definedName>
    <definedName name="POWER1" localSheetId="7">#REF!</definedName>
    <definedName name="POWER1" localSheetId="18">#REF!</definedName>
    <definedName name="POWER1" localSheetId="19">#REF!</definedName>
    <definedName name="POWER1" localSheetId="20">#REF!</definedName>
    <definedName name="POWER1" localSheetId="21">#REF!</definedName>
    <definedName name="POWER1" localSheetId="22">#REF!</definedName>
    <definedName name="POWER1" localSheetId="24">#REF!</definedName>
    <definedName name="POWER1" localSheetId="25">#REF!</definedName>
    <definedName name="POWER1">#REF!</definedName>
    <definedName name="POWER2" localSheetId="0">#REF!</definedName>
    <definedName name="POWER2" localSheetId="7">#REF!</definedName>
    <definedName name="POWER2" localSheetId="18">#REF!</definedName>
    <definedName name="POWER2" localSheetId="19">#REF!</definedName>
    <definedName name="POWER2" localSheetId="20">#REF!</definedName>
    <definedName name="POWER2" localSheetId="21">#REF!</definedName>
    <definedName name="POWER2" localSheetId="22">#REF!</definedName>
    <definedName name="POWER2" localSheetId="24">#REF!</definedName>
    <definedName name="POWER2" localSheetId="25">#REF!</definedName>
    <definedName name="POWER2">#REF!</definedName>
    <definedName name="POWER3" localSheetId="0">#REF!</definedName>
    <definedName name="POWER3" localSheetId="7">#REF!</definedName>
    <definedName name="POWER3" localSheetId="18">#REF!</definedName>
    <definedName name="POWER3" localSheetId="19">#REF!</definedName>
    <definedName name="POWER3" localSheetId="20">#REF!</definedName>
    <definedName name="POWER3" localSheetId="21">#REF!</definedName>
    <definedName name="POWER3" localSheetId="22">#REF!</definedName>
    <definedName name="POWER3" localSheetId="24">#REF!</definedName>
    <definedName name="POWER3" localSheetId="25">#REF!</definedName>
    <definedName name="POWER3">#REF!</definedName>
    <definedName name="POWER4" localSheetId="0">#REF!</definedName>
    <definedName name="POWER4" localSheetId="7">#REF!</definedName>
    <definedName name="POWER4" localSheetId="18">#REF!</definedName>
    <definedName name="POWER4" localSheetId="19">#REF!</definedName>
    <definedName name="POWER4" localSheetId="20">#REF!</definedName>
    <definedName name="POWER4" localSheetId="21">#REF!</definedName>
    <definedName name="POWER4" localSheetId="22">#REF!</definedName>
    <definedName name="POWER4" localSheetId="24">#REF!</definedName>
    <definedName name="POWER4" localSheetId="25">#REF!</definedName>
    <definedName name="POWER4">#REF!</definedName>
    <definedName name="pp" localSheetId="0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pp" localSheetId="7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pp" localSheetId="19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pp" localSheetId="20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pp" localSheetId="21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pp" localSheetId="22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pp" localSheetId="24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pp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PP_Pref">#REF!</definedName>
    <definedName name="PPP" localSheetId="24">#REF!</definedName>
    <definedName name="PPP">#REF!</definedName>
    <definedName name="pppp" localSheetId="0" hidden="1">{"'Sheet1'!$A$1:$O$40"}</definedName>
    <definedName name="pppp" localSheetId="7" hidden="1">{"'Sheet1'!$A$1:$O$40"}</definedName>
    <definedName name="pppp" localSheetId="19" hidden="1">{"'Sheet1'!$A$1:$O$40"}</definedName>
    <definedName name="pppp" localSheetId="20" hidden="1">{"'Sheet1'!$A$1:$O$40"}</definedName>
    <definedName name="pppp" localSheetId="21" hidden="1">{"'Sheet1'!$A$1:$O$40"}</definedName>
    <definedName name="pppp" localSheetId="22" hidden="1">{"'Sheet1'!$A$1:$O$40"}</definedName>
    <definedName name="pppp" localSheetId="24" hidden="1">{"'Sheet1'!$A$1:$O$40"}</definedName>
    <definedName name="pppp" hidden="1">{"'Sheet1'!$A$1:$O$40"}</definedName>
    <definedName name="ppppp" localSheetId="0" hidden="1">{#N/A,#N/A,FALSE,"SCA";#N/A,#N/A,FALSE,"NCA";#N/A,#N/A,FALSE,"SAZ";#N/A,#N/A,FALSE,"CAZ";#N/A,#N/A,FALSE,"SNV";#N/A,#N/A,FALSE,"NNV";#N/A,#N/A,FALSE,"PP";#N/A,#N/A,FALSE,"SA"}</definedName>
    <definedName name="ppppp" localSheetId="7" hidden="1">{#N/A,#N/A,FALSE,"SCA";#N/A,#N/A,FALSE,"NCA";#N/A,#N/A,FALSE,"SAZ";#N/A,#N/A,FALSE,"CAZ";#N/A,#N/A,FALSE,"SNV";#N/A,#N/A,FALSE,"NNV";#N/A,#N/A,FALSE,"PP";#N/A,#N/A,FALSE,"SA"}</definedName>
    <definedName name="ppppp" localSheetId="19" hidden="1">{#N/A,#N/A,FALSE,"SCA";#N/A,#N/A,FALSE,"NCA";#N/A,#N/A,FALSE,"SAZ";#N/A,#N/A,FALSE,"CAZ";#N/A,#N/A,FALSE,"SNV";#N/A,#N/A,FALSE,"NNV";#N/A,#N/A,FALSE,"PP";#N/A,#N/A,FALSE,"SA"}</definedName>
    <definedName name="ppppp" localSheetId="20" hidden="1">{#N/A,#N/A,FALSE,"SCA";#N/A,#N/A,FALSE,"NCA";#N/A,#N/A,FALSE,"SAZ";#N/A,#N/A,FALSE,"CAZ";#N/A,#N/A,FALSE,"SNV";#N/A,#N/A,FALSE,"NNV";#N/A,#N/A,FALSE,"PP";#N/A,#N/A,FALSE,"SA"}</definedName>
    <definedName name="ppppp" localSheetId="21" hidden="1">{#N/A,#N/A,FALSE,"SCA";#N/A,#N/A,FALSE,"NCA";#N/A,#N/A,FALSE,"SAZ";#N/A,#N/A,FALSE,"CAZ";#N/A,#N/A,FALSE,"SNV";#N/A,#N/A,FALSE,"NNV";#N/A,#N/A,FALSE,"PP";#N/A,#N/A,FALSE,"SA"}</definedName>
    <definedName name="ppppp" localSheetId="22" hidden="1">{#N/A,#N/A,FALSE,"SCA";#N/A,#N/A,FALSE,"NCA";#N/A,#N/A,FALSE,"SAZ";#N/A,#N/A,FALSE,"CAZ";#N/A,#N/A,FALSE,"SNV";#N/A,#N/A,FALSE,"NNV";#N/A,#N/A,FALSE,"PP";#N/A,#N/A,FALSE,"SA"}</definedName>
    <definedName name="ppppp" localSheetId="24" hidden="1">{#N/A,#N/A,FALSE,"SCA";#N/A,#N/A,FALSE,"NCA";#N/A,#N/A,FALSE,"SAZ";#N/A,#N/A,FALSE,"CAZ";#N/A,#N/A,FALSE,"SNV";#N/A,#N/A,FALSE,"NNV";#N/A,#N/A,FALSE,"PP";#N/A,#N/A,FALSE,"SA"}</definedName>
    <definedName name="ppppp" hidden="1">{#N/A,#N/A,FALSE,"SCA";#N/A,#N/A,FALSE,"NCA";#N/A,#N/A,FALSE,"SAZ";#N/A,#N/A,FALSE,"CAZ";#N/A,#N/A,FALSE,"SNV";#N/A,#N/A,FALSE,"NNV";#N/A,#N/A,FALSE,"PP";#N/A,#N/A,FALSE,"SA"}</definedName>
    <definedName name="pppppppp" localSheetId="0" hidden="1">#REF!</definedName>
    <definedName name="pppppppp" localSheetId="7" hidden="1">#REF!</definedName>
    <definedName name="pppppppp" localSheetId="18" hidden="1">#REF!</definedName>
    <definedName name="pppppppp" localSheetId="19" hidden="1">#REF!</definedName>
    <definedName name="pppppppp" localSheetId="20" hidden="1">#REF!</definedName>
    <definedName name="pppppppp" localSheetId="21" hidden="1">#REF!</definedName>
    <definedName name="pppppppp" localSheetId="22" hidden="1">#REF!</definedName>
    <definedName name="pppppppp" localSheetId="24" hidden="1">#REF!</definedName>
    <definedName name="pppppppp" hidden="1">#REF!</definedName>
    <definedName name="pppppppppp" localSheetId="0" hidden="1">{"'Sheet1'!$A$1:$O$40"}</definedName>
    <definedName name="pppppppppp" localSheetId="7" hidden="1">{"'Sheet1'!$A$1:$O$40"}</definedName>
    <definedName name="pppppppppp" localSheetId="19" hidden="1">{"'Sheet1'!$A$1:$O$40"}</definedName>
    <definedName name="pppppppppp" localSheetId="20" hidden="1">{"'Sheet1'!$A$1:$O$40"}</definedName>
    <definedName name="pppppppppp" localSheetId="21" hidden="1">{"'Sheet1'!$A$1:$O$40"}</definedName>
    <definedName name="pppppppppp" localSheetId="22" hidden="1">{"'Sheet1'!$A$1:$O$40"}</definedName>
    <definedName name="pppppppppp" localSheetId="24" hidden="1">{"'Sheet1'!$A$1:$O$40"}</definedName>
    <definedName name="pppppppppp" hidden="1">{"'Sheet1'!$A$1:$O$40"}</definedName>
    <definedName name="pres_sum_blk1_chg">[81]RES!$O$53</definedName>
    <definedName name="pres_sum_cust_chg">[81]RES!$O$49</definedName>
    <definedName name="pres_win_blk1_chg">[81]RES!$Q$53</definedName>
    <definedName name="pres_win_cust_chg">[81]RES!$Q$49</definedName>
    <definedName name="pres_win_xs_chg">[81]RES!$Q$54</definedName>
    <definedName name="price" localSheetId="7">#REF!</definedName>
    <definedName name="price" localSheetId="22">#REF!</definedName>
    <definedName name="price" localSheetId="24">#REF!</definedName>
    <definedName name="price">#REF!</definedName>
    <definedName name="PRINT" localSheetId="7">#REF!</definedName>
    <definedName name="PRINT" localSheetId="22">#REF!</definedName>
    <definedName name="PRINT" localSheetId="24">#REF!</definedName>
    <definedName name="PRINT">#REF!</definedName>
    <definedName name="_xlnm.Print_Area" localSheetId="0">'JRW-1.1  (2)'!$B$1:$F$17</definedName>
    <definedName name="_xlnm.Print_Area" localSheetId="1">'JRW-2.1 '!$A$1:$J$32</definedName>
    <definedName name="_xlnm.Print_Area" localSheetId="2">'JRW-2.2'!$A$1:$L$64</definedName>
    <definedName name="_xlnm.Print_Area" localSheetId="3">'JRW-2.3'!$A$1:$K$33</definedName>
    <definedName name="_xlnm.Print_Area" localSheetId="4">'JRW-3.1'!$A$1:$N$59</definedName>
    <definedName name="_xlnm.Print_Area" localSheetId="5">'JRW-3.2'!$A$1:$F$57</definedName>
    <definedName name="_xlnm.Print_Area" localSheetId="7">'jrw-4.1 (2)'!$A$1:$C$27</definedName>
    <definedName name="_xlnm.Print_Area" localSheetId="8">'JRW-5.1'!$D$1:$I$35</definedName>
    <definedName name="_xlnm.Print_Area" localSheetId="9">'JRW-5.2 (4)'!$A$1:$F$65</definedName>
    <definedName name="_xlnm.Print_Area" localSheetId="10">'JRW-5.3 (3)'!$A$1:$G$66</definedName>
    <definedName name="_xlnm.Print_Area" localSheetId="11">'JRW-5.4 (3)'!$A$1:$G$70</definedName>
    <definedName name="_xlnm.Print_Area" localSheetId="12">'JRW-5.5 (4)'!$A$1:$F$62</definedName>
    <definedName name="_xlnm.Print_Area" localSheetId="13">'JRW-5.6 (2)'!$D$1:$F$20</definedName>
    <definedName name="_xlnm.Print_Area" localSheetId="14">'JRW-6.1a'!$C$1:$G$31</definedName>
    <definedName name="_xlnm.Print_Area" localSheetId="15">'JRW-6.2'!$A$1:$N$37</definedName>
    <definedName name="_xlnm.Print_Area" localSheetId="16">'JRW-6.3'!$B$1:$E$71</definedName>
    <definedName name="_xlnm.Print_Area" localSheetId="17">'JRW-6.4a'!$A$1:$D$25</definedName>
    <definedName name="_xlnm.Print_Area" localSheetId="18">'JRW-6.5 '!$A$1:$K$79</definedName>
    <definedName name="_xlnm.Print_Area" localSheetId="19">'JRW-6.6'!$A$1:$K$45</definedName>
    <definedName name="_xlnm.Print_Area" localSheetId="20">'JRW-6.7'!$A$1:$M$76</definedName>
    <definedName name="_xlnm.Print_Area" localSheetId="21">'jrw-7.1  (3)'!$A$1:$F$16</definedName>
    <definedName name="_xlnm.Print_Area" localSheetId="22">'JRW-7.2 (2)'!$A$1:$C$38</definedName>
    <definedName name="_xlnm.Print_Area" localSheetId="23">'JRW-8.1'!$C$1:$F$41</definedName>
    <definedName name="_xlnm.Print_Area" localSheetId="24">'JRW-9.1X (2)'!$B$1:$G$76</definedName>
    <definedName name="_xlnm.Print_Area" localSheetId="25">'JRW-9.2 (2)'!$A$1:$H$28</definedName>
    <definedName name="_xlnm.Print_Area" localSheetId="26">'JRW-9.3X'!$A$1:$H$33</definedName>
    <definedName name="_xlnm.Print_Area" localSheetId="27">'JRW-9.4X'!$A$1:$H$38</definedName>
    <definedName name="_xlnm.Print_Area" localSheetId="28">'JRW-9.5X'!$A$1:$G$32</definedName>
    <definedName name="_xlnm.Print_Area" localSheetId="29">'JRW-9.6X'!$A$1:$H$30</definedName>
    <definedName name="_xlnm.Print_Area">#REF!</definedName>
    <definedName name="Print_Area_MI" localSheetId="0">'JRW-1.1  (2)'!$B$5:$E$6</definedName>
    <definedName name="Print_Area_MI" localSheetId="4">#REF!</definedName>
    <definedName name="Print_Area_MI" localSheetId="5">#REF!</definedName>
    <definedName name="Print_Area_MI" localSheetId="7">'jrw-4.1 (2)'!$A$5:$B$7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12">#REF!</definedName>
    <definedName name="Print_Area_MI" localSheetId="13">#REF!</definedName>
    <definedName name="Print_Area_MI" localSheetId="14">#REF!</definedName>
    <definedName name="Print_Area_MI" localSheetId="18">#REF!</definedName>
    <definedName name="Print_Area_MI" localSheetId="19">#REF!</definedName>
    <definedName name="Print_Area_MI" localSheetId="20">#REF!</definedName>
    <definedName name="Print_Area_MI" localSheetId="21">'jrw-7.1  (3)'!$B$5:$E$7</definedName>
    <definedName name="Print_Area_MI" localSheetId="22">#REF!</definedName>
    <definedName name="Print_Area_MI" localSheetId="24">#REF!</definedName>
    <definedName name="Print_Area_MI" localSheetId="25">#REF!</definedName>
    <definedName name="Print_Area_MI">#REF!</definedName>
    <definedName name="Print_Area_Reset">#N/A</definedName>
    <definedName name="Print_debt" localSheetId="24">[73]!Print_debt</definedName>
    <definedName name="Print_debt">[0]!Print_debt</definedName>
    <definedName name="_xlnm.Print_Titles">#N/A</definedName>
    <definedName name="PRINT1" localSheetId="7">#REF!</definedName>
    <definedName name="PRINT1" localSheetId="24">#REF!</definedName>
    <definedName name="PRINT1">#REF!</definedName>
    <definedName name="printa1a_d12">#N/A</definedName>
    <definedName name="PRINTALL" localSheetId="0">#REF!</definedName>
    <definedName name="PRINTALL" localSheetId="7">#REF!</definedName>
    <definedName name="PRINTALL" localSheetId="18">#REF!</definedName>
    <definedName name="PRINTALL" localSheetId="19">#REF!</definedName>
    <definedName name="PRINTALL" localSheetId="20">#REF!</definedName>
    <definedName name="PRINTALL" localSheetId="21">#REF!</definedName>
    <definedName name="PRINTALL" localSheetId="22">#REF!</definedName>
    <definedName name="PRINTALL" localSheetId="24">#REF!</definedName>
    <definedName name="PRINTALL" localSheetId="25">#REF!</definedName>
    <definedName name="PRINTALL">#REF!</definedName>
    <definedName name="printing_probelm2_2006" localSheetId="0" hidden="1">{"CONSOL_UWNJ_ISV",#N/A,FALSE,"Sheet1";"CONSOL_UWNJ_SAV",#N/A,FALSE,"Sheet1";"CONSOL_UWNJ_BSV",#N/A,FALSE,"Sheet1";"CONSOL_UWNJ_SFDV",#N/A,FALSE,"Sheet1"}</definedName>
    <definedName name="printing_probelm2_2006" localSheetId="7" hidden="1">{"CONSOL_UWNJ_ISV",#N/A,FALSE,"Sheet1";"CONSOL_UWNJ_SAV",#N/A,FALSE,"Sheet1";"CONSOL_UWNJ_BSV",#N/A,FALSE,"Sheet1";"CONSOL_UWNJ_SFDV",#N/A,FALSE,"Sheet1"}</definedName>
    <definedName name="printing_probelm2_2006" localSheetId="19" hidden="1">{"CONSOL_UWNJ_ISV",#N/A,FALSE,"Sheet1";"CONSOL_UWNJ_SAV",#N/A,FALSE,"Sheet1";"CONSOL_UWNJ_BSV",#N/A,FALSE,"Sheet1";"CONSOL_UWNJ_SFDV",#N/A,FALSE,"Sheet1"}</definedName>
    <definedName name="printing_probelm2_2006" localSheetId="20" hidden="1">{"CONSOL_UWNJ_ISV",#N/A,FALSE,"Sheet1";"CONSOL_UWNJ_SAV",#N/A,FALSE,"Sheet1";"CONSOL_UWNJ_BSV",#N/A,FALSE,"Sheet1";"CONSOL_UWNJ_SFDV",#N/A,FALSE,"Sheet1"}</definedName>
    <definedName name="printing_probelm2_2006" localSheetId="21" hidden="1">{"CONSOL_UWNJ_ISV",#N/A,FALSE,"Sheet1";"CONSOL_UWNJ_SAV",#N/A,FALSE,"Sheet1";"CONSOL_UWNJ_BSV",#N/A,FALSE,"Sheet1";"CONSOL_UWNJ_SFDV",#N/A,FALSE,"Sheet1"}</definedName>
    <definedName name="printing_probelm2_2006" localSheetId="22" hidden="1">{"CONSOL_UWNJ_ISV",#N/A,FALSE,"Sheet1";"CONSOL_UWNJ_SAV",#N/A,FALSE,"Sheet1";"CONSOL_UWNJ_BSV",#N/A,FALSE,"Sheet1";"CONSOL_UWNJ_SFDV",#N/A,FALSE,"Sheet1"}</definedName>
    <definedName name="printing_probelm2_2006" localSheetId="24" hidden="1">{"CONSOL_UWNJ_ISV",#N/A,FALSE,"Sheet1";"CONSOL_UWNJ_SAV",#N/A,FALSE,"Sheet1";"CONSOL_UWNJ_BSV",#N/A,FALSE,"Sheet1";"CONSOL_UWNJ_SFDV",#N/A,FALSE,"Sheet1"}</definedName>
    <definedName name="printing_probelm2_2006" hidden="1">{"CONSOL_UWNJ_ISV",#N/A,FALSE,"Sheet1";"CONSOL_UWNJ_SAV",#N/A,FALSE,"Sheet1";"CONSOL_UWNJ_BSV",#N/A,FALSE,"Sheet1";"CONSOL_UWNJ_SFDV",#N/A,FALSE,"Sheet1"}</definedName>
    <definedName name="printing_Problem" localSheetId="0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printing_Problem" localSheetId="7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printing_Problem" localSheetId="19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printing_Problem" localSheetId="20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printing_Problem" localSheetId="21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printing_Problem" localSheetId="22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printing_Problem" localSheetId="24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printing_Problem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printing_problem2" localSheetId="0" hidden="1">{"CONSOL_UWNJ_ISV",#N/A,FALSE,"Sheet1";"CONSOL_UWNJ_SAV",#N/A,FALSE,"Sheet1";"CONSOL_UWNJ_BSV",#N/A,FALSE,"Sheet1";"CONSOL_UWNJ_SFDV",#N/A,FALSE,"Sheet1"}</definedName>
    <definedName name="printing_problem2" localSheetId="7" hidden="1">{"CONSOL_UWNJ_ISV",#N/A,FALSE,"Sheet1";"CONSOL_UWNJ_SAV",#N/A,FALSE,"Sheet1";"CONSOL_UWNJ_BSV",#N/A,FALSE,"Sheet1";"CONSOL_UWNJ_SFDV",#N/A,FALSE,"Sheet1"}</definedName>
    <definedName name="printing_problem2" localSheetId="19" hidden="1">{"CONSOL_UWNJ_ISV",#N/A,FALSE,"Sheet1";"CONSOL_UWNJ_SAV",#N/A,FALSE,"Sheet1";"CONSOL_UWNJ_BSV",#N/A,FALSE,"Sheet1";"CONSOL_UWNJ_SFDV",#N/A,FALSE,"Sheet1"}</definedName>
    <definedName name="printing_problem2" localSheetId="20" hidden="1">{"CONSOL_UWNJ_ISV",#N/A,FALSE,"Sheet1";"CONSOL_UWNJ_SAV",#N/A,FALSE,"Sheet1";"CONSOL_UWNJ_BSV",#N/A,FALSE,"Sheet1";"CONSOL_UWNJ_SFDV",#N/A,FALSE,"Sheet1"}</definedName>
    <definedName name="printing_problem2" localSheetId="21" hidden="1">{"CONSOL_UWNJ_ISV",#N/A,FALSE,"Sheet1";"CONSOL_UWNJ_SAV",#N/A,FALSE,"Sheet1";"CONSOL_UWNJ_BSV",#N/A,FALSE,"Sheet1";"CONSOL_UWNJ_SFDV",#N/A,FALSE,"Sheet1"}</definedName>
    <definedName name="printing_problem2" localSheetId="22" hidden="1">{"CONSOL_UWNJ_ISV",#N/A,FALSE,"Sheet1";"CONSOL_UWNJ_SAV",#N/A,FALSE,"Sheet1";"CONSOL_UWNJ_BSV",#N/A,FALSE,"Sheet1";"CONSOL_UWNJ_SFDV",#N/A,FALSE,"Sheet1"}</definedName>
    <definedName name="printing_problem2" localSheetId="24" hidden="1">{"CONSOL_UWNJ_ISV",#N/A,FALSE,"Sheet1";"CONSOL_UWNJ_SAV",#N/A,FALSE,"Sheet1";"CONSOL_UWNJ_BSV",#N/A,FALSE,"Sheet1";"CONSOL_UWNJ_SFDV",#N/A,FALSE,"Sheet1"}</definedName>
    <definedName name="printing_problem2" hidden="1">{"CONSOL_UWNJ_ISV",#N/A,FALSE,"Sheet1";"CONSOL_UWNJ_SAV",#N/A,FALSE,"Sheet1";"CONSOL_UWNJ_BSV",#N/A,FALSE,"Sheet1";"CONSOL_UWNJ_SFDV",#N/A,FALSE,"Sheet1"}</definedName>
    <definedName name="printing_Problem2006" localSheetId="0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printing_Problem2006" localSheetId="7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printing_Problem2006" localSheetId="19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printing_Problem2006" localSheetId="20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printing_Problem2006" localSheetId="21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printing_Problem2006" localSheetId="22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printing_Problem2006" localSheetId="24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printing_Problem2006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printing_problem3" localSheetId="0" hidden="1">{"CONSOL_WO_ISV",#N/A,FALSE,"Sheet1";"CONSOL_WO_SAV",#N/A,FALSE,"Sheet1";"CONSOL_WO_BSV",#N/A,FALSE,"Sheet1";"CONSOL_WO_SFDV",#N/A,FALSE,"Sheet1"}</definedName>
    <definedName name="printing_problem3" localSheetId="7" hidden="1">{"CONSOL_WO_ISV",#N/A,FALSE,"Sheet1";"CONSOL_WO_SAV",#N/A,FALSE,"Sheet1";"CONSOL_WO_BSV",#N/A,FALSE,"Sheet1";"CONSOL_WO_SFDV",#N/A,FALSE,"Sheet1"}</definedName>
    <definedName name="printing_problem3" localSheetId="19" hidden="1">{"CONSOL_WO_ISV",#N/A,FALSE,"Sheet1";"CONSOL_WO_SAV",#N/A,FALSE,"Sheet1";"CONSOL_WO_BSV",#N/A,FALSE,"Sheet1";"CONSOL_WO_SFDV",#N/A,FALSE,"Sheet1"}</definedName>
    <definedName name="printing_problem3" localSheetId="20" hidden="1">{"CONSOL_WO_ISV",#N/A,FALSE,"Sheet1";"CONSOL_WO_SAV",#N/A,FALSE,"Sheet1";"CONSOL_WO_BSV",#N/A,FALSE,"Sheet1";"CONSOL_WO_SFDV",#N/A,FALSE,"Sheet1"}</definedName>
    <definedName name="printing_problem3" localSheetId="21" hidden="1">{"CONSOL_WO_ISV",#N/A,FALSE,"Sheet1";"CONSOL_WO_SAV",#N/A,FALSE,"Sheet1";"CONSOL_WO_BSV",#N/A,FALSE,"Sheet1";"CONSOL_WO_SFDV",#N/A,FALSE,"Sheet1"}</definedName>
    <definedName name="printing_problem3" localSheetId="22" hidden="1">{"CONSOL_WO_ISV",#N/A,FALSE,"Sheet1";"CONSOL_WO_SAV",#N/A,FALSE,"Sheet1";"CONSOL_WO_BSV",#N/A,FALSE,"Sheet1";"CONSOL_WO_SFDV",#N/A,FALSE,"Sheet1"}</definedName>
    <definedName name="printing_problem3" localSheetId="24" hidden="1">{"CONSOL_WO_ISV",#N/A,FALSE,"Sheet1";"CONSOL_WO_SAV",#N/A,FALSE,"Sheet1";"CONSOL_WO_BSV",#N/A,FALSE,"Sheet1";"CONSOL_WO_SFDV",#N/A,FALSE,"Sheet1"}</definedName>
    <definedName name="printing_problem3" hidden="1">{"CONSOL_WO_ISV",#N/A,FALSE,"Sheet1";"CONSOL_WO_SAV",#N/A,FALSE,"Sheet1";"CONSOL_WO_BSV",#N/A,FALSE,"Sheet1";"CONSOL_WO_SFDV",#N/A,FALSE,"Sheet1"}</definedName>
    <definedName name="printing_problem3_2006" localSheetId="0" hidden="1">{"CONSOL_WO_ISV",#N/A,FALSE,"Sheet1";"CONSOL_WO_SAV",#N/A,FALSE,"Sheet1";"CONSOL_WO_BSV",#N/A,FALSE,"Sheet1";"CONSOL_WO_SFDV",#N/A,FALSE,"Sheet1"}</definedName>
    <definedName name="printing_problem3_2006" localSheetId="7" hidden="1">{"CONSOL_WO_ISV",#N/A,FALSE,"Sheet1";"CONSOL_WO_SAV",#N/A,FALSE,"Sheet1";"CONSOL_WO_BSV",#N/A,FALSE,"Sheet1";"CONSOL_WO_SFDV",#N/A,FALSE,"Sheet1"}</definedName>
    <definedName name="printing_problem3_2006" localSheetId="19" hidden="1">{"CONSOL_WO_ISV",#N/A,FALSE,"Sheet1";"CONSOL_WO_SAV",#N/A,FALSE,"Sheet1";"CONSOL_WO_BSV",#N/A,FALSE,"Sheet1";"CONSOL_WO_SFDV",#N/A,FALSE,"Sheet1"}</definedName>
    <definedName name="printing_problem3_2006" localSheetId="20" hidden="1">{"CONSOL_WO_ISV",#N/A,FALSE,"Sheet1";"CONSOL_WO_SAV",#N/A,FALSE,"Sheet1";"CONSOL_WO_BSV",#N/A,FALSE,"Sheet1";"CONSOL_WO_SFDV",#N/A,FALSE,"Sheet1"}</definedName>
    <definedName name="printing_problem3_2006" localSheetId="21" hidden="1">{"CONSOL_WO_ISV",#N/A,FALSE,"Sheet1";"CONSOL_WO_SAV",#N/A,FALSE,"Sheet1";"CONSOL_WO_BSV",#N/A,FALSE,"Sheet1";"CONSOL_WO_SFDV",#N/A,FALSE,"Sheet1"}</definedName>
    <definedName name="printing_problem3_2006" localSheetId="22" hidden="1">{"CONSOL_WO_ISV",#N/A,FALSE,"Sheet1";"CONSOL_WO_SAV",#N/A,FALSE,"Sheet1";"CONSOL_WO_BSV",#N/A,FALSE,"Sheet1";"CONSOL_WO_SFDV",#N/A,FALSE,"Sheet1"}</definedName>
    <definedName name="printing_problem3_2006" localSheetId="24" hidden="1">{"CONSOL_WO_ISV",#N/A,FALSE,"Sheet1";"CONSOL_WO_SAV",#N/A,FALSE,"Sheet1";"CONSOL_WO_BSV",#N/A,FALSE,"Sheet1";"CONSOL_WO_SFDV",#N/A,FALSE,"Sheet1"}</definedName>
    <definedName name="printing_problem3_2006" hidden="1">{"CONSOL_WO_ISV",#N/A,FALSE,"Sheet1";"CONSOL_WO_SAV",#N/A,FALSE,"Sheet1";"CONSOL_WO_BSV",#N/A,FALSE,"Sheet1";"CONSOL_WO_SFDV",#N/A,FALSE,"Sheet1"}</definedName>
    <definedName name="printing_problem4" localSheetId="0" hidden="1">{"ELIM_CWO_ISV",#N/A,FALSE,"Sheet1";"ELIM_CWO_SAV",#N/A,FALSE,"Sheet1";"ELIM_CWO_BSV",#N/A,FALSE,"Sheet1";"ELIM_CWO_SFDV",#N/A,FALSE,"Sheet1"}</definedName>
    <definedName name="printing_problem4" localSheetId="7" hidden="1">{"ELIM_CWO_ISV",#N/A,FALSE,"Sheet1";"ELIM_CWO_SAV",#N/A,FALSE,"Sheet1";"ELIM_CWO_BSV",#N/A,FALSE,"Sheet1";"ELIM_CWO_SFDV",#N/A,FALSE,"Sheet1"}</definedName>
    <definedName name="printing_problem4" localSheetId="19" hidden="1">{"ELIM_CWO_ISV",#N/A,FALSE,"Sheet1";"ELIM_CWO_SAV",#N/A,FALSE,"Sheet1";"ELIM_CWO_BSV",#N/A,FALSE,"Sheet1";"ELIM_CWO_SFDV",#N/A,FALSE,"Sheet1"}</definedName>
    <definedName name="printing_problem4" localSheetId="20" hidden="1">{"ELIM_CWO_ISV",#N/A,FALSE,"Sheet1";"ELIM_CWO_SAV",#N/A,FALSE,"Sheet1";"ELIM_CWO_BSV",#N/A,FALSE,"Sheet1";"ELIM_CWO_SFDV",#N/A,FALSE,"Sheet1"}</definedName>
    <definedName name="printing_problem4" localSheetId="21" hidden="1">{"ELIM_CWO_ISV",#N/A,FALSE,"Sheet1";"ELIM_CWO_SAV",#N/A,FALSE,"Sheet1";"ELIM_CWO_BSV",#N/A,FALSE,"Sheet1";"ELIM_CWO_SFDV",#N/A,FALSE,"Sheet1"}</definedName>
    <definedName name="printing_problem4" localSheetId="22" hidden="1">{"ELIM_CWO_ISV",#N/A,FALSE,"Sheet1";"ELIM_CWO_SAV",#N/A,FALSE,"Sheet1";"ELIM_CWO_BSV",#N/A,FALSE,"Sheet1";"ELIM_CWO_SFDV",#N/A,FALSE,"Sheet1"}</definedName>
    <definedName name="printing_problem4" localSheetId="24" hidden="1">{"ELIM_CWO_ISV",#N/A,FALSE,"Sheet1";"ELIM_CWO_SAV",#N/A,FALSE,"Sheet1";"ELIM_CWO_BSV",#N/A,FALSE,"Sheet1";"ELIM_CWO_SFDV",#N/A,FALSE,"Sheet1"}</definedName>
    <definedName name="printing_problem4" hidden="1">{"ELIM_CWO_ISV",#N/A,FALSE,"Sheet1";"ELIM_CWO_SAV",#N/A,FALSE,"Sheet1";"ELIM_CWO_BSV",#N/A,FALSE,"Sheet1";"ELIM_CWO_SFDV",#N/A,FALSE,"Sheet1"}</definedName>
    <definedName name="printing_problem4_2006" localSheetId="0" hidden="1">{"ELIM_CWO_ISV",#N/A,FALSE,"Sheet1";"ELIM_CWO_SAV",#N/A,FALSE,"Sheet1";"ELIM_CWO_BSV",#N/A,FALSE,"Sheet1";"ELIM_CWO_SFDV",#N/A,FALSE,"Sheet1"}</definedName>
    <definedName name="printing_problem4_2006" localSheetId="7" hidden="1">{"ELIM_CWO_ISV",#N/A,FALSE,"Sheet1";"ELIM_CWO_SAV",#N/A,FALSE,"Sheet1";"ELIM_CWO_BSV",#N/A,FALSE,"Sheet1";"ELIM_CWO_SFDV",#N/A,FALSE,"Sheet1"}</definedName>
    <definedName name="printing_problem4_2006" localSheetId="19" hidden="1">{"ELIM_CWO_ISV",#N/A,FALSE,"Sheet1";"ELIM_CWO_SAV",#N/A,FALSE,"Sheet1";"ELIM_CWO_BSV",#N/A,FALSE,"Sheet1";"ELIM_CWO_SFDV",#N/A,FALSE,"Sheet1"}</definedName>
    <definedName name="printing_problem4_2006" localSheetId="20" hidden="1">{"ELIM_CWO_ISV",#N/A,FALSE,"Sheet1";"ELIM_CWO_SAV",#N/A,FALSE,"Sheet1";"ELIM_CWO_BSV",#N/A,FALSE,"Sheet1";"ELIM_CWO_SFDV",#N/A,FALSE,"Sheet1"}</definedName>
    <definedName name="printing_problem4_2006" localSheetId="21" hidden="1">{"ELIM_CWO_ISV",#N/A,FALSE,"Sheet1";"ELIM_CWO_SAV",#N/A,FALSE,"Sheet1";"ELIM_CWO_BSV",#N/A,FALSE,"Sheet1";"ELIM_CWO_SFDV",#N/A,FALSE,"Sheet1"}</definedName>
    <definedName name="printing_problem4_2006" localSheetId="22" hidden="1">{"ELIM_CWO_ISV",#N/A,FALSE,"Sheet1";"ELIM_CWO_SAV",#N/A,FALSE,"Sheet1";"ELIM_CWO_BSV",#N/A,FALSE,"Sheet1";"ELIM_CWO_SFDV",#N/A,FALSE,"Sheet1"}</definedName>
    <definedName name="printing_problem4_2006" localSheetId="24" hidden="1">{"ELIM_CWO_ISV",#N/A,FALSE,"Sheet1";"ELIM_CWO_SAV",#N/A,FALSE,"Sheet1";"ELIM_CWO_BSV",#N/A,FALSE,"Sheet1";"ELIM_CWO_SFDV",#N/A,FALSE,"Sheet1"}</definedName>
    <definedName name="printing_problem4_2006" hidden="1">{"ELIM_CWO_ISV",#N/A,FALSE,"Sheet1";"ELIM_CWO_SAV",#N/A,FALSE,"Sheet1";"ELIM_CWO_BSV",#N/A,FALSE,"Sheet1";"ELIM_CWO_SFDV",#N/A,FALSE,"Sheet1"}</definedName>
    <definedName name="printing_problem5" localSheetId="0" hidden="1">{"ELIM_UWNJ_UWNY_ISV",#N/A,FALSE,"Sheet1";"ELIM_UWNJ_UWNY_SAV",#N/A,FALSE,"Sheet1";"ELIM_UWNJ_UWNY_BSV",#N/A,FALSE,"Sheet1";"ELIM_UWNJ_UWNY_SFDV",#N/A,FALSE,"Sheet1"}</definedName>
    <definedName name="printing_problem5" localSheetId="7" hidden="1">{"ELIM_UWNJ_UWNY_ISV",#N/A,FALSE,"Sheet1";"ELIM_UWNJ_UWNY_SAV",#N/A,FALSE,"Sheet1";"ELIM_UWNJ_UWNY_BSV",#N/A,FALSE,"Sheet1";"ELIM_UWNJ_UWNY_SFDV",#N/A,FALSE,"Sheet1"}</definedName>
    <definedName name="printing_problem5" localSheetId="19" hidden="1">{"ELIM_UWNJ_UWNY_ISV",#N/A,FALSE,"Sheet1";"ELIM_UWNJ_UWNY_SAV",#N/A,FALSE,"Sheet1";"ELIM_UWNJ_UWNY_BSV",#N/A,FALSE,"Sheet1";"ELIM_UWNJ_UWNY_SFDV",#N/A,FALSE,"Sheet1"}</definedName>
    <definedName name="printing_problem5" localSheetId="20" hidden="1">{"ELIM_UWNJ_UWNY_ISV",#N/A,FALSE,"Sheet1";"ELIM_UWNJ_UWNY_SAV",#N/A,FALSE,"Sheet1";"ELIM_UWNJ_UWNY_BSV",#N/A,FALSE,"Sheet1";"ELIM_UWNJ_UWNY_SFDV",#N/A,FALSE,"Sheet1"}</definedName>
    <definedName name="printing_problem5" localSheetId="21" hidden="1">{"ELIM_UWNJ_UWNY_ISV",#N/A,FALSE,"Sheet1";"ELIM_UWNJ_UWNY_SAV",#N/A,FALSE,"Sheet1";"ELIM_UWNJ_UWNY_BSV",#N/A,FALSE,"Sheet1";"ELIM_UWNJ_UWNY_SFDV",#N/A,FALSE,"Sheet1"}</definedName>
    <definedName name="printing_problem5" localSheetId="22" hidden="1">{"ELIM_UWNJ_UWNY_ISV",#N/A,FALSE,"Sheet1";"ELIM_UWNJ_UWNY_SAV",#N/A,FALSE,"Sheet1";"ELIM_UWNJ_UWNY_BSV",#N/A,FALSE,"Sheet1";"ELIM_UWNJ_UWNY_SFDV",#N/A,FALSE,"Sheet1"}</definedName>
    <definedName name="printing_problem5" localSheetId="24" hidden="1">{"ELIM_UWNJ_UWNY_ISV",#N/A,FALSE,"Sheet1";"ELIM_UWNJ_UWNY_SAV",#N/A,FALSE,"Sheet1";"ELIM_UWNJ_UWNY_BSV",#N/A,FALSE,"Sheet1";"ELIM_UWNJ_UWNY_SFDV",#N/A,FALSE,"Sheet1"}</definedName>
    <definedName name="printing_problem5" hidden="1">{"ELIM_UWNJ_UWNY_ISV",#N/A,FALSE,"Sheet1";"ELIM_UWNJ_UWNY_SAV",#N/A,FALSE,"Sheet1";"ELIM_UWNJ_UWNY_BSV",#N/A,FALSE,"Sheet1";"ELIM_UWNJ_UWNY_SFDV",#N/A,FALSE,"Sheet1"}</definedName>
    <definedName name="printingproblem6" localSheetId="0" hidden="1">{"UWMACISV",#N/A,FALSE,"Sheet1";"UWMACSAV",#N/A,FALSE,"Sheet1";"UWMACBSV",#N/A,FALSE,"Sheet1";"UWMACSFDV",#N/A,FALSE,"Sheet1"}</definedName>
    <definedName name="printingproblem6" localSheetId="7" hidden="1">{"UWMACISV",#N/A,FALSE,"Sheet1";"UWMACSAV",#N/A,FALSE,"Sheet1";"UWMACBSV",#N/A,FALSE,"Sheet1";"UWMACSFDV",#N/A,FALSE,"Sheet1"}</definedName>
    <definedName name="printingproblem6" localSheetId="19" hidden="1">{"UWMACISV",#N/A,FALSE,"Sheet1";"UWMACSAV",#N/A,FALSE,"Sheet1";"UWMACBSV",#N/A,FALSE,"Sheet1";"UWMACSFDV",#N/A,FALSE,"Sheet1"}</definedName>
    <definedName name="printingproblem6" localSheetId="20" hidden="1">{"UWMACISV",#N/A,FALSE,"Sheet1";"UWMACSAV",#N/A,FALSE,"Sheet1";"UWMACBSV",#N/A,FALSE,"Sheet1";"UWMACSFDV",#N/A,FALSE,"Sheet1"}</definedName>
    <definedName name="printingproblem6" localSheetId="21" hidden="1">{"UWMACISV",#N/A,FALSE,"Sheet1";"UWMACSAV",#N/A,FALSE,"Sheet1";"UWMACBSV",#N/A,FALSE,"Sheet1";"UWMACSFDV",#N/A,FALSE,"Sheet1"}</definedName>
    <definedName name="printingproblem6" localSheetId="22" hidden="1">{"UWMACISV",#N/A,FALSE,"Sheet1";"UWMACSAV",#N/A,FALSE,"Sheet1";"UWMACBSV",#N/A,FALSE,"Sheet1";"UWMACSFDV",#N/A,FALSE,"Sheet1"}</definedName>
    <definedName name="printingproblem6" localSheetId="24" hidden="1">{"UWMACISV",#N/A,FALSE,"Sheet1";"UWMACSAV",#N/A,FALSE,"Sheet1";"UWMACBSV",#N/A,FALSE,"Sheet1";"UWMACSFDV",#N/A,FALSE,"Sheet1"}</definedName>
    <definedName name="printingproblem6" hidden="1">{"UWMACISV",#N/A,FALSE,"Sheet1";"UWMACSAV",#N/A,FALSE,"Sheet1";"UWMACBSV",#N/A,FALSE,"Sheet1";"UWMACSFDV",#N/A,FALSE,"Sheet1"}</definedName>
    <definedName name="printingproblem7" localSheetId="0" hidden="1">{"UWNYISV",#N/A,FALSE,"Sheet1";"UWNYSAV",#N/A,FALSE,"Sheet1";"UWNYBSV",#N/A,FALSE,"Sheet1";"UWNYSFDV",#N/A,FALSE,"Sheet1"}</definedName>
    <definedName name="printingproblem7" localSheetId="7" hidden="1">{"UWNYISV",#N/A,FALSE,"Sheet1";"UWNYSAV",#N/A,FALSE,"Sheet1";"UWNYBSV",#N/A,FALSE,"Sheet1";"UWNYSFDV",#N/A,FALSE,"Sheet1"}</definedName>
    <definedName name="printingproblem7" localSheetId="19" hidden="1">{"UWNYISV",#N/A,FALSE,"Sheet1";"UWNYSAV",#N/A,FALSE,"Sheet1";"UWNYBSV",#N/A,FALSE,"Sheet1";"UWNYSFDV",#N/A,FALSE,"Sheet1"}</definedName>
    <definedName name="printingproblem7" localSheetId="20" hidden="1">{"UWNYISV",#N/A,FALSE,"Sheet1";"UWNYSAV",#N/A,FALSE,"Sheet1";"UWNYBSV",#N/A,FALSE,"Sheet1";"UWNYSFDV",#N/A,FALSE,"Sheet1"}</definedName>
    <definedName name="printingproblem7" localSheetId="21" hidden="1">{"UWNYISV",#N/A,FALSE,"Sheet1";"UWNYSAV",#N/A,FALSE,"Sheet1";"UWNYBSV",#N/A,FALSE,"Sheet1";"UWNYSFDV",#N/A,FALSE,"Sheet1"}</definedName>
    <definedName name="printingproblem7" localSheetId="22" hidden="1">{"UWNYISV",#N/A,FALSE,"Sheet1";"UWNYSAV",#N/A,FALSE,"Sheet1";"UWNYBSV",#N/A,FALSE,"Sheet1";"UWNYSFDV",#N/A,FALSE,"Sheet1"}</definedName>
    <definedName name="printingproblem7" localSheetId="24" hidden="1">{"UWNYISV",#N/A,FALSE,"Sheet1";"UWNYSAV",#N/A,FALSE,"Sheet1";"UWNYBSV",#N/A,FALSE,"Sheet1";"UWNYSFDV",#N/A,FALSE,"Sheet1"}</definedName>
    <definedName name="printingproblem7" hidden="1">{"UWNYISV",#N/A,FALSE,"Sheet1";"UWNYSAV",#N/A,FALSE,"Sheet1";"UWNYBSV",#N/A,FALSE,"Sheet1";"UWNYSFDV",#N/A,FALSE,"Sheet1"}</definedName>
    <definedName name="printingproblem8" localSheetId="0" hidden="1">{"UWWISV",#N/A,FALSE,"Sheet1";"UWWSAV",#N/A,FALSE,"Sheet1";"UWWBSV",#N/A,FALSE,"Sheet1";"UWWSFDV",#N/A,FALSE,"Sheet1"}</definedName>
    <definedName name="printingproblem8" localSheetId="7" hidden="1">{"UWWISV",#N/A,FALSE,"Sheet1";"UWWSAV",#N/A,FALSE,"Sheet1";"UWWBSV",#N/A,FALSE,"Sheet1";"UWWSFDV",#N/A,FALSE,"Sheet1"}</definedName>
    <definedName name="printingproblem8" localSheetId="19" hidden="1">{"UWWISV",#N/A,FALSE,"Sheet1";"UWWSAV",#N/A,FALSE,"Sheet1";"UWWBSV",#N/A,FALSE,"Sheet1";"UWWSFDV",#N/A,FALSE,"Sheet1"}</definedName>
    <definedName name="printingproblem8" localSheetId="20" hidden="1">{"UWWISV",#N/A,FALSE,"Sheet1";"UWWSAV",#N/A,FALSE,"Sheet1";"UWWBSV",#N/A,FALSE,"Sheet1";"UWWSFDV",#N/A,FALSE,"Sheet1"}</definedName>
    <definedName name="printingproblem8" localSheetId="21" hidden="1">{"UWWISV",#N/A,FALSE,"Sheet1";"UWWSAV",#N/A,FALSE,"Sheet1";"UWWBSV",#N/A,FALSE,"Sheet1";"UWWSFDV",#N/A,FALSE,"Sheet1"}</definedName>
    <definedName name="printingproblem8" localSheetId="22" hidden="1">{"UWWISV",#N/A,FALSE,"Sheet1";"UWWSAV",#N/A,FALSE,"Sheet1";"UWWBSV",#N/A,FALSE,"Sheet1";"UWWSFDV",#N/A,FALSE,"Sheet1"}</definedName>
    <definedName name="printingproblem8" localSheetId="24" hidden="1">{"UWWISV",#N/A,FALSE,"Sheet1";"UWWSAV",#N/A,FALSE,"Sheet1";"UWWBSV",#N/A,FALSE,"Sheet1";"UWWSFDV",#N/A,FALSE,"Sheet1"}</definedName>
    <definedName name="printingproblem8" hidden="1">{"UWWISV",#N/A,FALSE,"Sheet1";"UWWSAV",#N/A,FALSE,"Sheet1";"UWWBSV",#N/A,FALSE,"Sheet1";"UWWSFDV",#N/A,FALSE,"Sheet1"}</definedName>
    <definedName name="PriorYear">[67]Sheet1!$B$16</definedName>
    <definedName name="PRN" localSheetId="25">[37]A!$S$11</definedName>
    <definedName name="PRN">[37]A!$S$11</definedName>
    <definedName name="PRNGROWTH" localSheetId="25">[37]A!$S$11</definedName>
    <definedName name="PRNGROWTH">[37]A!$S$11</definedName>
    <definedName name="prop_sum_blk1_chg">[81]RES!$U$53</definedName>
    <definedName name="prop_sum_cust_chg">[81]RES!$U$49</definedName>
    <definedName name="prop_win_blk1_chg">[81]RES!$V$53</definedName>
    <definedName name="prop_win_cust_chg">[81]RES!$V$49</definedName>
    <definedName name="prop_win_xs_chg">[81]RES!$V$54</definedName>
    <definedName name="PROPERTY" localSheetId="24">'[2]Jun 99'!#REF!</definedName>
    <definedName name="PROPERTY">'[1]Jun 99'!#REF!</definedName>
    <definedName name="PROXY" localSheetId="24">#REF!</definedName>
    <definedName name="PROXY">#REF!</definedName>
    <definedName name="PRTALL" localSheetId="0">#REF!</definedName>
    <definedName name="PRTALL" localSheetId="5">#REF!</definedName>
    <definedName name="PRTALL" localSheetId="7">#REF!</definedName>
    <definedName name="PRTALL" localSheetId="18">#REF!</definedName>
    <definedName name="PRTALL" localSheetId="19">#REF!</definedName>
    <definedName name="PRTALL" localSheetId="20">#REF!</definedName>
    <definedName name="PRTALL" localSheetId="21">#REF!</definedName>
    <definedName name="PRTALL" localSheetId="22">#REF!</definedName>
    <definedName name="PRTALL" localSheetId="24">#REF!</definedName>
    <definedName name="PRTALL" localSheetId="25">#REF!</definedName>
    <definedName name="PRTALL">#REF!</definedName>
    <definedName name="PRTPG1" localSheetId="0">#REF!</definedName>
    <definedName name="PRTPG1" localSheetId="5">#REF!</definedName>
    <definedName name="PRTPG1" localSheetId="7">#REF!</definedName>
    <definedName name="PRTPG1" localSheetId="18">#REF!</definedName>
    <definedName name="PRTPG1" localSheetId="19">#REF!</definedName>
    <definedName name="PRTPG1" localSheetId="20">#REF!</definedName>
    <definedName name="PRTPG1" localSheetId="21">#REF!</definedName>
    <definedName name="PRTPG1" localSheetId="22">#REF!</definedName>
    <definedName name="PRTPG1" localSheetId="24">#REF!</definedName>
    <definedName name="PRTPG1" localSheetId="25">#REF!</definedName>
    <definedName name="PRTPG1">#REF!</definedName>
    <definedName name="PRTPG10" localSheetId="0">#REF!</definedName>
    <definedName name="PRTPG10" localSheetId="5">#REF!</definedName>
    <definedName name="PRTPG10" localSheetId="7">#REF!</definedName>
    <definedName name="PRTPG10" localSheetId="18">#REF!</definedName>
    <definedName name="PRTPG10" localSheetId="19">#REF!</definedName>
    <definedName name="PRTPG10" localSheetId="20">#REF!</definedName>
    <definedName name="PRTPG10" localSheetId="21">#REF!</definedName>
    <definedName name="PRTPG10" localSheetId="22">#REF!</definedName>
    <definedName name="PRTPG10" localSheetId="24">#REF!</definedName>
    <definedName name="PRTPG10" localSheetId="25">#REF!</definedName>
    <definedName name="PRTPG10">#REF!</definedName>
    <definedName name="PRTPG2" localSheetId="0">#REF!</definedName>
    <definedName name="PRTPG2" localSheetId="5">#REF!</definedName>
    <definedName name="PRTPG2" localSheetId="7">#REF!</definedName>
    <definedName name="PRTPG2" localSheetId="18">#REF!</definedName>
    <definedName name="PRTPG2" localSheetId="19">#REF!</definedName>
    <definedName name="PRTPG2" localSheetId="20">#REF!</definedName>
    <definedName name="PRTPG2" localSheetId="21">#REF!</definedName>
    <definedName name="PRTPG2" localSheetId="22">#REF!</definedName>
    <definedName name="PRTPG2" localSheetId="24">#REF!</definedName>
    <definedName name="PRTPG2" localSheetId="25">#REF!</definedName>
    <definedName name="PRTPG2">#REF!</definedName>
    <definedName name="PRTPG3" localSheetId="0">#REF!</definedName>
    <definedName name="PRTPG3" localSheetId="5">#REF!</definedName>
    <definedName name="PRTPG3" localSheetId="7">#REF!</definedName>
    <definedName name="PRTPG3" localSheetId="18">#REF!</definedName>
    <definedName name="PRTPG3" localSheetId="19">#REF!</definedName>
    <definedName name="PRTPG3" localSheetId="20">#REF!</definedName>
    <definedName name="PRTPG3" localSheetId="21">#REF!</definedName>
    <definedName name="PRTPG3" localSheetId="22">#REF!</definedName>
    <definedName name="PRTPG3" localSheetId="24">#REF!</definedName>
    <definedName name="PRTPG3" localSheetId="25">#REF!</definedName>
    <definedName name="PRTPG3">#REF!</definedName>
    <definedName name="PRTPG4" localSheetId="0">#REF!</definedName>
    <definedName name="PRTPG4" localSheetId="5">#REF!</definedName>
    <definedName name="PRTPG4" localSheetId="7">#REF!</definedName>
    <definedName name="PRTPG4" localSheetId="18">#REF!</definedName>
    <definedName name="PRTPG4" localSheetId="19">#REF!</definedName>
    <definedName name="PRTPG4" localSheetId="20">#REF!</definedName>
    <definedName name="PRTPG4" localSheetId="21">#REF!</definedName>
    <definedName name="PRTPG4" localSheetId="22">#REF!</definedName>
    <definedName name="PRTPG4" localSheetId="24">#REF!</definedName>
    <definedName name="PRTPG4" localSheetId="25">#REF!</definedName>
    <definedName name="PRTPG4">#REF!</definedName>
    <definedName name="PRTPG5" localSheetId="0">#REF!</definedName>
    <definedName name="PRTPG5" localSheetId="5">#REF!</definedName>
    <definedName name="PRTPG5" localSheetId="7">#REF!</definedName>
    <definedName name="PRTPG5" localSheetId="18">#REF!</definedName>
    <definedName name="PRTPG5" localSheetId="19">#REF!</definedName>
    <definedName name="PRTPG5" localSheetId="20">#REF!</definedName>
    <definedName name="PRTPG5" localSheetId="21">#REF!</definedName>
    <definedName name="PRTPG5" localSheetId="22">#REF!</definedName>
    <definedName name="PRTPG5" localSheetId="24">#REF!</definedName>
    <definedName name="PRTPG5" localSheetId="25">#REF!</definedName>
    <definedName name="PRTPG5">#REF!</definedName>
    <definedName name="PRTPG6" localSheetId="0">#REF!</definedName>
    <definedName name="PRTPG6" localSheetId="5">#REF!</definedName>
    <definedName name="PRTPG6" localSheetId="7">#REF!</definedName>
    <definedName name="PRTPG6" localSheetId="18">#REF!</definedName>
    <definedName name="PRTPG6" localSheetId="19">#REF!</definedName>
    <definedName name="PRTPG6" localSheetId="20">#REF!</definedName>
    <definedName name="PRTPG6" localSheetId="21">#REF!</definedName>
    <definedName name="PRTPG6" localSheetId="22">#REF!</definedName>
    <definedName name="PRTPG6" localSheetId="24">#REF!</definedName>
    <definedName name="PRTPG6" localSheetId="25">#REF!</definedName>
    <definedName name="PRTPG6">#REF!</definedName>
    <definedName name="PRTPG7" localSheetId="0">#REF!</definedName>
    <definedName name="PRTPG7" localSheetId="5">#REF!</definedName>
    <definedName name="PRTPG7" localSheetId="7">#REF!</definedName>
    <definedName name="PRTPG7" localSheetId="18">#REF!</definedName>
    <definedName name="PRTPG7" localSheetId="19">#REF!</definedName>
    <definedName name="PRTPG7" localSheetId="20">#REF!</definedName>
    <definedName name="PRTPG7" localSheetId="21">#REF!</definedName>
    <definedName name="PRTPG7" localSheetId="22">#REF!</definedName>
    <definedName name="PRTPG7" localSheetId="24">#REF!</definedName>
    <definedName name="PRTPG7" localSheetId="25">#REF!</definedName>
    <definedName name="PRTPG7">#REF!</definedName>
    <definedName name="PRTPG8" localSheetId="0">#REF!</definedName>
    <definedName name="PRTPG8" localSheetId="5">#REF!</definedName>
    <definedName name="PRTPG8" localSheetId="7">#REF!</definedName>
    <definedName name="PRTPG8" localSheetId="18">#REF!</definedName>
    <definedName name="PRTPG8" localSheetId="19">#REF!</definedName>
    <definedName name="PRTPG8" localSheetId="20">#REF!</definedName>
    <definedName name="PRTPG8" localSheetId="21">#REF!</definedName>
    <definedName name="PRTPG8" localSheetId="22">#REF!</definedName>
    <definedName name="PRTPG8" localSheetId="24">#REF!</definedName>
    <definedName name="PRTPG8" localSheetId="25">#REF!</definedName>
    <definedName name="PRTPG8">#REF!</definedName>
    <definedName name="PRTPG9" localSheetId="0">#REF!</definedName>
    <definedName name="PRTPG9" localSheetId="5">#REF!</definedName>
    <definedName name="PRTPG9" localSheetId="7">#REF!</definedName>
    <definedName name="PRTPG9" localSheetId="18">#REF!</definedName>
    <definedName name="PRTPG9" localSheetId="19">#REF!</definedName>
    <definedName name="PRTPG9" localSheetId="20">#REF!</definedName>
    <definedName name="PRTPG9" localSheetId="21">#REF!</definedName>
    <definedName name="PRTPG9" localSheetId="22">#REF!</definedName>
    <definedName name="PRTPG9" localSheetId="24">#REF!</definedName>
    <definedName name="PRTPG9" localSheetId="25">#REF!</definedName>
    <definedName name="PRTPG9">#REF!</definedName>
    <definedName name="pslf" localSheetId="7" hidden="1">#REF!</definedName>
    <definedName name="pslf" localSheetId="18" hidden="1">#REF!</definedName>
    <definedName name="pslf" localSheetId="19" hidden="1">#REF!</definedName>
    <definedName name="pslf" localSheetId="20" hidden="1">#REF!</definedName>
    <definedName name="pslf" localSheetId="22" hidden="1">#REF!</definedName>
    <definedName name="pslf" localSheetId="24" hidden="1">#REF!</definedName>
    <definedName name="pslf" hidden="1">#REF!</definedName>
    <definedName name="psrfdgl" localSheetId="7" hidden="1">#REF!</definedName>
    <definedName name="psrfdgl" localSheetId="18" hidden="1">#REF!</definedName>
    <definedName name="psrfdgl" localSheetId="19" hidden="1">#REF!</definedName>
    <definedName name="psrfdgl" localSheetId="20" hidden="1">#REF!</definedName>
    <definedName name="psrfdgl" localSheetId="22" hidden="1">#REF!</definedName>
    <definedName name="psrfdgl" localSheetId="24" hidden="1">#REF!</definedName>
    <definedName name="psrfdgl" hidden="1">#REF!</definedName>
    <definedName name="Purchase_Date">[55]Assumptions!$D$33</definedName>
    <definedName name="pwe" localSheetId="7" hidden="1">#REF!</definedName>
    <definedName name="pwe" localSheetId="18" hidden="1">#REF!</definedName>
    <definedName name="pwe" localSheetId="19" hidden="1">#REF!</definedName>
    <definedName name="pwe" localSheetId="20" hidden="1">#REF!</definedName>
    <definedName name="pwe" localSheetId="22" hidden="1">#REF!</definedName>
    <definedName name="pwe" localSheetId="24" hidden="1">#REF!</definedName>
    <definedName name="pwe" hidden="1">#REF!</definedName>
    <definedName name="PYEGYASSTS" localSheetId="0">#REF!</definedName>
    <definedName name="PYEGYASSTS" localSheetId="7">#REF!</definedName>
    <definedName name="PYEGYASSTS" localSheetId="18">#REF!</definedName>
    <definedName name="PYEGYASSTS" localSheetId="19">#REF!</definedName>
    <definedName name="PYEGYASSTS" localSheetId="20">#REF!</definedName>
    <definedName name="PYEGYASSTS" localSheetId="21">#REF!</definedName>
    <definedName name="PYEGYASSTS" localSheetId="22">#REF!</definedName>
    <definedName name="PYEGYASSTS" localSheetId="24">#REF!</definedName>
    <definedName name="PYEGYASSTS" localSheetId="25">#REF!</definedName>
    <definedName name="PYEGYASSTS">#REF!</definedName>
    <definedName name="PYEGYLIABS" localSheetId="0">#REF!</definedName>
    <definedName name="PYEGYLIABS" localSheetId="7">#REF!</definedName>
    <definedName name="PYEGYLIABS" localSheetId="18">#REF!</definedName>
    <definedName name="PYEGYLIABS" localSheetId="19">#REF!</definedName>
    <definedName name="PYEGYLIABS" localSheetId="20">#REF!</definedName>
    <definedName name="PYEGYLIABS" localSheetId="21">#REF!</definedName>
    <definedName name="PYEGYLIABS" localSheetId="22">#REF!</definedName>
    <definedName name="PYEGYLIABS" localSheetId="24">#REF!</definedName>
    <definedName name="PYEGYLIABS" localSheetId="25">#REF!</definedName>
    <definedName name="PYEGYLIABS">#REF!</definedName>
    <definedName name="PYISWP" localSheetId="0">#REF!</definedName>
    <definedName name="PYISWP" localSheetId="7">#REF!</definedName>
    <definedName name="PYISWP" localSheetId="18">#REF!</definedName>
    <definedName name="PYISWP" localSheetId="19">#REF!</definedName>
    <definedName name="PYISWP" localSheetId="20">#REF!</definedName>
    <definedName name="PYISWP" localSheetId="21">#REF!</definedName>
    <definedName name="PYISWP" localSheetId="22">#REF!</definedName>
    <definedName name="PYISWP" localSheetId="24">#REF!</definedName>
    <definedName name="PYISWP" localSheetId="25">#REF!</definedName>
    <definedName name="PYISWP">#REF!</definedName>
    <definedName name="qaw" localSheetId="7" hidden="1">#REF!</definedName>
    <definedName name="qaw" localSheetId="18" hidden="1">#REF!</definedName>
    <definedName name="qaw" localSheetId="19" hidden="1">#REF!</definedName>
    <definedName name="qaw" localSheetId="20" hidden="1">#REF!</definedName>
    <definedName name="qaw" localSheetId="22" hidden="1">#REF!</definedName>
    <definedName name="qaw" localSheetId="24" hidden="1">#REF!</definedName>
    <definedName name="qaw" hidden="1">#REF!</definedName>
    <definedName name="qqa" localSheetId="0" hidden="1">{"ARK_JURIS_FUEL",#N/A,FALSE,"Ark_Fuel&amp;Rev"}</definedName>
    <definedName name="qqa" localSheetId="7" hidden="1">{"ARK_JURIS_FUEL",#N/A,FALSE,"Ark_Fuel&amp;Rev"}</definedName>
    <definedName name="qqa" localSheetId="19" hidden="1">{"ARK_JURIS_FUEL",#N/A,FALSE,"Ark_Fuel&amp;Rev"}</definedName>
    <definedName name="qqa" localSheetId="20" hidden="1">{"ARK_JURIS_FUEL",#N/A,FALSE,"Ark_Fuel&amp;Rev"}</definedName>
    <definedName name="qqa" localSheetId="21" hidden="1">{"ARK_JURIS_FUEL",#N/A,FALSE,"Ark_Fuel&amp;Rev"}</definedName>
    <definedName name="qqa" localSheetId="22" hidden="1">{"ARK_JURIS_FUEL",#N/A,FALSE,"Ark_Fuel&amp;Rev"}</definedName>
    <definedName name="qqa" localSheetId="24" hidden="1">{"ARK_JURIS_FUEL",#N/A,FALSE,"Ark_Fuel&amp;Rev"}</definedName>
    <definedName name="qqa" hidden="1">{"ARK_JURIS_FUEL",#N/A,FALSE,"Ark_Fuel&amp;Rev"}</definedName>
    <definedName name="qtr.a1">[64]Calculate!$A$15:$G$15</definedName>
    <definedName name="qtr.a2">[64]Calculate!$A$16:$G$16</definedName>
    <definedName name="qtr.a3">[64]Calculate!$A$17:$G$17</definedName>
    <definedName name="qtr.a4">[64]Calculate!$A$18:$G$18</definedName>
    <definedName name="qtr.b1">[64]Calculate!$A$33:$G$33</definedName>
    <definedName name="qtr.b2">[64]Calculate!$A$34:$G$34</definedName>
    <definedName name="qtr.b3">[64]Calculate!$A$35:$G$35</definedName>
    <definedName name="qtr.b4">[64]Calculate!$A$36:$G$36</definedName>
    <definedName name="qtr.c1">[64]Calculate!$A$51:$G$51</definedName>
    <definedName name="qtr.c2">[64]Calculate!$A$52:$G$52</definedName>
    <definedName name="qtr.c3">[64]Calculate!$A$53:$G$53</definedName>
    <definedName name="qtr.c4">[64]Calculate!$A$54:$G$54</definedName>
    <definedName name="qtr.d1">[64]Calculate!$A$69:$G$69</definedName>
    <definedName name="qtr.d2">[64]Calculate!$A$70:$G$70</definedName>
    <definedName name="qtr.d3">[64]Calculate!$A$71:$G$71</definedName>
    <definedName name="qtr.d4">[64]Calculate!$A$72:$G$72</definedName>
    <definedName name="qtr.e1">[82]Calculate!$A$87:$G$87</definedName>
    <definedName name="qtr.e2">[82]Calculate!$A$88:$G$88</definedName>
    <definedName name="qtr.e3">[82]Calculate!$A$89:$G$89</definedName>
    <definedName name="qtr.e4">[82]Calculate!$A$90:$G$90</definedName>
    <definedName name="qtr.f1">[82]Calculate!$A$105:$G$105</definedName>
    <definedName name="qtr.f2">[82]Calculate!$A$106:$G$106</definedName>
    <definedName name="qtr.f3">[82]Calculate!$A$107:$G$107</definedName>
    <definedName name="qtr.f4">[82]Calculate!$A$108:$G$108</definedName>
    <definedName name="qtr.g1">[47]Calculate!#REF!</definedName>
    <definedName name="qtr.g2">[47]Calculate!#REF!</definedName>
    <definedName name="qtr.g3">[47]Calculate!#REF!</definedName>
    <definedName name="qtr.g4">[47]Calculate!#REF!</definedName>
    <definedName name="qtr.h1">[47]Calculate!#REF!</definedName>
    <definedName name="qtr.h2">[47]Calculate!#REF!</definedName>
    <definedName name="qtr.h3">[47]Calculate!#REF!</definedName>
    <definedName name="qtr.h4">[47]Calculate!#REF!</definedName>
    <definedName name="qtr.i1">[47]Calculate!#REF!</definedName>
    <definedName name="qtr.i2">[47]Calculate!#REF!</definedName>
    <definedName name="qtr.i3">[47]Calculate!#REF!</definedName>
    <definedName name="qtr.i4">[47]Calculate!#REF!</definedName>
    <definedName name="qtr.j1">[47]Calculate!#REF!</definedName>
    <definedName name="qtr.j2">[47]Calculate!#REF!</definedName>
    <definedName name="qtr.j3">[47]Calculate!#REF!</definedName>
    <definedName name="qtr.j4">[47]Calculate!#REF!</definedName>
    <definedName name="QUARTERLY">#REF!</definedName>
    <definedName name="qwr" localSheetId="0" hidden="1">#REF!</definedName>
    <definedName name="qwr" localSheetId="7" hidden="1">#REF!</definedName>
    <definedName name="qwr" localSheetId="18" hidden="1">#REF!</definedName>
    <definedName name="qwr" localSheetId="19" hidden="1">#REF!</definedName>
    <definedName name="qwr" localSheetId="20" hidden="1">#REF!</definedName>
    <definedName name="qwr" localSheetId="21" hidden="1">#REF!</definedName>
    <definedName name="qwr" localSheetId="22" hidden="1">#REF!</definedName>
    <definedName name="qwr" localSheetId="24" hidden="1">#REF!</definedName>
    <definedName name="qwr" hidden="1">#REF!</definedName>
    <definedName name="Rankings" localSheetId="0">#REF!</definedName>
    <definedName name="Rankings" localSheetId="7">#REF!</definedName>
    <definedName name="Rankings" localSheetId="18">#REF!</definedName>
    <definedName name="Rankings" localSheetId="19">#REF!</definedName>
    <definedName name="Rankings" localSheetId="20">#REF!</definedName>
    <definedName name="Rankings" localSheetId="21">#REF!</definedName>
    <definedName name="Rankings" localSheetId="22">#REF!</definedName>
    <definedName name="Rankings" localSheetId="24">#REF!</definedName>
    <definedName name="Rankings" localSheetId="25">#REF!</definedName>
    <definedName name="Rankings">#REF!</definedName>
    <definedName name="RATE1" localSheetId="0">#REF!</definedName>
    <definedName name="RATE1" localSheetId="4">#REF!</definedName>
    <definedName name="RATE1" localSheetId="5">#REF!</definedName>
    <definedName name="RATE1" localSheetId="7">#REF!</definedName>
    <definedName name="RATE1" localSheetId="8">#REF!</definedName>
    <definedName name="RATE1" localSheetId="9">#REF!</definedName>
    <definedName name="RATE1" localSheetId="10">#REF!</definedName>
    <definedName name="RATE1" localSheetId="11">#REF!</definedName>
    <definedName name="RATE1" localSheetId="12">#REF!</definedName>
    <definedName name="RATE1" localSheetId="13">#REF!</definedName>
    <definedName name="RATE1" localSheetId="14">#REF!</definedName>
    <definedName name="RATE1" localSheetId="18">#REF!</definedName>
    <definedName name="RATE1" localSheetId="19">#REF!</definedName>
    <definedName name="RATE1" localSheetId="20">#REF!</definedName>
    <definedName name="RATE1" localSheetId="21">#REF!</definedName>
    <definedName name="RATE1" localSheetId="22">#REF!</definedName>
    <definedName name="RATE1" localSheetId="24">#REF!</definedName>
    <definedName name="RATE1" localSheetId="25">#REF!</definedName>
    <definedName name="RATE1">#REF!</definedName>
    <definedName name="RATINGS">[66]Other!$B$7:$B$32</definedName>
    <definedName name="RECON_ASSETS" localSheetId="0">#REF!</definedName>
    <definedName name="RECON_ASSETS" localSheetId="7">#REF!</definedName>
    <definedName name="RECON_ASSETS" localSheetId="18">#REF!</definedName>
    <definedName name="RECON_ASSETS" localSheetId="19">#REF!</definedName>
    <definedName name="RECON_ASSETS" localSheetId="20">#REF!</definedName>
    <definedName name="RECON_ASSETS" localSheetId="21">#REF!</definedName>
    <definedName name="RECON_ASSETS" localSheetId="22">#REF!</definedName>
    <definedName name="RECON_ASSETS" localSheetId="24">#REF!</definedName>
    <definedName name="RECON_ASSETS" localSheetId="25">#REF!</definedName>
    <definedName name="RECON_ASSETS">#REF!</definedName>
    <definedName name="RECON_LIABILITIES" localSheetId="0">#REF!</definedName>
    <definedName name="RECON_LIABILITIES" localSheetId="7">#REF!</definedName>
    <definedName name="RECON_LIABILITIES" localSheetId="18">#REF!</definedName>
    <definedName name="RECON_LIABILITIES" localSheetId="19">#REF!</definedName>
    <definedName name="RECON_LIABILITIES" localSheetId="20">#REF!</definedName>
    <definedName name="RECON_LIABILITIES" localSheetId="21">#REF!</definedName>
    <definedName name="RECON_LIABILITIES" localSheetId="22">#REF!</definedName>
    <definedName name="RECON_LIABILITIES" localSheetId="24">#REF!</definedName>
    <definedName name="RECON_LIABILITIES" localSheetId="25">#REF!</definedName>
    <definedName name="RECON_LIABILITIES">#REF!</definedName>
    <definedName name="RECON_SUMMARY" localSheetId="0">#REF!</definedName>
    <definedName name="RECON_SUMMARY" localSheetId="7">#REF!</definedName>
    <definedName name="RECON_SUMMARY" localSheetId="18">#REF!</definedName>
    <definedName name="RECON_SUMMARY" localSheetId="19">#REF!</definedName>
    <definedName name="RECON_SUMMARY" localSheetId="20">#REF!</definedName>
    <definedName name="RECON_SUMMARY" localSheetId="21">#REF!</definedName>
    <definedName name="RECON_SUMMARY" localSheetId="22">#REF!</definedName>
    <definedName name="RECON_SUMMARY" localSheetId="24">#REF!</definedName>
    <definedName name="RECON_SUMMARY" localSheetId="25">#REF!</definedName>
    <definedName name="RECON_SUMMARY">#REF!</definedName>
    <definedName name="regfdgdgre" localSheetId="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regfdgdgre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regfdgdgre" localSheetId="19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regfdgdgre" localSheetId="2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regfdgdgre" localSheetId="2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regfdgdgre" localSheetId="2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regfdgdgre" localSheetId="24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regfdgdgre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repeat" localSheetId="0" hidden="1">#REF!</definedName>
    <definedName name="repeat" localSheetId="7" hidden="1">#REF!</definedName>
    <definedName name="repeat" localSheetId="18" hidden="1">#REF!</definedName>
    <definedName name="repeat" localSheetId="19" hidden="1">#REF!</definedName>
    <definedName name="repeat" localSheetId="20" hidden="1">#REF!</definedName>
    <definedName name="repeat" localSheetId="21" hidden="1">#REF!</definedName>
    <definedName name="repeat" localSheetId="22" hidden="1">#REF!</definedName>
    <definedName name="repeat" localSheetId="24" hidden="1">#REF!</definedName>
    <definedName name="repeat" hidden="1">#REF!</definedName>
    <definedName name="REPORT" localSheetId="0">#REF!</definedName>
    <definedName name="REPORT" localSheetId="7">#REF!</definedName>
    <definedName name="REPORT" localSheetId="21">#REF!</definedName>
    <definedName name="REPORT" localSheetId="24">#REF!</definedName>
    <definedName name="REPORT">#REF!</definedName>
    <definedName name="Report_Pages" localSheetId="7">#REF!</definedName>
    <definedName name="Report_Pages" localSheetId="24">#REF!</definedName>
    <definedName name="Report_Pages">#REF!</definedName>
    <definedName name="RETENTION" localSheetId="24">#REF!</definedName>
    <definedName name="RETENTION">#REF!</definedName>
    <definedName name="reterger" localSheetId="0" hidden="1">{"print4",#N/A,FALSE,"D21CUSTS"}</definedName>
    <definedName name="reterger" localSheetId="7" hidden="1">{"print4",#N/A,FALSE,"D21CUSTS"}</definedName>
    <definedName name="reterger" localSheetId="19" hidden="1">{"print4",#N/A,FALSE,"D21CUSTS"}</definedName>
    <definedName name="reterger" localSheetId="20" hidden="1">{"print4",#N/A,FALSE,"D21CUSTS"}</definedName>
    <definedName name="reterger" localSheetId="21" hidden="1">{"print4",#N/A,FALSE,"D21CUSTS"}</definedName>
    <definedName name="reterger" localSheetId="22" hidden="1">{"print4",#N/A,FALSE,"D21CUSTS"}</definedName>
    <definedName name="reterger" localSheetId="24" hidden="1">{"print4",#N/A,FALSE,"D21CUSTS"}</definedName>
    <definedName name="reterger" hidden="1">{"print4",#N/A,FALSE,"D21CUSTS"}</definedName>
    <definedName name="retrghrehrh" localSheetId="0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retrghrehrh" localSheetId="7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retrghrehrh" localSheetId="19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retrghrehrh" localSheetId="20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retrghrehrh" localSheetId="21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retrghrehrh" localSheetId="22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retrghrehrh" localSheetId="24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retrghrehrh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RETURN" localSheetId="25">[37]A!$M$129:$M$143</definedName>
    <definedName name="RETURN">[37]A!$M$129:$M$143</definedName>
    <definedName name="RETURNS">'[83]AUS RPM Study p 3'!$A$2:$CH$77</definedName>
    <definedName name="revreqrma" localSheetId="0">#REF!</definedName>
    <definedName name="revreqrma" localSheetId="7">#REF!</definedName>
    <definedName name="revreqrma" localSheetId="21">#REF!</definedName>
    <definedName name="revreqrma" localSheetId="24">#REF!</definedName>
    <definedName name="revreqrma">#REF!</definedName>
    <definedName name="REVREQRMA2" localSheetId="0">#REF!</definedName>
    <definedName name="REVREQRMA2" localSheetId="7">#REF!</definedName>
    <definedName name="REVREQRMA2" localSheetId="21">#REF!</definedName>
    <definedName name="REVREQRMA2" localSheetId="24">#REF!</definedName>
    <definedName name="REVREQRMA2">#REF!</definedName>
    <definedName name="RID" localSheetId="0">#REF!</definedName>
    <definedName name="RID" localSheetId="7">#REF!</definedName>
    <definedName name="RID" localSheetId="18">#REF!</definedName>
    <definedName name="RID" localSheetId="19">#REF!</definedName>
    <definedName name="RID" localSheetId="20">#REF!</definedName>
    <definedName name="RID" localSheetId="21">#REF!</definedName>
    <definedName name="RID" localSheetId="22">#REF!</definedName>
    <definedName name="RID" localSheetId="24">#REF!</definedName>
    <definedName name="RID" localSheetId="25">#REF!</definedName>
    <definedName name="RID">#REF!</definedName>
    <definedName name="Risk_Free_Rate" localSheetId="7">#REF!</definedName>
    <definedName name="Risk_Free_Rate" localSheetId="24">#REF!</definedName>
    <definedName name="Risk_Free_Rate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IsInput" localSheetId="7" hidden="1">_xll.RiskCellHasTokens(262144+512+524288)</definedName>
    <definedName name="RiskIsInput" localSheetId="9" hidden="1">_xll.RiskCellHasTokens(262144+512+524288)</definedName>
    <definedName name="RiskIsInput" localSheetId="12" hidden="1">_xll.RiskCellHasTokens(262144+512+524288)</definedName>
    <definedName name="RiskIsInput" localSheetId="21" hidden="1">_xll.RiskCellHasTokens(262144+512+524288)</definedName>
    <definedName name="RiskIsInput" localSheetId="22" hidden="1">_xll.RiskCellHasTokens(262144+512+524288)</definedName>
    <definedName name="RiskIsInput" hidden="1">_xll.RiskCellHasTokens(262144+512+524288)</definedName>
    <definedName name="RiskIsOptimization" hidden="1">FALSE</definedName>
    <definedName name="RiskIsOutput" localSheetId="7" hidden="1">_xll.RiskCellHasTokens(1024)</definedName>
    <definedName name="RiskIsOutput" localSheetId="9" hidden="1">_xll.RiskCellHasTokens(1024)</definedName>
    <definedName name="RiskIsOutput" localSheetId="12" hidden="1">_xll.RiskCellHasTokens(1024)</definedName>
    <definedName name="RiskIsOutput" localSheetId="21" hidden="1">_xll.RiskCellHasTokens(1024)</definedName>
    <definedName name="RiskIsOutput" localSheetId="22" hidden="1">_xll.RiskCellHasTokens(1024)</definedName>
    <definedName name="RiskIsOutput" hidden="1">_xll.RiskCellHasTokens(1024)</definedName>
    <definedName name="RiskIsStatistics" localSheetId="7" hidden="1">_xll.RiskCellHasTokens(4096+32768+65536)</definedName>
    <definedName name="RiskIsStatistics" localSheetId="9" hidden="1">_xll.RiskCellHasTokens(4096+32768+65536)</definedName>
    <definedName name="RiskIsStatistics" localSheetId="12" hidden="1">_xll.RiskCellHasTokens(4096+32768+65536)</definedName>
    <definedName name="RiskIsStatistics" localSheetId="21" hidden="1">_xll.RiskCellHasTokens(4096+32768+65536)</definedName>
    <definedName name="RiskIsStatistics" localSheetId="22" hidden="1">_xll.RiskCellHasTokens(4096+32768+65536)</definedName>
    <definedName name="RiskIsStatistics" hidden="1">_xll.RiskCellHasTokens(4096+32768+65536)</definedName>
    <definedName name="riskmeasures" localSheetId="0">'[48]Combination Utility Group'!$B$8:$N$60</definedName>
    <definedName name="riskmeasures" localSheetId="7">'[48]Combination Utility Group'!$B$8:$N$60</definedName>
    <definedName name="riskmeasures" localSheetId="21">'[48]Combination Utility Group'!$B$8:$N$60</definedName>
    <definedName name="riskmeasures">'[50]Combination Utility Group'!$B$8:$N$60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prem" localSheetId="0">#REF!</definedName>
    <definedName name="riskprem" localSheetId="7">#REF!</definedName>
    <definedName name="riskprem" localSheetId="18">#REF!</definedName>
    <definedName name="riskprem" localSheetId="19">#REF!</definedName>
    <definedName name="riskprem" localSheetId="20">#REF!</definedName>
    <definedName name="riskprem" localSheetId="21">#REF!</definedName>
    <definedName name="riskprem" localSheetId="22">#REF!</definedName>
    <definedName name="riskprem" localSheetId="24">#REF!</definedName>
    <definedName name="riskprem" localSheetId="25">#REF!</definedName>
    <definedName name="riskprem">#REF!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k" localSheetId="0" hidden="1">{#N/A,#N/A,FALSE,"SCA";#N/A,#N/A,FALSE,"NCA";#N/A,#N/A,FALSE,"SAZ";#N/A,#N/A,FALSE,"CAZ";#N/A,#N/A,FALSE,"SNV";#N/A,#N/A,FALSE,"NNV";#N/A,#N/A,FALSE,"PP";#N/A,#N/A,FALSE,"SA"}</definedName>
    <definedName name="rk" localSheetId="7" hidden="1">{#N/A,#N/A,FALSE,"SCA";#N/A,#N/A,FALSE,"NCA";#N/A,#N/A,FALSE,"SAZ";#N/A,#N/A,FALSE,"CAZ";#N/A,#N/A,FALSE,"SNV";#N/A,#N/A,FALSE,"NNV";#N/A,#N/A,FALSE,"PP";#N/A,#N/A,FALSE,"SA"}</definedName>
    <definedName name="rk" localSheetId="18" hidden="1">{#N/A,#N/A,FALSE,"SCA";#N/A,#N/A,FALSE,"NCA";#N/A,#N/A,FALSE,"SAZ";#N/A,#N/A,FALSE,"CAZ";#N/A,#N/A,FALSE,"SNV";#N/A,#N/A,FALSE,"NNV";#N/A,#N/A,FALSE,"PP";#N/A,#N/A,FALSE,"SA"}</definedName>
    <definedName name="rk" localSheetId="19" hidden="1">{#N/A,#N/A,FALSE,"SCA";#N/A,#N/A,FALSE,"NCA";#N/A,#N/A,FALSE,"SAZ";#N/A,#N/A,FALSE,"CAZ";#N/A,#N/A,FALSE,"SNV";#N/A,#N/A,FALSE,"NNV";#N/A,#N/A,FALSE,"PP";#N/A,#N/A,FALSE,"SA"}</definedName>
    <definedName name="rk" localSheetId="20" hidden="1">{#N/A,#N/A,FALSE,"SCA";#N/A,#N/A,FALSE,"NCA";#N/A,#N/A,FALSE,"SAZ";#N/A,#N/A,FALSE,"CAZ";#N/A,#N/A,FALSE,"SNV";#N/A,#N/A,FALSE,"NNV";#N/A,#N/A,FALSE,"PP";#N/A,#N/A,FALSE,"SA"}</definedName>
    <definedName name="rk" localSheetId="21" hidden="1">{#N/A,#N/A,FALSE,"SCA";#N/A,#N/A,FALSE,"NCA";#N/A,#N/A,FALSE,"SAZ";#N/A,#N/A,FALSE,"CAZ";#N/A,#N/A,FALSE,"SNV";#N/A,#N/A,FALSE,"NNV";#N/A,#N/A,FALSE,"PP";#N/A,#N/A,FALSE,"SA"}</definedName>
    <definedName name="rk" localSheetId="22" hidden="1">{#N/A,#N/A,FALSE,"SCA";#N/A,#N/A,FALSE,"NCA";#N/A,#N/A,FALSE,"SAZ";#N/A,#N/A,FALSE,"CAZ";#N/A,#N/A,FALSE,"SNV";#N/A,#N/A,FALSE,"NNV";#N/A,#N/A,FALSE,"PP";#N/A,#N/A,FALSE,"SA"}</definedName>
    <definedName name="rk" localSheetId="24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RMA3B">#REF!</definedName>
    <definedName name="RMA7B" localSheetId="7">#REF!</definedName>
    <definedName name="RMA7B" localSheetId="24">#REF!</definedName>
    <definedName name="RMA7B">#REF!</definedName>
    <definedName name="ROE" localSheetId="7">#REF!</definedName>
    <definedName name="ROE" localSheetId="24">#REF!</definedName>
    <definedName name="ROE">#REF!</definedName>
    <definedName name="ROE_COMPARISON" localSheetId="0">#REF!</definedName>
    <definedName name="ROE_COMPARISON" localSheetId="7">#REF!</definedName>
    <definedName name="ROE_COMPARISON" localSheetId="18">#REF!</definedName>
    <definedName name="ROE_COMPARISON" localSheetId="19">#REF!</definedName>
    <definedName name="ROE_COMPARISON" localSheetId="20">#REF!</definedName>
    <definedName name="ROE_COMPARISON" localSheetId="21">#REF!</definedName>
    <definedName name="ROE_COMPARISON" localSheetId="22">#REF!</definedName>
    <definedName name="ROE_COMPARISON" localSheetId="24">#REF!</definedName>
    <definedName name="ROE_COMPARISON" localSheetId="25">#REF!</definedName>
    <definedName name="ROE_COMPARISON">#REF!</definedName>
    <definedName name="ROEXP" localSheetId="7">'[46]Input '!#REF!</definedName>
    <definedName name="ROEXP" localSheetId="24">'[45]Input '!#REF!</definedName>
    <definedName name="ROEXP">'[46]Input '!#REF!</definedName>
    <definedName name="ROPLANT" localSheetId="7">'[46]Input '!#REF!</definedName>
    <definedName name="ROPLANT" localSheetId="24">'[45]Input '!#REF!</definedName>
    <definedName name="ROPLANT">'[46]Input '!#REF!</definedName>
    <definedName name="ROR_Rate" localSheetId="4">'[84]Input '!$C$25</definedName>
    <definedName name="ROR_Rate" localSheetId="5">'[84]Input '!$C$25</definedName>
    <definedName name="ROR_Rate" localSheetId="8">'[84]Input '!$C$25</definedName>
    <definedName name="ROR_Rate" localSheetId="9">'[84]Input '!$C$25</definedName>
    <definedName name="ROR_Rate" localSheetId="10">'[84]Input '!$C$25</definedName>
    <definedName name="ROR_Rate" localSheetId="11">'[84]Input '!$C$25</definedName>
    <definedName name="ROR_Rate" localSheetId="12">'[84]Input '!$C$25</definedName>
    <definedName name="ROR_Rate" localSheetId="13">'[84]Input '!$C$25</definedName>
    <definedName name="ROR_Rate" localSheetId="14">'[84]Input '!$C$25</definedName>
    <definedName name="ROR_Rate" localSheetId="18">'[84]Input '!$C$25</definedName>
    <definedName name="ROR_Rate" localSheetId="19">'[84]Input '!$C$25</definedName>
    <definedName name="ROR_Rate" localSheetId="25">'[85]Input '!$C$25</definedName>
    <definedName name="ROR_Rate">'[86]Input '!$C$25</definedName>
    <definedName name="RORD" localSheetId="0">[87]ROR!$A$2:$O$201</definedName>
    <definedName name="RORD" localSheetId="4">[87]ROR!$A$2:$O$201</definedName>
    <definedName name="RORD" localSheetId="5">[87]ROR!$A$2:$O$201</definedName>
    <definedName name="RORD" localSheetId="7">[87]ROR!$A$2:$O$201</definedName>
    <definedName name="RORD" localSheetId="8">[87]ROR!$A$2:$O$201</definedName>
    <definedName name="RORD" localSheetId="9">[87]ROR!$A$2:$O$201</definedName>
    <definedName name="RORD" localSheetId="10">[87]ROR!$A$2:$O$201</definedName>
    <definedName name="RORD" localSheetId="11">[87]ROR!$A$2:$O$201</definedName>
    <definedName name="RORD" localSheetId="12">[87]ROR!$A$2:$O$201</definedName>
    <definedName name="RORD" localSheetId="13">[87]ROR!$A$2:$O$201</definedName>
    <definedName name="RORD" localSheetId="14">[87]ROR!$A$2:$O$201</definedName>
    <definedName name="RORD" localSheetId="18">[87]ROR!$A$2:$O$201</definedName>
    <definedName name="RORD" localSheetId="19">[87]ROR!$A$2:$O$201</definedName>
    <definedName name="RORD" localSheetId="21">[87]ROR!$A$2:$O$201</definedName>
    <definedName name="RORD" localSheetId="25">[88]ROR!$A$2:$O$201</definedName>
    <definedName name="RORD">[89]ROR!$A$2:$O$201</definedName>
    <definedName name="RRA_Adj_Clause_Table">'[57]RRA Data Table (NEW)'!$A$9:$V$418</definedName>
    <definedName name="RRR" localSheetId="7">#REF!</definedName>
    <definedName name="RRR" localSheetId="22">#REF!</definedName>
    <definedName name="RRR" localSheetId="24">#REF!</definedName>
    <definedName name="RRR">#REF!</definedName>
    <definedName name="rtertrte" localSheetId="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rtertrte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rtertrte" localSheetId="19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rtertrte" localSheetId="2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rtertrte" localSheetId="2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rtertrte" localSheetId="2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rtertrte" localSheetId="24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rtertrte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rtetetrete" localSheetId="0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rtetetrete" localSheetId="7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rtetetrete" localSheetId="19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rtetetrete" localSheetId="20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rtetetrete" localSheetId="21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rtetetrete" localSheetId="22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rtetetrete" localSheetId="24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rtetetrete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rtrtrgfgrfgr" localSheetId="0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rtrtrgfgrfgr" localSheetId="7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rtrtrgfgrfgr" localSheetId="19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rtrtrgfgrfgr" localSheetId="20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rtrtrgfgrfgr" localSheetId="21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rtrtrgfgrfgr" localSheetId="22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rtrtrgfgrfgr" localSheetId="24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rtrtrgfgrfgr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rtrtrtrr" localSheetId="0" hidden="1">{#N/A,#N/A,FALSE,"SCA";#N/A,#N/A,FALSE,"NCA";#N/A,#N/A,FALSE,"SAZ";#N/A,#N/A,FALSE,"CAZ";#N/A,#N/A,FALSE,"SNV";#N/A,#N/A,FALSE,"NNV";#N/A,#N/A,FALSE,"PP";#N/A,#N/A,FALSE,"SA"}</definedName>
    <definedName name="rtrtrtrr" localSheetId="7" hidden="1">{#N/A,#N/A,FALSE,"SCA";#N/A,#N/A,FALSE,"NCA";#N/A,#N/A,FALSE,"SAZ";#N/A,#N/A,FALSE,"CAZ";#N/A,#N/A,FALSE,"SNV";#N/A,#N/A,FALSE,"NNV";#N/A,#N/A,FALSE,"PP";#N/A,#N/A,FALSE,"SA"}</definedName>
    <definedName name="rtrtrtrr" localSheetId="19" hidden="1">{#N/A,#N/A,FALSE,"SCA";#N/A,#N/A,FALSE,"NCA";#N/A,#N/A,FALSE,"SAZ";#N/A,#N/A,FALSE,"CAZ";#N/A,#N/A,FALSE,"SNV";#N/A,#N/A,FALSE,"NNV";#N/A,#N/A,FALSE,"PP";#N/A,#N/A,FALSE,"SA"}</definedName>
    <definedName name="rtrtrtrr" localSheetId="20" hidden="1">{#N/A,#N/A,FALSE,"SCA";#N/A,#N/A,FALSE,"NCA";#N/A,#N/A,FALSE,"SAZ";#N/A,#N/A,FALSE,"CAZ";#N/A,#N/A,FALSE,"SNV";#N/A,#N/A,FALSE,"NNV";#N/A,#N/A,FALSE,"PP";#N/A,#N/A,FALSE,"SA"}</definedName>
    <definedName name="rtrtrtrr" localSheetId="21" hidden="1">{#N/A,#N/A,FALSE,"SCA";#N/A,#N/A,FALSE,"NCA";#N/A,#N/A,FALSE,"SAZ";#N/A,#N/A,FALSE,"CAZ";#N/A,#N/A,FALSE,"SNV";#N/A,#N/A,FALSE,"NNV";#N/A,#N/A,FALSE,"PP";#N/A,#N/A,FALSE,"SA"}</definedName>
    <definedName name="rtrtrtrr" localSheetId="22" hidden="1">{#N/A,#N/A,FALSE,"SCA";#N/A,#N/A,FALSE,"NCA";#N/A,#N/A,FALSE,"SAZ";#N/A,#N/A,FALSE,"CAZ";#N/A,#N/A,FALSE,"SNV";#N/A,#N/A,FALSE,"NNV";#N/A,#N/A,FALSE,"PP";#N/A,#N/A,FALSE,"SA"}</definedName>
    <definedName name="rtrtrtrr" localSheetId="24" hidden="1">{#N/A,#N/A,FALSE,"SCA";#N/A,#N/A,FALSE,"NCA";#N/A,#N/A,FALSE,"SAZ";#N/A,#N/A,FALSE,"CAZ";#N/A,#N/A,FALSE,"SNV";#N/A,#N/A,FALSE,"NNV";#N/A,#N/A,FALSE,"PP";#N/A,#N/A,FALSE,"SA"}</definedName>
    <definedName name="rtrtrtrr" hidden="1">{#N/A,#N/A,FALSE,"SCA";#N/A,#N/A,FALSE,"NCA";#N/A,#N/A,FALSE,"SAZ";#N/A,#N/A,FALSE,"CAZ";#N/A,#N/A,FALSE,"SNV";#N/A,#N/A,FALSE,"NNV";#N/A,#N/A,FALSE,"PP";#N/A,#N/A,FALSE,"SA"}</definedName>
    <definedName name="rtrtrtrtrrh" localSheetId="0" hidden="1">{#N/A,#N/A,FALSE,"Rev Seg Taxes";#N/A,#N/A,FALSE,"BookRev Seg";#N/A,#N/A,FALSE,"Supp Adj Seg";#N/A,#N/A,FALSE,"outside prov seg taxes"}</definedName>
    <definedName name="rtrtrtrtrrh" localSheetId="7" hidden="1">{#N/A,#N/A,FALSE,"Rev Seg Taxes";#N/A,#N/A,FALSE,"BookRev Seg";#N/A,#N/A,FALSE,"Supp Adj Seg";#N/A,#N/A,FALSE,"outside prov seg taxes"}</definedName>
    <definedName name="rtrtrtrtrrh" localSheetId="19" hidden="1">{#N/A,#N/A,FALSE,"Rev Seg Taxes";#N/A,#N/A,FALSE,"BookRev Seg";#N/A,#N/A,FALSE,"Supp Adj Seg";#N/A,#N/A,FALSE,"outside prov seg taxes"}</definedName>
    <definedName name="rtrtrtrtrrh" localSheetId="20" hidden="1">{#N/A,#N/A,FALSE,"Rev Seg Taxes";#N/A,#N/A,FALSE,"BookRev Seg";#N/A,#N/A,FALSE,"Supp Adj Seg";#N/A,#N/A,FALSE,"outside prov seg taxes"}</definedName>
    <definedName name="rtrtrtrtrrh" localSheetId="21" hidden="1">{#N/A,#N/A,FALSE,"Rev Seg Taxes";#N/A,#N/A,FALSE,"BookRev Seg";#N/A,#N/A,FALSE,"Supp Adj Seg";#N/A,#N/A,FALSE,"outside prov seg taxes"}</definedName>
    <definedName name="rtrtrtrtrrh" localSheetId="22" hidden="1">{#N/A,#N/A,FALSE,"Rev Seg Taxes";#N/A,#N/A,FALSE,"BookRev Seg";#N/A,#N/A,FALSE,"Supp Adj Seg";#N/A,#N/A,FALSE,"outside prov seg taxes"}</definedName>
    <definedName name="rtrtrtrtrrh" localSheetId="24" hidden="1">{#N/A,#N/A,FALSE,"Rev Seg Taxes";#N/A,#N/A,FALSE,"BookRev Seg";#N/A,#N/A,FALSE,"Supp Adj Seg";#N/A,#N/A,FALSE,"outside prov seg taxes"}</definedName>
    <definedName name="rtrtrtrtrrh" hidden="1">{#N/A,#N/A,FALSE,"Rev Seg Taxes";#N/A,#N/A,FALSE,"BookRev Seg";#N/A,#N/A,FALSE,"Supp Adj Seg";#N/A,#N/A,FALSE,"outside prov seg taxes"}</definedName>
    <definedName name="rtyui" localSheetId="0" hidden="1">#REF!</definedName>
    <definedName name="rtyui" localSheetId="7" hidden="1">#REF!</definedName>
    <definedName name="rtyui" localSheetId="18" hidden="1">#REF!</definedName>
    <definedName name="rtyui" localSheetId="19" hidden="1">#REF!</definedName>
    <definedName name="rtyui" localSheetId="20" hidden="1">#REF!</definedName>
    <definedName name="rtyui" localSheetId="21" hidden="1">#REF!</definedName>
    <definedName name="rtyui" localSheetId="22" hidden="1">#REF!</definedName>
    <definedName name="rtyui" localSheetId="24" hidden="1">#REF!</definedName>
    <definedName name="rtyui" hidden="1">#REF!</definedName>
    <definedName name="rtyuiop" localSheetId="7" hidden="1">#REF!</definedName>
    <definedName name="rtyuiop" localSheetId="18" hidden="1">#REF!</definedName>
    <definedName name="rtyuiop" localSheetId="19" hidden="1">#REF!</definedName>
    <definedName name="rtyuiop" localSheetId="20" hidden="1">#REF!</definedName>
    <definedName name="rtyuiop" localSheetId="22" hidden="1">#REF!</definedName>
    <definedName name="rtyuiop" localSheetId="24" hidden="1">#REF!</definedName>
    <definedName name="rtyuiop" hidden="1">#REF!</definedName>
    <definedName name="S" localSheetId="22" hidden="1">#REF!</definedName>
    <definedName name="s">[90]Sheet1!$B$10</definedName>
    <definedName name="S_P_500" localSheetId="24">#REF!</definedName>
    <definedName name="S_P_500">#REF!</definedName>
    <definedName name="s_r" localSheetId="7">#REF!</definedName>
    <definedName name="s_r" localSheetId="22">#REF!</definedName>
    <definedName name="s_r" localSheetId="24">#REF!</definedName>
    <definedName name="s_r">#REF!</definedName>
    <definedName name="sac" localSheetId="0" hidden="1">#REF!</definedName>
    <definedName name="sac" localSheetId="7" hidden="1">#REF!</definedName>
    <definedName name="sac" localSheetId="18" hidden="1">#REF!</definedName>
    <definedName name="sac" localSheetId="19" hidden="1">#REF!</definedName>
    <definedName name="sac" localSheetId="20" hidden="1">#REF!</definedName>
    <definedName name="sac" localSheetId="21" hidden="1">#REF!</definedName>
    <definedName name="sac" localSheetId="22" hidden="1">#REF!</definedName>
    <definedName name="sac" localSheetId="24" hidden="1">#REF!</definedName>
    <definedName name="sac" hidden="1">#REF!</definedName>
    <definedName name="sadf" localSheetId="7" hidden="1">#REF!</definedName>
    <definedName name="sadf" localSheetId="18" hidden="1">#REF!</definedName>
    <definedName name="sadf" localSheetId="19" hidden="1">#REF!</definedName>
    <definedName name="sadf" localSheetId="20" hidden="1">#REF!</definedName>
    <definedName name="sadf" localSheetId="22" hidden="1">#REF!</definedName>
    <definedName name="sadf" localSheetId="24" hidden="1">#REF!</definedName>
    <definedName name="sadf" hidden="1">#REF!</definedName>
    <definedName name="sadfdfafdsfasf" hidden="1">'[6]Chart Data'!$P$30:$P$229</definedName>
    <definedName name="sadfkj" localSheetId="0" hidden="1">#REF!</definedName>
    <definedName name="sadfkj" localSheetId="7" hidden="1">#REF!</definedName>
    <definedName name="sadfkj" localSheetId="18" hidden="1">#REF!</definedName>
    <definedName name="sadfkj" localSheetId="19" hidden="1">#REF!</definedName>
    <definedName name="sadfkj" localSheetId="20" hidden="1">#REF!</definedName>
    <definedName name="sadfkj" localSheetId="21" hidden="1">#REF!</definedName>
    <definedName name="sadfkj" localSheetId="22" hidden="1">#REF!</definedName>
    <definedName name="sadfkj" localSheetId="24" hidden="1">#REF!</definedName>
    <definedName name="sadfkj" hidden="1">#REF!</definedName>
    <definedName name="sample_coe_st" localSheetId="0">#REF!</definedName>
    <definedName name="sample_coe_st" localSheetId="7">#REF!</definedName>
    <definedName name="sample_coe_st" localSheetId="21">#REF!</definedName>
    <definedName name="sample_coe_st" localSheetId="24">#REF!</definedName>
    <definedName name="sample_coe_st">#REF!</definedName>
    <definedName name="sample_name">'[63]Sample List'!$D$16</definedName>
    <definedName name="SAP" localSheetId="7">#REF!</definedName>
    <definedName name="SAP" localSheetId="22">#REF!</definedName>
    <definedName name="SAP" localSheetId="24">#REF!</definedName>
    <definedName name="SAP">#REF!</definedName>
    <definedName name="SAPBEXdnldView" hidden="1">"D3AGMWPPTUYDCJTDZ8WJR9VSG"</definedName>
    <definedName name="SAPBEXrevision" hidden="1">41</definedName>
    <definedName name="SAPBEXsysID" hidden="1">"PBW"</definedName>
    <definedName name="SAPBEXwbID" hidden="1">"3TD2FVG7ME7U056LVECBWI4A2"</definedName>
    <definedName name="SBA" localSheetId="0">#REF!</definedName>
    <definedName name="SBA" localSheetId="7">#REF!</definedName>
    <definedName name="SBA" localSheetId="18">#REF!</definedName>
    <definedName name="SBA" localSheetId="19">#REF!</definedName>
    <definedName name="SBA" localSheetId="20">#REF!</definedName>
    <definedName name="SBA" localSheetId="21">#REF!</definedName>
    <definedName name="SBA" localSheetId="22">#REF!</definedName>
    <definedName name="SBA" localSheetId="24">#REF!</definedName>
    <definedName name="SBA" localSheetId="25">#REF!</definedName>
    <definedName name="SBA">#REF!</definedName>
    <definedName name="SCGone">[91]Proration!#REF!</definedName>
    <definedName name="SCGthree">[91]Proration!#REF!</definedName>
    <definedName name="SCGtwo">[91]Proration!#REF!</definedName>
    <definedName name="SCGvalues">[91]Proration!#REF!</definedName>
    <definedName name="sch" localSheetId="24">[92]WP_H9!$A$1:$Q$46</definedName>
    <definedName name="sch">[93]WP_H9!$A$1:$Q$46</definedName>
    <definedName name="SCH_B1" localSheetId="24">[94]SCH_B1!$A$1:$G$30</definedName>
    <definedName name="SCH_B1">[95]SCH_B1!$A$1:$G$30</definedName>
    <definedName name="SCH_B3" localSheetId="24">[94]SCH_B3!$A$1:$G$42</definedName>
    <definedName name="SCH_B3">[95]SCH_B3!$A$1:$G$42</definedName>
    <definedName name="SCH_C2" localSheetId="24">[94]SCH_C2!$A$1:$G$42</definedName>
    <definedName name="SCH_C2">[95]SCH_C2!$A$1:$G$42</definedName>
    <definedName name="SCH_D2" localSheetId="24">[94]SCH_D2!$A$1:$G$42</definedName>
    <definedName name="SCH_D2">[95]SCH_D2!$A$1:$G$42</definedName>
    <definedName name="SCH_H2" localSheetId="24">[94]SCH_H2!$A$1:$G$42</definedName>
    <definedName name="SCH_H2">[95]SCH_H2!$A$1:$G$42</definedName>
    <definedName name="Schedule_3" localSheetId="0">#REF!</definedName>
    <definedName name="Schedule_3" localSheetId="7">#REF!</definedName>
    <definedName name="Schedule_3" localSheetId="18">#REF!</definedName>
    <definedName name="Schedule_3" localSheetId="19">#REF!</definedName>
    <definedName name="Schedule_3" localSheetId="20">#REF!</definedName>
    <definedName name="Schedule_3" localSheetId="21">#REF!</definedName>
    <definedName name="Schedule_3" localSheetId="22">#REF!</definedName>
    <definedName name="Schedule_3" localSheetId="24">#REF!</definedName>
    <definedName name="Schedule_3" localSheetId="25">#REF!</definedName>
    <definedName name="Schedule_3">#REF!</definedName>
    <definedName name="Schedule_4" localSheetId="0">'[96]JRW-2.4'!#REF!</definedName>
    <definedName name="Schedule_4" localSheetId="7">'[96]JRW-2.4'!#REF!</definedName>
    <definedName name="Schedule_4" localSheetId="18">'[97]JRW-2.4'!#REF!</definedName>
    <definedName name="Schedule_4" localSheetId="19">'[97]JRW-2.4'!#REF!</definedName>
    <definedName name="Schedule_4" localSheetId="20">'[97]JRW-2.4'!#REF!</definedName>
    <definedName name="Schedule_4" localSheetId="21">'[96]JRW-2.4'!#REF!</definedName>
    <definedName name="Schedule_4" localSheetId="22">'[97]JRW-2.4'!#REF!</definedName>
    <definedName name="Schedule_4" localSheetId="25">'[97]JRW-2.4'!#REF!</definedName>
    <definedName name="Schedule_4">'[97]JRW-2.4'!#REF!</definedName>
    <definedName name="Schedule_5" localSheetId="0">'[96]JRW-2.4'!#REF!</definedName>
    <definedName name="Schedule_5" localSheetId="7">'[96]JRW-2.4'!#REF!</definedName>
    <definedName name="Schedule_5" localSheetId="18">'[97]JRW-2.4'!#REF!</definedName>
    <definedName name="Schedule_5" localSheetId="19">'[97]JRW-2.4'!#REF!</definedName>
    <definedName name="Schedule_5" localSheetId="20">'[97]JRW-2.4'!#REF!</definedName>
    <definedName name="Schedule_5" localSheetId="21">'[96]JRW-2.4'!#REF!</definedName>
    <definedName name="Schedule_5" localSheetId="22">'[97]JRW-2.4'!#REF!</definedName>
    <definedName name="Schedule_5" localSheetId="25">'[97]JRW-2.4'!#REF!</definedName>
    <definedName name="Schedule_5">'[97]JRW-2.4'!#REF!</definedName>
    <definedName name="Schedule_5_1" localSheetId="0">#REF!</definedName>
    <definedName name="Schedule_5_1" localSheetId="7">#REF!</definedName>
    <definedName name="Schedule_5_1" localSheetId="18">#REF!</definedName>
    <definedName name="Schedule_5_1" localSheetId="19">#REF!</definedName>
    <definedName name="Schedule_5_1" localSheetId="20">#REF!</definedName>
    <definedName name="Schedule_5_1" localSheetId="21">#REF!</definedName>
    <definedName name="Schedule_5_1" localSheetId="22">#REF!</definedName>
    <definedName name="Schedule_5_1" localSheetId="24">#REF!</definedName>
    <definedName name="Schedule_5_1" localSheetId="25">#REF!</definedName>
    <definedName name="Schedule_5_1">#REF!</definedName>
    <definedName name="Schedule_6" localSheetId="0">#REF!</definedName>
    <definedName name="Schedule_6" localSheetId="7">#REF!</definedName>
    <definedName name="Schedule_6" localSheetId="18">#REF!</definedName>
    <definedName name="Schedule_6" localSheetId="19">#REF!</definedName>
    <definedName name="Schedule_6" localSheetId="20">#REF!</definedName>
    <definedName name="Schedule_6" localSheetId="21">#REF!</definedName>
    <definedName name="Schedule_6" localSheetId="22">#REF!</definedName>
    <definedName name="Schedule_6" localSheetId="24">#REF!</definedName>
    <definedName name="Schedule_6" localSheetId="25">#REF!</definedName>
    <definedName name="Schedule_6">#REF!</definedName>
    <definedName name="Schedule_7" localSheetId="0">#REF!</definedName>
    <definedName name="Schedule_7" localSheetId="7">#REF!</definedName>
    <definedName name="Schedule_7" localSheetId="18">#REF!</definedName>
    <definedName name="Schedule_7" localSheetId="19">#REF!</definedName>
    <definedName name="Schedule_7" localSheetId="20">#REF!</definedName>
    <definedName name="Schedule_7" localSheetId="21">#REF!</definedName>
    <definedName name="Schedule_7" localSheetId="22">#REF!</definedName>
    <definedName name="Schedule_7" localSheetId="24">#REF!</definedName>
    <definedName name="Schedule_7" localSheetId="25">#REF!</definedName>
    <definedName name="Schedule_7">#REF!</definedName>
    <definedName name="Schedule_8" localSheetId="0">#REF!</definedName>
    <definedName name="Schedule_8" localSheetId="7">#REF!</definedName>
    <definedName name="Schedule_8" localSheetId="18">#REF!</definedName>
    <definedName name="Schedule_8" localSheetId="19">#REF!</definedName>
    <definedName name="Schedule_8" localSheetId="20">#REF!</definedName>
    <definedName name="Schedule_8" localSheetId="21">#REF!</definedName>
    <definedName name="Schedule_8" localSheetId="22">#REF!</definedName>
    <definedName name="Schedule_8" localSheetId="24">#REF!</definedName>
    <definedName name="Schedule_8" localSheetId="25">#REF!</definedName>
    <definedName name="Schedule_8">#REF!</definedName>
    <definedName name="sd" localSheetId="7" hidden="1">#REF!</definedName>
    <definedName name="sd" localSheetId="18" hidden="1">#REF!</definedName>
    <definedName name="sd" localSheetId="19" hidden="1">#REF!</definedName>
    <definedName name="sd" localSheetId="20" hidden="1">#REF!</definedName>
    <definedName name="sd" localSheetId="22" hidden="1">#REF!</definedName>
    <definedName name="sd" localSheetId="24" hidden="1">#REF!</definedName>
    <definedName name="sd" hidden="1">#REF!</definedName>
    <definedName name="sdf" localSheetId="7" hidden="1">#REF!</definedName>
    <definedName name="sdf" localSheetId="18" hidden="1">#REF!</definedName>
    <definedName name="sdf" localSheetId="19" hidden="1">#REF!</definedName>
    <definedName name="sdf" localSheetId="20" hidden="1">#REF!</definedName>
    <definedName name="sdf" localSheetId="22" hidden="1">#REF!</definedName>
    <definedName name="sdf" localSheetId="24" hidden="1">#REF!</definedName>
    <definedName name="sdf" hidden="1">#REF!</definedName>
    <definedName name="sdfgfdgdger" localSheetId="0" hidden="1">{#N/A,#N/A,FALSE,"GLDwnLoad"}</definedName>
    <definedName name="sdfgfdgdger" localSheetId="7" hidden="1">{#N/A,#N/A,FALSE,"GLDwnLoad"}</definedName>
    <definedName name="sdfgfdgdger" localSheetId="19" hidden="1">{#N/A,#N/A,FALSE,"GLDwnLoad"}</definedName>
    <definedName name="sdfgfdgdger" localSheetId="20" hidden="1">{#N/A,#N/A,FALSE,"GLDwnLoad"}</definedName>
    <definedName name="sdfgfdgdger" localSheetId="21" hidden="1">{#N/A,#N/A,FALSE,"GLDwnLoad"}</definedName>
    <definedName name="sdfgfdgdger" localSheetId="22" hidden="1">{#N/A,#N/A,FALSE,"GLDwnLoad"}</definedName>
    <definedName name="sdfgfdgdger" localSheetId="24" hidden="1">{#N/A,#N/A,FALSE,"GLDwnLoad"}</definedName>
    <definedName name="sdfgfdgdger" hidden="1">{#N/A,#N/A,FALSE,"GLDwnLoad"}</definedName>
    <definedName name="sdfp" localSheetId="0" hidden="1">#REF!</definedName>
    <definedName name="sdfp" localSheetId="7" hidden="1">#REF!</definedName>
    <definedName name="sdfp" localSheetId="18" hidden="1">#REF!</definedName>
    <definedName name="sdfp" localSheetId="19" hidden="1">#REF!</definedName>
    <definedName name="sdfp" localSheetId="20" hidden="1">#REF!</definedName>
    <definedName name="sdfp" localSheetId="21" hidden="1">#REF!</definedName>
    <definedName name="sdfp" localSheetId="22" hidden="1">#REF!</definedName>
    <definedName name="sdfp" localSheetId="24" hidden="1">#REF!</definedName>
    <definedName name="sdfp" hidden="1">#REF!</definedName>
    <definedName name="sdklofj" localSheetId="7" hidden="1">#REF!</definedName>
    <definedName name="sdklofj" localSheetId="18" hidden="1">#REF!</definedName>
    <definedName name="sdklofj" localSheetId="19" hidden="1">#REF!</definedName>
    <definedName name="sdklofj" localSheetId="20" hidden="1">#REF!</definedName>
    <definedName name="sdklofj" localSheetId="22" hidden="1">#REF!</definedName>
    <definedName name="sdklofj" localSheetId="24" hidden="1">#REF!</definedName>
    <definedName name="sdklofj" hidden="1">#REF!</definedName>
    <definedName name="sdld" localSheetId="7" hidden="1">#REF!</definedName>
    <definedName name="sdld" localSheetId="18" hidden="1">#REF!</definedName>
    <definedName name="sdld" localSheetId="19" hidden="1">#REF!</definedName>
    <definedName name="sdld" localSheetId="20" hidden="1">#REF!</definedName>
    <definedName name="sdld" localSheetId="22" hidden="1">#REF!</definedName>
    <definedName name="sdld" localSheetId="24" hidden="1">#REF!</definedName>
    <definedName name="sdld" hidden="1">#REF!</definedName>
    <definedName name="sdljgfj" localSheetId="7" hidden="1">#REF!</definedName>
    <definedName name="sdljgfj" localSheetId="18" hidden="1">#REF!</definedName>
    <definedName name="sdljgfj" localSheetId="19" hidden="1">#REF!</definedName>
    <definedName name="sdljgfj" localSheetId="20" hidden="1">#REF!</definedName>
    <definedName name="sdljgfj" localSheetId="22" hidden="1">#REF!</definedName>
    <definedName name="sdljgfj" localSheetId="24" hidden="1">#REF!</definedName>
    <definedName name="sdljgfj" hidden="1">#REF!</definedName>
    <definedName name="sdop" localSheetId="7" hidden="1">#REF!</definedName>
    <definedName name="sdop" localSheetId="18" hidden="1">#REF!</definedName>
    <definedName name="sdop" localSheetId="19" hidden="1">#REF!</definedName>
    <definedName name="sdop" localSheetId="20" hidden="1">#REF!</definedName>
    <definedName name="sdop" localSheetId="22" hidden="1">#REF!</definedName>
    <definedName name="sdop" localSheetId="24" hidden="1">#REF!</definedName>
    <definedName name="sdop" hidden="1">#REF!</definedName>
    <definedName name="sdsdl" localSheetId="7" hidden="1">#REF!</definedName>
    <definedName name="sdsdl" localSheetId="18" hidden="1">#REF!</definedName>
    <definedName name="sdsdl" localSheetId="19" hidden="1">#REF!</definedName>
    <definedName name="sdsdl" localSheetId="20" hidden="1">#REF!</definedName>
    <definedName name="sdsdl" localSheetId="22" hidden="1">#REF!</definedName>
    <definedName name="sdsdl" localSheetId="24" hidden="1">#REF!</definedName>
    <definedName name="sdsdl" hidden="1">#REF!</definedName>
    <definedName name="sdv" localSheetId="7" hidden="1">#REF!</definedName>
    <definedName name="sdv" localSheetId="18" hidden="1">#REF!</definedName>
    <definedName name="sdv" localSheetId="19" hidden="1">#REF!</definedName>
    <definedName name="sdv" localSheetId="20" hidden="1">#REF!</definedName>
    <definedName name="sdv" localSheetId="22" hidden="1">#REF!</definedName>
    <definedName name="sdv" localSheetId="24" hidden="1">#REF!</definedName>
    <definedName name="sdv" hidden="1">#REF!</definedName>
    <definedName name="SE_Only" localSheetId="7">'[18]Alloc factors'!#REF!</definedName>
    <definedName name="SE_Only" localSheetId="24">'[17]Alloc factors'!#REF!</definedName>
    <definedName name="SE_Only">'[18]Alloc factors'!#REF!</definedName>
    <definedName name="SEadit" localSheetId="7">#REF!</definedName>
    <definedName name="SEadit" localSheetId="24">#REF!</definedName>
    <definedName name="SEadit">#REF!</definedName>
    <definedName name="SEadv" localSheetId="7">#REF!</definedName>
    <definedName name="SEadv" localSheetId="24">#REF!</definedName>
    <definedName name="SEadv">#REF!</definedName>
    <definedName name="SEcash" localSheetId="7">#REF!</definedName>
    <definedName name="SEcash" localSheetId="24">#REF!</definedName>
    <definedName name="SEcash">#REF!</definedName>
    <definedName name="SEcwip" localSheetId="7">#REF!</definedName>
    <definedName name="SEcwip" localSheetId="24">#REF!</definedName>
    <definedName name="SEcwip">#REF!</definedName>
    <definedName name="SEdep" localSheetId="7">#REF!</definedName>
    <definedName name="SEdep" localSheetId="24">#REF!</definedName>
    <definedName name="SEdep">#REF!</definedName>
    <definedName name="sedf" localSheetId="7" hidden="1">#REF!</definedName>
    <definedName name="sedf" localSheetId="18" hidden="1">#REF!</definedName>
    <definedName name="sedf" localSheetId="19" hidden="1">#REF!</definedName>
    <definedName name="sedf" localSheetId="20" hidden="1">#REF!</definedName>
    <definedName name="sedf" localSheetId="22" hidden="1">#REF!</definedName>
    <definedName name="sedf" localSheetId="24" hidden="1">#REF!</definedName>
    <definedName name="sedf" hidden="1">#REF!</definedName>
    <definedName name="SEmatsup" localSheetId="7">#REF!</definedName>
    <definedName name="SEmatsup" localSheetId="24">#REF!</definedName>
    <definedName name="SEmatsup">#REF!</definedName>
    <definedName name="SEMO" localSheetId="7">#REF!</definedName>
    <definedName name="SEMO" localSheetId="24">#REF!</definedName>
    <definedName name="SEMO">#REF!</definedName>
    <definedName name="SEMO_Plant" localSheetId="7">#REF!</definedName>
    <definedName name="SEMO_Plant" localSheetId="24">#REF!</definedName>
    <definedName name="SEMO_Plant">#REF!</definedName>
    <definedName name="SEplant" localSheetId="7">#REF!</definedName>
    <definedName name="SEplant" localSheetId="24">#REF!</definedName>
    <definedName name="SEplant">#REF!</definedName>
    <definedName name="SEpp" localSheetId="7">#REF!</definedName>
    <definedName name="SEpp" localSheetId="24">#REF!</definedName>
    <definedName name="SEpp">#REF!</definedName>
    <definedName name="SERIES1" localSheetId="0">#REF!</definedName>
    <definedName name="SERIES1" localSheetId="7">#REF!</definedName>
    <definedName name="SERIES1" localSheetId="18">#REF!</definedName>
    <definedName name="SERIES1" localSheetId="19">#REF!</definedName>
    <definedName name="SERIES1" localSheetId="20">#REF!</definedName>
    <definedName name="SERIES1" localSheetId="21">#REF!</definedName>
    <definedName name="SERIES1" localSheetId="22">#REF!</definedName>
    <definedName name="SERIES1" localSheetId="24">#REF!</definedName>
    <definedName name="SERIES1" localSheetId="25">#REF!</definedName>
    <definedName name="SERIES1">#REF!</definedName>
    <definedName name="SERIES2" localSheetId="0">#REF!</definedName>
    <definedName name="SERIES2" localSheetId="7">#REF!</definedName>
    <definedName name="SERIES2" localSheetId="18">#REF!</definedName>
    <definedName name="SERIES2" localSheetId="19">#REF!</definedName>
    <definedName name="SERIES2" localSheetId="20">#REF!</definedName>
    <definedName name="SERIES2" localSheetId="21">#REF!</definedName>
    <definedName name="SERIES2" localSheetId="22">#REF!</definedName>
    <definedName name="SERIES2" localSheetId="24">#REF!</definedName>
    <definedName name="SERIES2" localSheetId="25">#REF!</definedName>
    <definedName name="SERIES2">#REF!</definedName>
    <definedName name="SERIES3" localSheetId="0">#REF!</definedName>
    <definedName name="SERIES3" localSheetId="7">#REF!</definedName>
    <definedName name="SERIES3" localSheetId="18">#REF!</definedName>
    <definedName name="SERIES3" localSheetId="19">#REF!</definedName>
    <definedName name="SERIES3" localSheetId="20">#REF!</definedName>
    <definedName name="SERIES3" localSheetId="21">#REF!</definedName>
    <definedName name="SERIES3" localSheetId="22">#REF!</definedName>
    <definedName name="SERIES3" localSheetId="24">#REF!</definedName>
    <definedName name="SERIES3" localSheetId="25">#REF!</definedName>
    <definedName name="SERIES3">#REF!</definedName>
    <definedName name="SERIES4" localSheetId="0">#REF!</definedName>
    <definedName name="SERIES4" localSheetId="7">#REF!</definedName>
    <definedName name="SERIES4" localSheetId="18">#REF!</definedName>
    <definedName name="SERIES4" localSheetId="19">#REF!</definedName>
    <definedName name="SERIES4" localSheetId="20">#REF!</definedName>
    <definedName name="SERIES4" localSheetId="21">#REF!</definedName>
    <definedName name="SERIES4" localSheetId="22">#REF!</definedName>
    <definedName name="SERIES4" localSheetId="24">#REF!</definedName>
    <definedName name="SERIES4" localSheetId="25">#REF!</definedName>
    <definedName name="SERIES4">#REF!</definedName>
    <definedName name="SERIES5" localSheetId="0">#REF!</definedName>
    <definedName name="SERIES5" localSheetId="7">#REF!</definedName>
    <definedName name="SERIES5" localSheetId="18">#REF!</definedName>
    <definedName name="SERIES5" localSheetId="19">#REF!</definedName>
    <definedName name="SERIES5" localSheetId="20">#REF!</definedName>
    <definedName name="SERIES5" localSheetId="21">#REF!</definedName>
    <definedName name="SERIES5" localSheetId="22">#REF!</definedName>
    <definedName name="SERIES5" localSheetId="24">#REF!</definedName>
    <definedName name="SERIES5" localSheetId="25">#REF!</definedName>
    <definedName name="SERIES5">#REF!</definedName>
    <definedName name="SERIES6" localSheetId="0">#REF!</definedName>
    <definedName name="SERIES6" localSheetId="7">#REF!</definedName>
    <definedName name="SERIES6" localSheetId="18">#REF!</definedName>
    <definedName name="SERIES6" localSheetId="19">#REF!</definedName>
    <definedName name="SERIES6" localSheetId="20">#REF!</definedName>
    <definedName name="SERIES6" localSheetId="21">#REF!</definedName>
    <definedName name="SERIES6" localSheetId="22">#REF!</definedName>
    <definedName name="SERIES6" localSheetId="24">#REF!</definedName>
    <definedName name="SERIES6" localSheetId="25">#REF!</definedName>
    <definedName name="SERIES6">#REF!</definedName>
    <definedName name="SEstorg" localSheetId="7">#REF!</definedName>
    <definedName name="SEstorg" localSheetId="24">#REF!</definedName>
    <definedName name="SEstorg">#REF!</definedName>
    <definedName name="Set">" "</definedName>
    <definedName name="sevw" localSheetId="0" hidden="1">#REF!</definedName>
    <definedName name="sevw" localSheetId="7" hidden="1">#REF!</definedName>
    <definedName name="sevw" localSheetId="18" hidden="1">#REF!</definedName>
    <definedName name="sevw" localSheetId="19" hidden="1">#REF!</definedName>
    <definedName name="sevw" localSheetId="20" hidden="1">#REF!</definedName>
    <definedName name="sevw" localSheetId="21" hidden="1">#REF!</definedName>
    <definedName name="sevw" localSheetId="22" hidden="1">#REF!</definedName>
    <definedName name="sevw" localSheetId="24" hidden="1">#REF!</definedName>
    <definedName name="sevw" hidden="1">#REF!</definedName>
    <definedName name="sfdv" localSheetId="7" hidden="1">#REF!</definedName>
    <definedName name="sfdv" localSheetId="18" hidden="1">#REF!</definedName>
    <definedName name="sfdv" localSheetId="19" hidden="1">#REF!</definedName>
    <definedName name="sfdv" localSheetId="20" hidden="1">#REF!</definedName>
    <definedName name="sfdv" localSheetId="22" hidden="1">#REF!</definedName>
    <definedName name="sfdv" localSheetId="24" hidden="1">#REF!</definedName>
    <definedName name="sfdv" hidden="1">#REF!</definedName>
    <definedName name="sheet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heet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heet" localSheetId="1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heet" localSheetId="2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heet" localSheetId="2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heet" localSheetId="2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heet" localSheetId="2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hee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heet1_FooterType" hidden="1">"NONE"</definedName>
    <definedName name="Sheet2_FooterType" hidden="1">"NONE"</definedName>
    <definedName name="shit" localSheetId="0" hidden="1">{#N/A,#N/A,TRUE,"1990";#N/A,#N/A,TRUE,"1991";#N/A,#N/A,TRUE,"1992";#N/A,#N/A,TRUE,"1993"}</definedName>
    <definedName name="shit" localSheetId="7" hidden="1">{#N/A,#N/A,TRUE,"1990";#N/A,#N/A,TRUE,"1991";#N/A,#N/A,TRUE,"1992";#N/A,#N/A,TRUE,"1993"}</definedName>
    <definedName name="shit" localSheetId="19" hidden="1">{#N/A,#N/A,TRUE,"1990";#N/A,#N/A,TRUE,"1991";#N/A,#N/A,TRUE,"1992";#N/A,#N/A,TRUE,"1993"}</definedName>
    <definedName name="shit" localSheetId="20" hidden="1">{#N/A,#N/A,TRUE,"1990";#N/A,#N/A,TRUE,"1991";#N/A,#N/A,TRUE,"1992";#N/A,#N/A,TRUE,"1993"}</definedName>
    <definedName name="shit" localSheetId="21" hidden="1">{#N/A,#N/A,TRUE,"1990";#N/A,#N/A,TRUE,"1991";#N/A,#N/A,TRUE,"1992";#N/A,#N/A,TRUE,"1993"}</definedName>
    <definedName name="shit" localSheetId="22" hidden="1">{#N/A,#N/A,TRUE,"1990";#N/A,#N/A,TRUE,"1991";#N/A,#N/A,TRUE,"1992";#N/A,#N/A,TRUE,"1993"}</definedName>
    <definedName name="shit" localSheetId="24" hidden="1">{#N/A,#N/A,TRUE,"1990";#N/A,#N/A,TRUE,"1991";#N/A,#N/A,TRUE,"1992";#N/A,#N/A,TRUE,"1993"}</definedName>
    <definedName name="shit" hidden="1">{#N/A,#N/A,TRUE,"1990";#N/A,#N/A,TRUE,"1991";#N/A,#N/A,TRUE,"1992";#N/A,#N/A,TRUE,"1993"}</definedName>
    <definedName name="shit2" localSheetId="0" hidden="1">{"summary",#N/A,TRUE,"E93ADJ";"detail",#N/A,TRUE,"E93ADJ"}</definedName>
    <definedName name="shit2" localSheetId="7" hidden="1">{"summary",#N/A,TRUE,"E93ADJ";"detail",#N/A,TRUE,"E93ADJ"}</definedName>
    <definedName name="shit2" localSheetId="19" hidden="1">{"summary",#N/A,TRUE,"E93ADJ";"detail",#N/A,TRUE,"E93ADJ"}</definedName>
    <definedName name="shit2" localSheetId="20" hidden="1">{"summary",#N/A,TRUE,"E93ADJ";"detail",#N/A,TRUE,"E93ADJ"}</definedName>
    <definedName name="shit2" localSheetId="21" hidden="1">{"summary",#N/A,TRUE,"E93ADJ";"detail",#N/A,TRUE,"E93ADJ"}</definedName>
    <definedName name="shit2" localSheetId="22" hidden="1">{"summary",#N/A,TRUE,"E93ADJ";"detail",#N/A,TRUE,"E93ADJ"}</definedName>
    <definedName name="shit2" localSheetId="24" hidden="1">{"summary",#N/A,TRUE,"E93ADJ";"detail",#N/A,TRUE,"E93ADJ"}</definedName>
    <definedName name="shit2" hidden="1">{"summary",#N/A,TRUE,"E93ADJ";"detail",#N/A,TRUE,"E93ADJ"}</definedName>
    <definedName name="SI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18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19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2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2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2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2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lkd" localSheetId="0" hidden="1">#REF!</definedName>
    <definedName name="slkd" localSheetId="7" hidden="1">#REF!</definedName>
    <definedName name="slkd" localSheetId="18" hidden="1">#REF!</definedName>
    <definedName name="slkd" localSheetId="19" hidden="1">#REF!</definedName>
    <definedName name="slkd" localSheetId="20" hidden="1">#REF!</definedName>
    <definedName name="slkd" localSheetId="21" hidden="1">#REF!</definedName>
    <definedName name="slkd" localSheetId="22" hidden="1">#REF!</definedName>
    <definedName name="slkd" localSheetId="24" hidden="1">#REF!</definedName>
    <definedName name="slkd" hidden="1">#REF!</definedName>
    <definedName name="SnI_Workbook" localSheetId="24">#REF!</definedName>
    <definedName name="SnI_Workbook">#REF!</definedName>
    <definedName name="SOURCES" localSheetId="0">#REF!</definedName>
    <definedName name="SOURCES" localSheetId="7">#REF!</definedName>
    <definedName name="SOURCES" localSheetId="21">#REF!</definedName>
    <definedName name="SOURCES" localSheetId="24">#REF!</definedName>
    <definedName name="SOURCES">#REF!</definedName>
    <definedName name="sp" localSheetId="7">#REF!</definedName>
    <definedName name="sp" localSheetId="24">#REF!</definedName>
    <definedName name="sp">#REF!</definedName>
    <definedName name="Spread">'[83]AUS RPM Study p 2'!$A$1:$L$96</definedName>
    <definedName name="SpreadsheetBuilder_1" localSheetId="0" hidden="1">#REF!</definedName>
    <definedName name="SpreadsheetBuilder_1" localSheetId="7" hidden="1">#REF!</definedName>
    <definedName name="SpreadsheetBuilder_1" localSheetId="21" hidden="1">#REF!</definedName>
    <definedName name="SpreadsheetBuilder_1" localSheetId="24" hidden="1">#REF!</definedName>
    <definedName name="SpreadsheetBuilder_1" hidden="1">#REF!</definedName>
    <definedName name="SpreadsheetBuilder_10" localSheetId="0" hidden="1">#REF!</definedName>
    <definedName name="SpreadsheetBuilder_10" localSheetId="7" hidden="1">#REF!</definedName>
    <definedName name="SpreadsheetBuilder_10" localSheetId="21" hidden="1">#REF!</definedName>
    <definedName name="SpreadsheetBuilder_10" localSheetId="24" hidden="1">#REF!</definedName>
    <definedName name="SpreadsheetBuilder_10" hidden="1">#REF!</definedName>
    <definedName name="SpreadsheetBuilder_12" localSheetId="0" hidden="1">#REF!</definedName>
    <definedName name="SpreadsheetBuilder_12" localSheetId="7" hidden="1">#REF!</definedName>
    <definedName name="SpreadsheetBuilder_12" localSheetId="21" hidden="1">#REF!</definedName>
    <definedName name="SpreadsheetBuilder_12" localSheetId="24" hidden="1">#REF!</definedName>
    <definedName name="SpreadsheetBuilder_12" hidden="1">#REF!</definedName>
    <definedName name="SpreadsheetBuilder_14" localSheetId="7" hidden="1">#REF!</definedName>
    <definedName name="SpreadsheetBuilder_14" localSheetId="24" hidden="1">#REF!</definedName>
    <definedName name="SpreadsheetBuilder_14" hidden="1">#REF!</definedName>
    <definedName name="SpreadsheetBuilder_15" localSheetId="7" hidden="1">#REF!</definedName>
    <definedName name="SpreadsheetBuilder_15" localSheetId="24" hidden="1">#REF!</definedName>
    <definedName name="SpreadsheetBuilder_15" hidden="1">#REF!</definedName>
    <definedName name="SpreadsheetBuilder_16" localSheetId="7" hidden="1">#REF!</definedName>
    <definedName name="SpreadsheetBuilder_16" localSheetId="24" hidden="1">#REF!</definedName>
    <definedName name="SpreadsheetBuilder_16" hidden="1">#REF!</definedName>
    <definedName name="SpreadsheetBuilder_17" localSheetId="7" hidden="1">#REF!</definedName>
    <definedName name="SpreadsheetBuilder_17" localSheetId="24" hidden="1">#REF!</definedName>
    <definedName name="SpreadsheetBuilder_17" hidden="1">#REF!</definedName>
    <definedName name="SpreadsheetBuilder_18" localSheetId="7" hidden="1">#REF!</definedName>
    <definedName name="SpreadsheetBuilder_18" localSheetId="24" hidden="1">#REF!</definedName>
    <definedName name="SpreadsheetBuilder_18" hidden="1">#REF!</definedName>
    <definedName name="SpreadsheetBuilder_19" localSheetId="7" hidden="1">#REF!</definedName>
    <definedName name="SpreadsheetBuilder_19" localSheetId="24" hidden="1">#REF!</definedName>
    <definedName name="SpreadsheetBuilder_19" hidden="1">#REF!</definedName>
    <definedName name="SpreadsheetBuilder_2" localSheetId="7" hidden="1">#REF!</definedName>
    <definedName name="SpreadsheetBuilder_2" localSheetId="24" hidden="1">#REF!</definedName>
    <definedName name="SpreadsheetBuilder_2" hidden="1">#REF!</definedName>
    <definedName name="SpreadsheetBuilder_20" localSheetId="7" hidden="1">#REF!</definedName>
    <definedName name="SpreadsheetBuilder_20" localSheetId="24" hidden="1">#REF!</definedName>
    <definedName name="SpreadsheetBuilder_20" hidden="1">#REF!</definedName>
    <definedName name="SpreadsheetBuilder_21" localSheetId="7" hidden="1">#REF!</definedName>
    <definedName name="SpreadsheetBuilder_21" localSheetId="24" hidden="1">#REF!</definedName>
    <definedName name="SpreadsheetBuilder_21" hidden="1">#REF!</definedName>
    <definedName name="SpreadsheetBuilder_22" localSheetId="7" hidden="1">#REF!</definedName>
    <definedName name="SpreadsheetBuilder_22" localSheetId="24" hidden="1">#REF!</definedName>
    <definedName name="SpreadsheetBuilder_22" hidden="1">#REF!</definedName>
    <definedName name="SpreadsheetBuilder_23" localSheetId="7" hidden="1">#REF!</definedName>
    <definedName name="SpreadsheetBuilder_23" localSheetId="24" hidden="1">#REF!</definedName>
    <definedName name="SpreadsheetBuilder_23" hidden="1">#REF!</definedName>
    <definedName name="SpreadsheetBuilder_24" localSheetId="7" hidden="1">#REF!</definedName>
    <definedName name="SpreadsheetBuilder_24" localSheetId="24" hidden="1">#REF!</definedName>
    <definedName name="SpreadsheetBuilder_24" hidden="1">#REF!</definedName>
    <definedName name="SpreadsheetBuilder_25" localSheetId="7" hidden="1">#REF!</definedName>
    <definedName name="SpreadsheetBuilder_25" localSheetId="24" hidden="1">#REF!</definedName>
    <definedName name="SpreadsheetBuilder_25" hidden="1">#REF!</definedName>
    <definedName name="SpreadsheetBuilder_27" localSheetId="7" hidden="1">#REF!</definedName>
    <definedName name="SpreadsheetBuilder_27" localSheetId="24" hidden="1">#REF!</definedName>
    <definedName name="SpreadsheetBuilder_27" hidden="1">#REF!</definedName>
    <definedName name="SpreadsheetBuilder_28" localSheetId="7" hidden="1">#REF!</definedName>
    <definedName name="SpreadsheetBuilder_28" localSheetId="24" hidden="1">#REF!</definedName>
    <definedName name="SpreadsheetBuilder_28" hidden="1">#REF!</definedName>
    <definedName name="SpreadsheetBuilder_3" localSheetId="7" hidden="1">#REF!</definedName>
    <definedName name="SpreadsheetBuilder_3" localSheetId="24" hidden="1">#REF!</definedName>
    <definedName name="SpreadsheetBuilder_3" hidden="1">#REF!</definedName>
    <definedName name="SpreadsheetBuilder_4" localSheetId="7" hidden="1">#REF!</definedName>
    <definedName name="SpreadsheetBuilder_4" localSheetId="24" hidden="1">#REF!</definedName>
    <definedName name="SpreadsheetBuilder_4" hidden="1">#REF!</definedName>
    <definedName name="SpreadsheetBuilder_5" localSheetId="7" hidden="1">#REF!</definedName>
    <definedName name="SpreadsheetBuilder_5" localSheetId="24" hidden="1">#REF!</definedName>
    <definedName name="SpreadsheetBuilder_5" hidden="1">#REF!</definedName>
    <definedName name="SpreadsheetBuilder_6" localSheetId="7" hidden="1">#REF!</definedName>
    <definedName name="SpreadsheetBuilder_6" localSheetId="24" hidden="1">#REF!</definedName>
    <definedName name="SpreadsheetBuilder_6" hidden="1">#REF!</definedName>
    <definedName name="SpreadsheetBuilder_7" localSheetId="7" hidden="1">#REF!</definedName>
    <definedName name="SpreadsheetBuilder_7" localSheetId="24" hidden="1">#REF!</definedName>
    <definedName name="SpreadsheetBuilder_7" hidden="1">#REF!</definedName>
    <definedName name="SpreadsheetBuilder_8" localSheetId="7" hidden="1">#REF!</definedName>
    <definedName name="SpreadsheetBuilder_8" localSheetId="24" hidden="1">#REF!</definedName>
    <definedName name="SpreadsheetBuilder_8" hidden="1">#REF!</definedName>
    <definedName name="SPWS_WBID">"5C3BEB3C-3631-11D4-B07C-00104BC5D17F"</definedName>
    <definedName name="srg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g" localSheetId="7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g" localSheetId="19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g" localSheetId="2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g" localSheetId="2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g" localSheetId="2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g" localSheetId="24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sdo" localSheetId="0" hidden="1">#REF!</definedName>
    <definedName name="ssdo" localSheetId="7" hidden="1">#REF!</definedName>
    <definedName name="ssdo" localSheetId="18" hidden="1">#REF!</definedName>
    <definedName name="ssdo" localSheetId="19" hidden="1">#REF!</definedName>
    <definedName name="ssdo" localSheetId="20" hidden="1">#REF!</definedName>
    <definedName name="ssdo" localSheetId="21" hidden="1">#REF!</definedName>
    <definedName name="ssdo" localSheetId="22" hidden="1">#REF!</definedName>
    <definedName name="ssdo" localSheetId="24" hidden="1">#REF!</definedName>
    <definedName name="ssdo" hidden="1">#REF!</definedName>
    <definedName name="SSExp" localSheetId="0">'[46]Input '!#REF!</definedName>
    <definedName name="SSExp" localSheetId="7">'[46]Input '!#REF!</definedName>
    <definedName name="SSExp" localSheetId="21">'[46]Input '!#REF!</definedName>
    <definedName name="SSExp" localSheetId="24">'[45]Input '!#REF!</definedName>
    <definedName name="SSExp">'[46]Input '!#REF!</definedName>
    <definedName name="SSPlant" localSheetId="0">'[46]Input '!#REF!</definedName>
    <definedName name="SSPlant" localSheetId="7">'[46]Input '!#REF!</definedName>
    <definedName name="SSPlant" localSheetId="21">'[46]Input '!#REF!</definedName>
    <definedName name="SSPlant" localSheetId="24">'[45]Input '!#REF!</definedName>
    <definedName name="SSPlant">'[46]Input '!#REF!</definedName>
    <definedName name="SSS" localSheetId="0">#REF!</definedName>
    <definedName name="SSS" localSheetId="7">#REF!</definedName>
    <definedName name="SSS" localSheetId="21">#REF!</definedName>
    <definedName name="SSS" localSheetId="24">#REF!</definedName>
    <definedName name="SSS">#REF!</definedName>
    <definedName name="ssss">#REF!</definedName>
    <definedName name="sssset" localSheetId="0" hidden="1">#REF!</definedName>
    <definedName name="sssset" localSheetId="7" hidden="1">#REF!</definedName>
    <definedName name="sssset" localSheetId="18" hidden="1">#REF!</definedName>
    <definedName name="sssset" localSheetId="19" hidden="1">#REF!</definedName>
    <definedName name="sssset" localSheetId="20" hidden="1">#REF!</definedName>
    <definedName name="sssset" localSheetId="21" hidden="1">#REF!</definedName>
    <definedName name="sssset" localSheetId="22" hidden="1">#REF!</definedName>
    <definedName name="sssset" localSheetId="24" hidden="1">#REF!</definedName>
    <definedName name="sssset" hidden="1">#REF!</definedName>
    <definedName name="START" localSheetId="0">#REF!</definedName>
    <definedName name="START" localSheetId="4">#REF!</definedName>
    <definedName name="START" localSheetId="5">#REF!</definedName>
    <definedName name="START" localSheetId="7">#REF!</definedName>
    <definedName name="START" localSheetId="8">#REF!</definedName>
    <definedName name="START" localSheetId="9">#REF!</definedName>
    <definedName name="START" localSheetId="10">#REF!</definedName>
    <definedName name="START" localSheetId="11">#REF!</definedName>
    <definedName name="START" localSheetId="12">#REF!</definedName>
    <definedName name="START" localSheetId="13">#REF!</definedName>
    <definedName name="START" localSheetId="14">#REF!</definedName>
    <definedName name="START" localSheetId="18">#REF!</definedName>
    <definedName name="START" localSheetId="19">#REF!</definedName>
    <definedName name="START" localSheetId="20">#REF!</definedName>
    <definedName name="START" localSheetId="21">#REF!</definedName>
    <definedName name="START" localSheetId="22">#REF!</definedName>
    <definedName name="START" localSheetId="24">#REF!</definedName>
    <definedName name="START" localSheetId="25">#REF!</definedName>
    <definedName name="START">#REF!</definedName>
    <definedName name="STD_Rate" localSheetId="24">'[45]Input '!$C$24</definedName>
    <definedName name="STD_Rate">'[46]Input '!$C$24</definedName>
    <definedName name="Stockprice" localSheetId="5">'[98]Stock Price (Electric)'!$C$1:$AY$33</definedName>
    <definedName name="stockprice" localSheetId="22">'[49]Stock Price (Utility)'!$C$2:$U$34</definedName>
    <definedName name="Stockprice" localSheetId="25">'[98]Stock Price (Electric)'!$C$1:$AY$33</definedName>
    <definedName name="Stockprice">'[99]Stock Price (Electric)'!$C$1:$AY$33</definedName>
    <definedName name="Sttax" localSheetId="7">#REF!</definedName>
    <definedName name="Sttax" localSheetId="22">#REF!</definedName>
    <definedName name="Sttax" localSheetId="24">#REF!</definedName>
    <definedName name="Sttax">#REF!</definedName>
    <definedName name="Study_Company" localSheetId="7">#REF!</definedName>
    <definedName name="Study_Company" localSheetId="22">#REF!</definedName>
    <definedName name="Study_Company" localSheetId="24">#REF!</definedName>
    <definedName name="Study_Company">#REF!</definedName>
    <definedName name="STWBD_StatToolsBoxPlot_DefaultDataFormat" hidden="1">" 0"</definedName>
    <definedName name="STWBD_StatToolsBoxPlot_HasDefaultInfo" hidden="1">"TRUE"</definedName>
    <definedName name="STWBD_StatToolsBoxPlot_IncludeKey" hidden="1">"FALSE"</definedName>
    <definedName name="STWBD_StatToolsBoxPlot_VariableList" hidden="1">1</definedName>
    <definedName name="STWBD_StatToolsBoxPlot_VariableList_1" hidden="1">"U_x0001_VG27AE830F_x0001_"</definedName>
    <definedName name="STWBD_StatToolsBoxPlot_VarSelectorDefaultDataSet" hidden="1">"DG2C9ED946"</definedName>
    <definedName name="STWBD_StatToolsHistogram_BinMaximum" hidden="1">" 1.01E+300"</definedName>
    <definedName name="STWBD_StatToolsHistogram_BinMinimum" hidden="1">" 1.01E+300"</definedName>
    <definedName name="STWBD_StatToolsHistogram_DefaultDataFormat" hidden="1">" 0"</definedName>
    <definedName name="STWBD_StatToolsHistogram_HasDefaultInfo" hidden="1">"TRUE"</definedName>
    <definedName name="STWBD_StatToolsHistogram_NumBins" hidden="1">"-32767"</definedName>
    <definedName name="STWBD_StatToolsHistogram_VariableList" hidden="1">1</definedName>
    <definedName name="STWBD_StatToolsHistogram_VariableList_1" hidden="1">"U_x0001_VG27AE830F_x0001_"</definedName>
    <definedName name="STWBD_StatToolsHistogram_VarSelectorDefaultDataSet" hidden="1">"DG2C9ED946"</definedName>
    <definedName name="STWBD_StatToolsHistogram_XAxisStyle" hidden="1">" 0"</definedName>
    <definedName name="STWBD_StatToolsHistogram_YAxisStyle" hidden="1">" 0"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1</definedName>
    <definedName name="STWBD_StatToolsOneVarSummary_VariableList_1" hidden="1">"U_x0001_VG27AE830F_x0001_"</definedName>
    <definedName name="STWBD_StatToolsOneVarSummary_Variance" hidden="1">"TRUE"</definedName>
    <definedName name="STWBD_StatToolsOneVarSummary_VarSelectorDefaultDataSet" hidden="1">"DG2C9ED946"</definedName>
    <definedName name="SUMMARY" localSheetId="0">#REF!</definedName>
    <definedName name="SUMMARY" localSheetId="7">#REF!</definedName>
    <definedName name="SUMMARY" localSheetId="18">#REF!</definedName>
    <definedName name="SUMMARY" localSheetId="19">#REF!</definedName>
    <definedName name="SUMMARY" localSheetId="20">#REF!</definedName>
    <definedName name="SUMMARY" localSheetId="21">#REF!</definedName>
    <definedName name="SUMMARY" localSheetId="22">#REF!</definedName>
    <definedName name="SUMMARY" localSheetId="24">#REF!</definedName>
    <definedName name="SUMMARY" localSheetId="25">#REF!</definedName>
    <definedName name="SUMMARY">#REF!</definedName>
    <definedName name="support" localSheetId="7">#REF!</definedName>
    <definedName name="support" localSheetId="24">#REF!</definedName>
    <definedName name="support">#REF!</definedName>
    <definedName name="SURV">'[100]SURV ACCOUNTS'!$A$1:$C$453</definedName>
    <definedName name="sv" localSheetId="0" hidden="1">#REF!</definedName>
    <definedName name="sv" localSheetId="7" hidden="1">#REF!</definedName>
    <definedName name="sv" localSheetId="18" hidden="1">#REF!</definedName>
    <definedName name="sv" localSheetId="19" hidden="1">#REF!</definedName>
    <definedName name="sv" localSheetId="20" hidden="1">#REF!</definedName>
    <definedName name="sv" localSheetId="21" hidden="1">#REF!</definedName>
    <definedName name="sv" localSheetId="22" hidden="1">#REF!</definedName>
    <definedName name="sv" localSheetId="24" hidden="1">#REF!</definedName>
    <definedName name="sv" hidden="1">#REF!</definedName>
    <definedName name="svfdv" localSheetId="7" hidden="1">#REF!</definedName>
    <definedName name="svfdv" localSheetId="18" hidden="1">#REF!</definedName>
    <definedName name="svfdv" localSheetId="19" hidden="1">#REF!</definedName>
    <definedName name="svfdv" localSheetId="20" hidden="1">#REF!</definedName>
    <definedName name="svfdv" localSheetId="22" hidden="1">#REF!</definedName>
    <definedName name="svfdv" localSheetId="24" hidden="1">#REF!</definedName>
    <definedName name="svfdv" hidden="1">#REF!</definedName>
    <definedName name="SWadit" localSheetId="7">#REF!</definedName>
    <definedName name="SWadit" localSheetId="24">#REF!</definedName>
    <definedName name="SWadit">#REF!</definedName>
    <definedName name="SWadv" localSheetId="7">#REF!</definedName>
    <definedName name="SWadv" localSheetId="24">#REF!</definedName>
    <definedName name="SWadv">#REF!</definedName>
    <definedName name="swae" localSheetId="7" hidden="1">#REF!</definedName>
    <definedName name="swae" localSheetId="18" hidden="1">#REF!</definedName>
    <definedName name="swae" localSheetId="19" hidden="1">#REF!</definedName>
    <definedName name="swae" localSheetId="20" hidden="1">#REF!</definedName>
    <definedName name="swae" localSheetId="22" hidden="1">#REF!</definedName>
    <definedName name="swae" localSheetId="24" hidden="1">#REF!</definedName>
    <definedName name="swae" hidden="1">#REF!</definedName>
    <definedName name="SWcash" localSheetId="7">#REF!</definedName>
    <definedName name="SWcash" localSheetId="24">#REF!</definedName>
    <definedName name="SWcash">#REF!</definedName>
    <definedName name="SWcwip" localSheetId="7">#REF!</definedName>
    <definedName name="SWcwip" localSheetId="24">#REF!</definedName>
    <definedName name="SWcwip">#REF!</definedName>
    <definedName name="SWdep" localSheetId="7">#REF!</definedName>
    <definedName name="SWdep" localSheetId="24">#REF!</definedName>
    <definedName name="SWdep">#REF!</definedName>
    <definedName name="SWmatsup" localSheetId="7">#REF!</definedName>
    <definedName name="SWmatsup" localSheetId="24">#REF!</definedName>
    <definedName name="SWmatsup">#REF!</definedName>
    <definedName name="SWplant" localSheetId="7">#REF!</definedName>
    <definedName name="SWplant" localSheetId="24">#REF!</definedName>
    <definedName name="SWplant">#REF!</definedName>
    <definedName name="SWpp" localSheetId="7">#REF!</definedName>
    <definedName name="SWpp" localSheetId="24">#REF!</definedName>
    <definedName name="SWpp">#REF!</definedName>
    <definedName name="SWstorg" localSheetId="7">#REF!</definedName>
    <definedName name="SWstorg" localSheetId="24">#REF!</definedName>
    <definedName name="SWstorg">#REF!</definedName>
    <definedName name="Swvu.DATABASE." localSheetId="7" hidden="1">[36]DATABASE!#REF!</definedName>
    <definedName name="Swvu.DATABASE." hidden="1">[36]DATABASE!#REF!</definedName>
    <definedName name="Swvu.OP." localSheetId="7" hidden="1">#REF!</definedName>
    <definedName name="Swvu.OP." localSheetId="24" hidden="1">#REF!</definedName>
    <definedName name="Swvu.OP." hidden="1">#REF!</definedName>
    <definedName name="T" localSheetId="7">#REF!</definedName>
    <definedName name="T" localSheetId="24">#REF!</definedName>
    <definedName name="T">#REF!</definedName>
    <definedName name="t_3" localSheetId="7">#REF!</definedName>
    <definedName name="t_3" localSheetId="24">#REF!</definedName>
    <definedName name="t_3">#REF!</definedName>
    <definedName name="t_4" localSheetId="7">#REF!</definedName>
    <definedName name="t_4" localSheetId="24">#REF!</definedName>
    <definedName name="t_4">#REF!</definedName>
    <definedName name="T1_Print" localSheetId="24">#REF!</definedName>
    <definedName name="T1_Print">#REF!</definedName>
    <definedName name="T2_Print" localSheetId="24">#REF!</definedName>
    <definedName name="T2_Print">#REF!</definedName>
    <definedName name="TABLE" localSheetId="7">#REF!</definedName>
    <definedName name="TABLE" localSheetId="24">#REF!</definedName>
    <definedName name="TABLE">#REF!</definedName>
    <definedName name="tar10high" localSheetId="7">[70]Calculate!#REF!</definedName>
    <definedName name="tar10high" localSheetId="24">[70]Calculate!#REF!</definedName>
    <definedName name="tar10high">[70]Calculate!#REF!</definedName>
    <definedName name="tar10low" localSheetId="7">[70]Calculate!#REF!</definedName>
    <definedName name="tar10low">[70]Calculate!#REF!</definedName>
    <definedName name="tar11high" localSheetId="7">[70]Calculate!#REF!</definedName>
    <definedName name="tar11high">[70]Calculate!#REF!</definedName>
    <definedName name="tar11low" localSheetId="7">[70]Calculate!#REF!</definedName>
    <definedName name="tar11low">[70]Calculate!#REF!</definedName>
    <definedName name="tar12high">[70]Calculate!#REF!</definedName>
    <definedName name="tar12low">[70]Calculate!#REF!</definedName>
    <definedName name="tar13high">[70]Calculate!#REF!</definedName>
    <definedName name="tar13low">[70]Calculate!#REF!</definedName>
    <definedName name="tar14high">[70]Calculate!#REF!</definedName>
    <definedName name="tar14low">[70]Calculate!#REF!</definedName>
    <definedName name="tar15high">[70]Calculate!#REF!</definedName>
    <definedName name="tar15low">[70]Calculate!#REF!</definedName>
    <definedName name="tar16high">[70]Calculate!#REF!</definedName>
    <definedName name="tar16low">[70]Calculate!#REF!</definedName>
    <definedName name="tar17high">[70]Calculate!#REF!</definedName>
    <definedName name="tar17low">[70]Calculate!#REF!</definedName>
    <definedName name="tar18high">[70]Calculate!#REF!</definedName>
    <definedName name="tar18low">[70]Calculate!#REF!</definedName>
    <definedName name="tar19high">[70]Calculate!#REF!</definedName>
    <definedName name="tar19low">[70]Calculate!#REF!</definedName>
    <definedName name="tar1high">[70]Calculate!#REF!</definedName>
    <definedName name="tar1low">[47]Calculate!#REF!</definedName>
    <definedName name="tar20high">[70]Calculate!#REF!</definedName>
    <definedName name="tar20low">[70]Calculate!#REF!</definedName>
    <definedName name="tar2high">[70]Calculate!#REF!</definedName>
    <definedName name="tar2low">[47]Calculate!#REF!</definedName>
    <definedName name="tar3high">[70]Calculate!#REF!</definedName>
    <definedName name="tar3low">[47]Calculate!#REF!</definedName>
    <definedName name="tar4high">[70]Calculate!#REF!</definedName>
    <definedName name="tar4low">[47]Calculate!#REF!</definedName>
    <definedName name="tar5high">[70]Calculate!#REF!</definedName>
    <definedName name="tar5low">[47]Calculate!#REF!</definedName>
    <definedName name="tar6high">[70]Calculate!#REF!</definedName>
    <definedName name="tar6low">[47]Calculate!#REF!</definedName>
    <definedName name="tar7high">[70]Calculate!#REF!</definedName>
    <definedName name="tar7low">[47]Calculate!#REF!</definedName>
    <definedName name="tar8high">[70]Calculate!#REF!</definedName>
    <definedName name="tar8low">[47]Calculate!#REF!</definedName>
    <definedName name="tar9high">[70]Calculate!#REF!</definedName>
    <definedName name="tar9low">[70]Calculate!#REF!</definedName>
    <definedName name="TAXCALC2">[69]summary:fit!$A$1:$V$287</definedName>
    <definedName name="tbsm01" localSheetId="7">#REF!</definedName>
    <definedName name="tbsm01" localSheetId="22">#REF!</definedName>
    <definedName name="tbsm01" localSheetId="24">#REF!</definedName>
    <definedName name="tbsm01">#REF!</definedName>
    <definedName name="tbwn01" localSheetId="7">#REF!</definedName>
    <definedName name="tbwn01" localSheetId="22">#REF!</definedName>
    <definedName name="tbwn01" localSheetId="24">#REF!</definedName>
    <definedName name="tbwn01">#REF!</definedName>
    <definedName name="tbwn02" localSheetId="7">#REF!</definedName>
    <definedName name="tbwn02" localSheetId="22">#REF!</definedName>
    <definedName name="tbwn02" localSheetId="24">#REF!</definedName>
    <definedName name="tbwn02">#REF!</definedName>
    <definedName name="TEAB" localSheetId="0">#REF!</definedName>
    <definedName name="TEAB" localSheetId="7">#REF!</definedName>
    <definedName name="TEAB" localSheetId="18">#REF!</definedName>
    <definedName name="TEAB" localSheetId="19">#REF!</definedName>
    <definedName name="TEAB" localSheetId="20">#REF!</definedName>
    <definedName name="TEAB" localSheetId="21">#REF!</definedName>
    <definedName name="TEAB" localSheetId="22">#REF!</definedName>
    <definedName name="TEAB" localSheetId="24">#REF!</definedName>
    <definedName name="TEAB" localSheetId="25">#REF!</definedName>
    <definedName name="TEAB">#REF!</definedName>
    <definedName name="TED_Pref" localSheetId="24">#REF!</definedName>
    <definedName name="TED_Pref">#REF!</definedName>
    <definedName name="TEFIS99" localSheetId="0">#REF!</definedName>
    <definedName name="TEFIS99" localSheetId="7">#REF!</definedName>
    <definedName name="TEFIS99" localSheetId="18">#REF!</definedName>
    <definedName name="TEFIS99" localSheetId="19">#REF!</definedName>
    <definedName name="TEFIS99" localSheetId="20">#REF!</definedName>
    <definedName name="TEFIS99" localSheetId="21">#REF!</definedName>
    <definedName name="TEFIS99" localSheetId="22">#REF!</definedName>
    <definedName name="TEFIS99" localSheetId="24">#REF!</definedName>
    <definedName name="TEFIS99" localSheetId="25">#REF!</definedName>
    <definedName name="TEFIS99">#REF!</definedName>
    <definedName name="TEFRA" localSheetId="0" hidden="1">{"summary",#N/A,TRUE,"E93ADJ";"detail",#N/A,TRUE,"E93ADJ"}</definedName>
    <definedName name="TEFRA" localSheetId="7" hidden="1">{"summary",#N/A,TRUE,"E93ADJ";"detail",#N/A,TRUE,"E93ADJ"}</definedName>
    <definedName name="TEFRA" localSheetId="19" hidden="1">{"summary",#N/A,TRUE,"E93ADJ";"detail",#N/A,TRUE,"E93ADJ"}</definedName>
    <definedName name="TEFRA" localSheetId="20" hidden="1">{"summary",#N/A,TRUE,"E93ADJ";"detail",#N/A,TRUE,"E93ADJ"}</definedName>
    <definedName name="TEFRA" localSheetId="21" hidden="1">{"summary",#N/A,TRUE,"E93ADJ";"detail",#N/A,TRUE,"E93ADJ"}</definedName>
    <definedName name="TEFRA" localSheetId="22" hidden="1">{"summary",#N/A,TRUE,"E93ADJ";"detail",#N/A,TRUE,"E93ADJ"}</definedName>
    <definedName name="TEFRA" localSheetId="24" hidden="1">{"summary",#N/A,TRUE,"E93ADJ";"detail",#N/A,TRUE,"E93ADJ"}</definedName>
    <definedName name="TEFRA" hidden="1">{"summary",#N/A,TRUE,"E93ADJ";"detail",#N/A,TRUE,"E93ADJ"}</definedName>
    <definedName name="TEMP" localSheetId="0">'[30]Bond Returns'!$O$8</definedName>
    <definedName name="TEMP" localSheetId="4">'[30]Bond Returns'!$O$8</definedName>
    <definedName name="TEMP" localSheetId="5">'[30]Bond Returns'!$O$8</definedName>
    <definedName name="TEMP" localSheetId="7">'[30]Bond Returns'!$O$8</definedName>
    <definedName name="TEMP" localSheetId="8">'[30]Bond Returns'!$O$8</definedName>
    <definedName name="TEMP" localSheetId="9">'[30]Bond Returns'!$O$8</definedName>
    <definedName name="TEMP" localSheetId="10">'[31]Bond Returns'!$O$8</definedName>
    <definedName name="TEMP" localSheetId="11">'[32]Bond Returns'!$O$8</definedName>
    <definedName name="TEMP" localSheetId="12">'[32]Bond Returns'!$O$8</definedName>
    <definedName name="TEMP" localSheetId="13">'[30]Bond Returns'!$O$8</definedName>
    <definedName name="TEMP" localSheetId="14">'[30]Bond Returns'!$O$8</definedName>
    <definedName name="TEMP" localSheetId="18">'[31]Bond Returns'!$O$8</definedName>
    <definedName name="TEMP" localSheetId="19">'[31]Bond Returns'!$O$8</definedName>
    <definedName name="TEMP" localSheetId="21">'[30]Bond Returns'!$O$8</definedName>
    <definedName name="TEMP" localSheetId="25">'[31]Bond Returns'!$O$8</definedName>
    <definedName name="TEMP">'[33]Bond Returns'!$O$8</definedName>
    <definedName name="test" localSheetId="0" hidden="1">{"ARK_JURIS_FUEL",#N/A,FALSE,"Ark_Fuel&amp;Rev"}</definedName>
    <definedName name="test" localSheetId="7" hidden="1">{"ARK_JURIS_FUEL",#N/A,FALSE,"Ark_Fuel&amp;Rev"}</definedName>
    <definedName name="test" localSheetId="19" hidden="1">{"ARK_JURIS_FUEL",#N/A,FALSE,"Ark_Fuel&amp;Rev"}</definedName>
    <definedName name="test" localSheetId="20" hidden="1">{"ARK_JURIS_FUEL",#N/A,FALSE,"Ark_Fuel&amp;Rev"}</definedName>
    <definedName name="test" localSheetId="21" hidden="1">{"ARK_JURIS_FUEL",#N/A,FALSE,"Ark_Fuel&amp;Rev"}</definedName>
    <definedName name="test" localSheetId="22" hidden="1">{"ARK_JURIS_FUEL",#N/A,FALSE,"Ark_Fuel&amp;Rev"}</definedName>
    <definedName name="test" localSheetId="24" hidden="1">{"ARK_JURIS_FUEL",#N/A,FALSE,"Ark_Fuel&amp;Rev"}</definedName>
    <definedName name="test" hidden="1">{"ARK_JURIS_FUEL",#N/A,FALSE,"Ark_Fuel&amp;Rev"}</definedName>
    <definedName name="TEST0" localSheetId="0">#REF!</definedName>
    <definedName name="TEST0" localSheetId="7">#REF!</definedName>
    <definedName name="TEST0" localSheetId="18">#REF!</definedName>
    <definedName name="TEST0" localSheetId="19">#REF!</definedName>
    <definedName name="TEST0" localSheetId="20">#REF!</definedName>
    <definedName name="TEST0" localSheetId="21">#REF!</definedName>
    <definedName name="TEST0" localSheetId="22">#REF!</definedName>
    <definedName name="TEST0" localSheetId="24">#REF!</definedName>
    <definedName name="TEST0" localSheetId="25">#REF!</definedName>
    <definedName name="TEST0">#REF!</definedName>
    <definedName name="test1" localSheetId="0" hidden="1">{#N/A,#N/A,TRUE,"Bill Comp - 60";#N/A,#N/A,TRUE,"Bill Comp - 70";#N/A,#N/A,TRUE,"Bill Comp - 71";#N/A,#N/A,TRUE,"Bill Comp- 85"}</definedName>
    <definedName name="test1" localSheetId="7" hidden="1">{#N/A,#N/A,TRUE,"Bill Comp - 60";#N/A,#N/A,TRUE,"Bill Comp - 70";#N/A,#N/A,TRUE,"Bill Comp - 71";#N/A,#N/A,TRUE,"Bill Comp- 85"}</definedName>
    <definedName name="test1" localSheetId="19" hidden="1">{#N/A,#N/A,TRUE,"Bill Comp - 60";#N/A,#N/A,TRUE,"Bill Comp - 70";#N/A,#N/A,TRUE,"Bill Comp - 71";#N/A,#N/A,TRUE,"Bill Comp- 85"}</definedName>
    <definedName name="test1" localSheetId="20" hidden="1">{#N/A,#N/A,TRUE,"Bill Comp - 60";#N/A,#N/A,TRUE,"Bill Comp - 70";#N/A,#N/A,TRUE,"Bill Comp - 71";#N/A,#N/A,TRUE,"Bill Comp- 85"}</definedName>
    <definedName name="test1" localSheetId="21" hidden="1">{#N/A,#N/A,TRUE,"Bill Comp - 60";#N/A,#N/A,TRUE,"Bill Comp - 70";#N/A,#N/A,TRUE,"Bill Comp - 71";#N/A,#N/A,TRUE,"Bill Comp- 85"}</definedName>
    <definedName name="test1" localSheetId="22" hidden="1">{#N/A,#N/A,TRUE,"Bill Comp - 60";#N/A,#N/A,TRUE,"Bill Comp - 70";#N/A,#N/A,TRUE,"Bill Comp - 71";#N/A,#N/A,TRUE,"Bill Comp- 85"}</definedName>
    <definedName name="test1" localSheetId="24" hidden="1">{#N/A,#N/A,TRUE,"Bill Comp - 60";#N/A,#N/A,TRUE,"Bill Comp - 70";#N/A,#N/A,TRUE,"Bill Comp - 71";#N/A,#N/A,TRUE,"Bill Comp- 85"}</definedName>
    <definedName name="test1" hidden="1">{#N/A,#N/A,TRUE,"Bill Comp - 60";#N/A,#N/A,TRUE,"Bill Comp - 70";#N/A,#N/A,TRUE,"Bill Comp - 71";#N/A,#N/A,TRUE,"Bill Comp- 85"}</definedName>
    <definedName name="test11" localSheetId="0" hidden="1">{#N/A,"Anonymous",FALSE,"30 30k Table";#N/A,#N/A,FALSE,"30 50k Table";#N/A,#N/A,FALSE,"40 100k Table"}</definedName>
    <definedName name="test11" localSheetId="7" hidden="1">{#N/A,"Anonymous",FALSE,"30 30k Table";#N/A,#N/A,FALSE,"30 50k Table";#N/A,#N/A,FALSE,"40 100k Table"}</definedName>
    <definedName name="test11" localSheetId="19" hidden="1">{#N/A,"Anonymous",FALSE,"30 30k Table";#N/A,#N/A,FALSE,"30 50k Table";#N/A,#N/A,FALSE,"40 100k Table"}</definedName>
    <definedName name="test11" localSheetId="20" hidden="1">{#N/A,"Anonymous",FALSE,"30 30k Table";#N/A,#N/A,FALSE,"30 50k Table";#N/A,#N/A,FALSE,"40 100k Table"}</definedName>
    <definedName name="test11" localSheetId="21" hidden="1">{#N/A,"Anonymous",FALSE,"30 30k Table";#N/A,#N/A,FALSE,"30 50k Table";#N/A,#N/A,FALSE,"40 100k Table"}</definedName>
    <definedName name="test11" localSheetId="22" hidden="1">{#N/A,"Anonymous",FALSE,"30 30k Table";#N/A,#N/A,FALSE,"30 50k Table";#N/A,#N/A,FALSE,"40 100k Table"}</definedName>
    <definedName name="test11" localSheetId="24" hidden="1">{#N/A,"Anonymous",FALSE,"30 30k Table";#N/A,#N/A,FALSE,"30 50k Table";#N/A,#N/A,FALSE,"40 100k Table"}</definedName>
    <definedName name="test11" hidden="1">{#N/A,"Anonymous",FALSE,"30 30k Table";#N/A,#N/A,FALSE,"30 50k Table";#N/A,#N/A,FALSE,"40 100k Table"}</definedName>
    <definedName name="TESTHKEY" localSheetId="0">#REF!</definedName>
    <definedName name="TESTHKEY" localSheetId="7">#REF!</definedName>
    <definedName name="TESTHKEY" localSheetId="18">#REF!</definedName>
    <definedName name="TESTHKEY" localSheetId="19">#REF!</definedName>
    <definedName name="TESTHKEY" localSheetId="20">#REF!</definedName>
    <definedName name="TESTHKEY" localSheetId="21">#REF!</definedName>
    <definedName name="TESTHKEY" localSheetId="22">#REF!</definedName>
    <definedName name="TESTHKEY" localSheetId="24">#REF!</definedName>
    <definedName name="TESTHKEY" localSheetId="25">#REF!</definedName>
    <definedName name="TESTHKEY">#REF!</definedName>
    <definedName name="testing" localSheetId="0" hidden="1">{#N/A,"Anonymous",FALSE,"30 30k Table";#N/A,#N/A,FALSE,"30 50k Table";#N/A,#N/A,FALSE,"40 100k Table"}</definedName>
    <definedName name="testing" localSheetId="7" hidden="1">{#N/A,"Anonymous",FALSE,"30 30k Table";#N/A,#N/A,FALSE,"30 50k Table";#N/A,#N/A,FALSE,"40 100k Table"}</definedName>
    <definedName name="testing" localSheetId="19" hidden="1">{#N/A,"Anonymous",FALSE,"30 30k Table";#N/A,#N/A,FALSE,"30 50k Table";#N/A,#N/A,FALSE,"40 100k Table"}</definedName>
    <definedName name="testing" localSheetId="20" hidden="1">{#N/A,"Anonymous",FALSE,"30 30k Table";#N/A,#N/A,FALSE,"30 50k Table";#N/A,#N/A,FALSE,"40 100k Table"}</definedName>
    <definedName name="testing" localSheetId="21" hidden="1">{#N/A,"Anonymous",FALSE,"30 30k Table";#N/A,#N/A,FALSE,"30 50k Table";#N/A,#N/A,FALSE,"40 100k Table"}</definedName>
    <definedName name="testing" localSheetId="22" hidden="1">{#N/A,"Anonymous",FALSE,"30 30k Table";#N/A,#N/A,FALSE,"30 50k Table";#N/A,#N/A,FALSE,"40 100k Table"}</definedName>
    <definedName name="testing" localSheetId="24" hidden="1">{#N/A,"Anonymous",FALSE,"30 30k Table";#N/A,#N/A,FALSE,"30 50k Table";#N/A,#N/A,FALSE,"40 100k Table"}</definedName>
    <definedName name="testing" hidden="1">{#N/A,"Anonymous",FALSE,"30 30k Table";#N/A,#N/A,FALSE,"30 50k Table";#N/A,#N/A,FALSE,"40 100k Table"}</definedName>
    <definedName name="TESTKEYS" localSheetId="0">#REF!</definedName>
    <definedName name="TESTKEYS" localSheetId="7">#REF!</definedName>
    <definedName name="TESTKEYS" localSheetId="18">#REF!</definedName>
    <definedName name="TESTKEYS" localSheetId="19">#REF!</definedName>
    <definedName name="TESTKEYS" localSheetId="20">#REF!</definedName>
    <definedName name="TESTKEYS" localSheetId="21">#REF!</definedName>
    <definedName name="TESTKEYS" localSheetId="22">#REF!</definedName>
    <definedName name="TESTKEYS" localSheetId="24">#REF!</definedName>
    <definedName name="TESTKEYS" localSheetId="25">#REF!</definedName>
    <definedName name="TESTKEYS">#REF!</definedName>
    <definedName name="TESTPERIOD" localSheetId="24">'[45]Input '!$C$10</definedName>
    <definedName name="TESTPERIOD">'[46]Input '!$C$10</definedName>
    <definedName name="TestPeriodDate" localSheetId="24">[101]Inputs!$D$20</definedName>
    <definedName name="TestPeriodDate">[102]Inputs!$D$20</definedName>
    <definedName name="TESTVKEY" localSheetId="0">#REF!</definedName>
    <definedName name="TESTVKEY" localSheetId="7">#REF!</definedName>
    <definedName name="TESTVKEY" localSheetId="18">#REF!</definedName>
    <definedName name="TESTVKEY" localSheetId="19">#REF!</definedName>
    <definedName name="TESTVKEY" localSheetId="20">#REF!</definedName>
    <definedName name="TESTVKEY" localSheetId="21">#REF!</definedName>
    <definedName name="TESTVKEY" localSheetId="22">#REF!</definedName>
    <definedName name="TESTVKEY" localSheetId="24">#REF!</definedName>
    <definedName name="TESTVKEY" localSheetId="25">#REF!</definedName>
    <definedName name="TESTVKEY">#REF!</definedName>
    <definedName name="TestYear">[67]Sheet1!$B$15</definedName>
    <definedName name="three" localSheetId="0">#REF!</definedName>
    <definedName name="three" localSheetId="4">#REF!</definedName>
    <definedName name="three" localSheetId="5">#REF!</definedName>
    <definedName name="three" localSheetId="7">#REF!</definedName>
    <definedName name="three" localSheetId="8">#REF!</definedName>
    <definedName name="three" localSheetId="9">#REF!</definedName>
    <definedName name="three" localSheetId="10">#REF!</definedName>
    <definedName name="three" localSheetId="11">#REF!</definedName>
    <definedName name="three" localSheetId="12">#REF!</definedName>
    <definedName name="three" localSheetId="13">#REF!</definedName>
    <definedName name="three" localSheetId="14">#REF!</definedName>
    <definedName name="three" localSheetId="18">#REF!</definedName>
    <definedName name="three" localSheetId="19">#REF!</definedName>
    <definedName name="three" localSheetId="20">#REF!</definedName>
    <definedName name="three" localSheetId="21">#REF!</definedName>
    <definedName name="three" localSheetId="22">#REF!</definedName>
    <definedName name="three" localSheetId="24">#REF!</definedName>
    <definedName name="three" localSheetId="25">#REF!</definedName>
    <definedName name="three">#REF!</definedName>
    <definedName name="Ticker">""</definedName>
    <definedName name="tot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tot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tot" localSheetId="1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tot" localSheetId="2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tot" localSheetId="2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tot" localSheetId="2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tot" localSheetId="2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to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TOTadit">#REF!</definedName>
    <definedName name="TOTadv" localSheetId="7">#REF!</definedName>
    <definedName name="TOTadv" localSheetId="24">#REF!</definedName>
    <definedName name="TOTadv">#REF!</definedName>
    <definedName name="Total">#REF!</definedName>
    <definedName name="Total_Eq">[55]Assumptions!$E$4</definedName>
    <definedName name="Total_SCT_Eq">[55]Assumptions!$L$22</definedName>
    <definedName name="TOTcash" localSheetId="7">#REF!</definedName>
    <definedName name="TOTcash" localSheetId="24">#REF!</definedName>
    <definedName name="TOTcash">#REF!</definedName>
    <definedName name="TOTcwip" localSheetId="7">#REF!</definedName>
    <definedName name="TOTcwip" localSheetId="24">#REF!</definedName>
    <definedName name="TOTcwip">#REF!</definedName>
    <definedName name="TOTdep" localSheetId="7">#REF!</definedName>
    <definedName name="TOTdep" localSheetId="24">#REF!</definedName>
    <definedName name="TOTdep">#REF!</definedName>
    <definedName name="TOTmatsup" localSheetId="7">#REF!</definedName>
    <definedName name="TOTmatsup" localSheetId="24">#REF!</definedName>
    <definedName name="TOTmatsup">#REF!</definedName>
    <definedName name="TOTplant" localSheetId="7">#REF!</definedName>
    <definedName name="TOTplant" localSheetId="24">#REF!</definedName>
    <definedName name="TOTplant">#REF!</definedName>
    <definedName name="TOTpp" localSheetId="7">#REF!</definedName>
    <definedName name="TOTpp" localSheetId="24">#REF!</definedName>
    <definedName name="TOTpp">#REF!</definedName>
    <definedName name="TOTstorg" localSheetId="7">#REF!</definedName>
    <definedName name="TOTstorg" localSheetId="24">#REF!</definedName>
    <definedName name="TOTstorg">#REF!</definedName>
    <definedName name="TP_Footer_Path" hidden="1">"S:\75886\03WELF\WS\2004 contributions\"</definedName>
    <definedName name="tp_footer_path2" hidden="1">"S:\00270\06ret\othsys\TEAM\12-31-2005 Disclosure (FAS)\"</definedName>
    <definedName name="tp_footer_path3" hidden="1">"S:\00270\06ret\othsys\TEAM\Etown\"</definedName>
    <definedName name="TP_Footer_User" hidden="1">"northc"</definedName>
    <definedName name="tp_footer_user2" hidden="1">"PEREZM"</definedName>
    <definedName name="tp_footer_user3" hidden="1">"DECRISS"</definedName>
    <definedName name="TP_Footer_Version" hidden="1">"v3.00"</definedName>
    <definedName name="tran" localSheetId="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" localSheetId="7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" localSheetId="19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" localSheetId="20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" localSheetId="21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" localSheetId="22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" localSheetId="24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s">#REF!</definedName>
    <definedName name="trehhjrgjr" localSheetId="0" hidden="1">{"PF",#N/A,FALSE,"Sheet4";"PG",#N/A,FALSE,"Sheet4";"PH",#N/A,FALSE,"Sheet4";"PI",#N/A,FALSE,"Sheet4";"PJ",#N/A,FALSE,"Sheet4"}</definedName>
    <definedName name="trehhjrgjr" localSheetId="7" hidden="1">{"PF",#N/A,FALSE,"Sheet4";"PG",#N/A,FALSE,"Sheet4";"PH",#N/A,FALSE,"Sheet4";"PI",#N/A,FALSE,"Sheet4";"PJ",#N/A,FALSE,"Sheet4"}</definedName>
    <definedName name="trehhjrgjr" localSheetId="19" hidden="1">{"PF",#N/A,FALSE,"Sheet4";"PG",#N/A,FALSE,"Sheet4";"PH",#N/A,FALSE,"Sheet4";"PI",#N/A,FALSE,"Sheet4";"PJ",#N/A,FALSE,"Sheet4"}</definedName>
    <definedName name="trehhjrgjr" localSheetId="20" hidden="1">{"PF",#N/A,FALSE,"Sheet4";"PG",#N/A,FALSE,"Sheet4";"PH",#N/A,FALSE,"Sheet4";"PI",#N/A,FALSE,"Sheet4";"PJ",#N/A,FALSE,"Sheet4"}</definedName>
    <definedName name="trehhjrgjr" localSheetId="21" hidden="1">{"PF",#N/A,FALSE,"Sheet4";"PG",#N/A,FALSE,"Sheet4";"PH",#N/A,FALSE,"Sheet4";"PI",#N/A,FALSE,"Sheet4";"PJ",#N/A,FALSE,"Sheet4"}</definedName>
    <definedName name="trehhjrgjr" localSheetId="22" hidden="1">{"PF",#N/A,FALSE,"Sheet4";"PG",#N/A,FALSE,"Sheet4";"PH",#N/A,FALSE,"Sheet4";"PI",#N/A,FALSE,"Sheet4";"PJ",#N/A,FALSE,"Sheet4"}</definedName>
    <definedName name="trehhjrgjr" localSheetId="24" hidden="1">{"PF",#N/A,FALSE,"Sheet4";"PG",#N/A,FALSE,"Sheet4";"PH",#N/A,FALSE,"Sheet4";"PI",#N/A,FALSE,"Sheet4";"PJ",#N/A,FALSE,"Sheet4"}</definedName>
    <definedName name="trehhjrgjr" hidden="1">{"PF",#N/A,FALSE,"Sheet4";"PG",#N/A,FALSE,"Sheet4";"PH",#N/A,FALSE,"Sheet4";"PI",#N/A,FALSE,"Sheet4";"PJ",#N/A,FALSE,"Sheet4"}</definedName>
    <definedName name="trtrtrtrtrtrt" localSheetId="0" hidden="1">{#N/A,#N/A,FALSE,"OTHERINPUTS";#N/A,#N/A,FALSE,"DITRATEINPUTS";#N/A,#N/A,FALSE,"SUPPLIEDADJINPUT";#N/A,#N/A,FALSE,"BR&amp;SUPADJ."}</definedName>
    <definedName name="trtrtrtrtrtrt" localSheetId="7" hidden="1">{#N/A,#N/A,FALSE,"OTHERINPUTS";#N/A,#N/A,FALSE,"DITRATEINPUTS";#N/A,#N/A,FALSE,"SUPPLIEDADJINPUT";#N/A,#N/A,FALSE,"BR&amp;SUPADJ."}</definedName>
    <definedName name="trtrtrtrtrtrt" localSheetId="19" hidden="1">{#N/A,#N/A,FALSE,"OTHERINPUTS";#N/A,#N/A,FALSE,"DITRATEINPUTS";#N/A,#N/A,FALSE,"SUPPLIEDADJINPUT";#N/A,#N/A,FALSE,"BR&amp;SUPADJ."}</definedName>
    <definedName name="trtrtrtrtrtrt" localSheetId="20" hidden="1">{#N/A,#N/A,FALSE,"OTHERINPUTS";#N/A,#N/A,FALSE,"DITRATEINPUTS";#N/A,#N/A,FALSE,"SUPPLIEDADJINPUT";#N/A,#N/A,FALSE,"BR&amp;SUPADJ."}</definedName>
    <definedName name="trtrtrtrtrtrt" localSheetId="21" hidden="1">{#N/A,#N/A,FALSE,"OTHERINPUTS";#N/A,#N/A,FALSE,"DITRATEINPUTS";#N/A,#N/A,FALSE,"SUPPLIEDADJINPUT";#N/A,#N/A,FALSE,"BR&amp;SUPADJ."}</definedName>
    <definedName name="trtrtrtrtrtrt" localSheetId="22" hidden="1">{#N/A,#N/A,FALSE,"OTHERINPUTS";#N/A,#N/A,FALSE,"DITRATEINPUTS";#N/A,#N/A,FALSE,"SUPPLIEDADJINPUT";#N/A,#N/A,FALSE,"BR&amp;SUPADJ."}</definedName>
    <definedName name="trtrtrtrtrtrt" localSheetId="24" hidden="1">{#N/A,#N/A,FALSE,"OTHERINPUTS";#N/A,#N/A,FALSE,"DITRATEINPUTS";#N/A,#N/A,FALSE,"SUPPLIEDADJINPUT";#N/A,#N/A,FALSE,"BR&amp;SUPADJ."}</definedName>
    <definedName name="trtrtrtrtrtrt" hidden="1">{#N/A,#N/A,FALSE,"OTHERINPUTS";#N/A,#N/A,FALSE,"DITRATEINPUTS";#N/A,#N/A,FALSE,"SUPPLIEDADJINPUT";#N/A,#N/A,FALSE,"BR&amp;SUPADJ."}</definedName>
    <definedName name="ttrtrfgf" localSheetId="0" hidden="1">{#N/A,#N/A,FALSE,"GLDwnLoad"}</definedName>
    <definedName name="ttrtrfgf" localSheetId="7" hidden="1">{#N/A,#N/A,FALSE,"GLDwnLoad"}</definedName>
    <definedName name="ttrtrfgf" localSheetId="19" hidden="1">{#N/A,#N/A,FALSE,"GLDwnLoad"}</definedName>
    <definedName name="ttrtrfgf" localSheetId="20" hidden="1">{#N/A,#N/A,FALSE,"GLDwnLoad"}</definedName>
    <definedName name="ttrtrfgf" localSheetId="21" hidden="1">{#N/A,#N/A,FALSE,"GLDwnLoad"}</definedName>
    <definedName name="ttrtrfgf" localSheetId="22" hidden="1">{#N/A,#N/A,FALSE,"GLDwnLoad"}</definedName>
    <definedName name="ttrtrfgf" localSheetId="24" hidden="1">{#N/A,#N/A,FALSE,"GLDwnLoad"}</definedName>
    <definedName name="ttrtrfgf" hidden="1">{#N/A,#N/A,FALSE,"GLDwnLoad"}</definedName>
    <definedName name="tttt" localSheetId="0" hidden="1">#REF!</definedName>
    <definedName name="tttt" localSheetId="7" hidden="1">#REF!</definedName>
    <definedName name="tttt" localSheetId="18" hidden="1">#REF!</definedName>
    <definedName name="tttt" localSheetId="19" hidden="1">#REF!</definedName>
    <definedName name="tttt" localSheetId="20" hidden="1">#REF!</definedName>
    <definedName name="tttt" localSheetId="21" hidden="1">#REF!</definedName>
    <definedName name="tttt" localSheetId="22" hidden="1">#REF!</definedName>
    <definedName name="tttt" localSheetId="24" hidden="1">#REF!</definedName>
    <definedName name="tttt" hidden="1">#REF!</definedName>
    <definedName name="Turnerabc" localSheetId="0" hidden="1">{#N/A,#N/A,TRUE,"1990";#N/A,#N/A,TRUE,"1991";#N/A,#N/A,TRUE,"1992";#N/A,#N/A,TRUE,"1993"}</definedName>
    <definedName name="Turnerabc" localSheetId="7" hidden="1">{#N/A,#N/A,TRUE,"1990";#N/A,#N/A,TRUE,"1991";#N/A,#N/A,TRUE,"1992";#N/A,#N/A,TRUE,"1993"}</definedName>
    <definedName name="Turnerabc" localSheetId="19" hidden="1">{#N/A,#N/A,TRUE,"1990";#N/A,#N/A,TRUE,"1991";#N/A,#N/A,TRUE,"1992";#N/A,#N/A,TRUE,"1993"}</definedName>
    <definedName name="Turnerabc" localSheetId="20" hidden="1">{#N/A,#N/A,TRUE,"1990";#N/A,#N/A,TRUE,"1991";#N/A,#N/A,TRUE,"1992";#N/A,#N/A,TRUE,"1993"}</definedName>
    <definedName name="Turnerabc" localSheetId="21" hidden="1">{#N/A,#N/A,TRUE,"1990";#N/A,#N/A,TRUE,"1991";#N/A,#N/A,TRUE,"1992";#N/A,#N/A,TRUE,"1993"}</definedName>
    <definedName name="Turnerabc" localSheetId="22" hidden="1">{#N/A,#N/A,TRUE,"1990";#N/A,#N/A,TRUE,"1991";#N/A,#N/A,TRUE,"1992";#N/A,#N/A,TRUE,"1993"}</definedName>
    <definedName name="Turnerabc" localSheetId="24" hidden="1">{#N/A,#N/A,TRUE,"1990";#N/A,#N/A,TRUE,"1991";#N/A,#N/A,TRUE,"1992";#N/A,#N/A,TRUE,"1993"}</definedName>
    <definedName name="Turnerabc" hidden="1">{#N/A,#N/A,TRUE,"1990";#N/A,#N/A,TRUE,"1991";#N/A,#N/A,TRUE,"1992";#N/A,#N/A,TRUE,"1993"}</definedName>
    <definedName name="Turnerabcd" localSheetId="0" hidden="1">{#N/A,#N/A,TRUE,"1990";#N/A,#N/A,TRUE,"1991";#N/A,#N/A,TRUE,"1992";#N/A,#N/A,TRUE,"1993"}</definedName>
    <definedName name="Turnerabcd" localSheetId="7" hidden="1">{#N/A,#N/A,TRUE,"1990";#N/A,#N/A,TRUE,"1991";#N/A,#N/A,TRUE,"1992";#N/A,#N/A,TRUE,"1993"}</definedName>
    <definedName name="Turnerabcd" localSheetId="19" hidden="1">{#N/A,#N/A,TRUE,"1990";#N/A,#N/A,TRUE,"1991";#N/A,#N/A,TRUE,"1992";#N/A,#N/A,TRUE,"1993"}</definedName>
    <definedName name="Turnerabcd" localSheetId="20" hidden="1">{#N/A,#N/A,TRUE,"1990";#N/A,#N/A,TRUE,"1991";#N/A,#N/A,TRUE,"1992";#N/A,#N/A,TRUE,"1993"}</definedName>
    <definedName name="Turnerabcd" localSheetId="21" hidden="1">{#N/A,#N/A,TRUE,"1990";#N/A,#N/A,TRUE,"1991";#N/A,#N/A,TRUE,"1992";#N/A,#N/A,TRUE,"1993"}</definedName>
    <definedName name="Turnerabcd" localSheetId="22" hidden="1">{#N/A,#N/A,TRUE,"1990";#N/A,#N/A,TRUE,"1991";#N/A,#N/A,TRUE,"1992";#N/A,#N/A,TRUE,"1993"}</definedName>
    <definedName name="Turnerabcd" localSheetId="24" hidden="1">{#N/A,#N/A,TRUE,"1990";#N/A,#N/A,TRUE,"1991";#N/A,#N/A,TRUE,"1992";#N/A,#N/A,TRUE,"1993"}</definedName>
    <definedName name="Turnerabcd" hidden="1">{#N/A,#N/A,TRUE,"1990";#N/A,#N/A,TRUE,"1991";#N/A,#N/A,TRUE,"1992";#N/A,#N/A,TRUE,"1993"}</definedName>
    <definedName name="Turnerabcde" localSheetId="0" hidden="1">{"summary",#N/A,TRUE,"E93ADJ";"detail",#N/A,TRUE,"E93ADJ"}</definedName>
    <definedName name="Turnerabcde" localSheetId="7" hidden="1">{"summary",#N/A,TRUE,"E93ADJ";"detail",#N/A,TRUE,"E93ADJ"}</definedName>
    <definedName name="Turnerabcde" localSheetId="19" hidden="1">{"summary",#N/A,TRUE,"E93ADJ";"detail",#N/A,TRUE,"E93ADJ"}</definedName>
    <definedName name="Turnerabcde" localSheetId="20" hidden="1">{"summary",#N/A,TRUE,"E93ADJ";"detail",#N/A,TRUE,"E93ADJ"}</definedName>
    <definedName name="Turnerabcde" localSheetId="21" hidden="1">{"summary",#N/A,TRUE,"E93ADJ";"detail",#N/A,TRUE,"E93ADJ"}</definedName>
    <definedName name="Turnerabcde" localSheetId="22" hidden="1">{"summary",#N/A,TRUE,"E93ADJ";"detail",#N/A,TRUE,"E93ADJ"}</definedName>
    <definedName name="Turnerabcde" localSheetId="24" hidden="1">{"summary",#N/A,TRUE,"E93ADJ";"detail",#N/A,TRUE,"E93ADJ"}</definedName>
    <definedName name="Turnerabcde" hidden="1">{"summary",#N/A,TRUE,"E93ADJ";"detail",#N/A,TRUE,"E93ADJ"}</definedName>
    <definedName name="Turnerabcdef" localSheetId="0" hidden="1">{"summary",#N/A,TRUE,"E93ADJ";"detail",#N/A,TRUE,"E93ADJ"}</definedName>
    <definedName name="Turnerabcdef" localSheetId="7" hidden="1">{"summary",#N/A,TRUE,"E93ADJ";"detail",#N/A,TRUE,"E93ADJ"}</definedName>
    <definedName name="Turnerabcdef" localSheetId="19" hidden="1">{"summary",#N/A,TRUE,"E93ADJ";"detail",#N/A,TRUE,"E93ADJ"}</definedName>
    <definedName name="Turnerabcdef" localSheetId="20" hidden="1">{"summary",#N/A,TRUE,"E93ADJ";"detail",#N/A,TRUE,"E93ADJ"}</definedName>
    <definedName name="Turnerabcdef" localSheetId="21" hidden="1">{"summary",#N/A,TRUE,"E93ADJ";"detail",#N/A,TRUE,"E93ADJ"}</definedName>
    <definedName name="Turnerabcdef" localSheetId="22" hidden="1">{"summary",#N/A,TRUE,"E93ADJ";"detail",#N/A,TRUE,"E93ADJ"}</definedName>
    <definedName name="Turnerabcdef" localSheetId="24" hidden="1">{"summary",#N/A,TRUE,"E93ADJ";"detail",#N/A,TRUE,"E93ADJ"}</definedName>
    <definedName name="Turnerabcdef" hidden="1">{"summary",#N/A,TRUE,"E93ADJ";"detail",#N/A,TRUE,"E93ADJ"}</definedName>
    <definedName name="Turnerbcd" localSheetId="0" hidden="1">{#N/A,#N/A,TRUE,"1990";#N/A,#N/A,TRUE,"1991";#N/A,#N/A,TRUE,"1992";#N/A,#N/A,TRUE,"1993"}</definedName>
    <definedName name="Turnerbcd" localSheetId="7" hidden="1">{#N/A,#N/A,TRUE,"1990";#N/A,#N/A,TRUE,"1991";#N/A,#N/A,TRUE,"1992";#N/A,#N/A,TRUE,"1993"}</definedName>
    <definedName name="Turnerbcd" localSheetId="19" hidden="1">{#N/A,#N/A,TRUE,"1990";#N/A,#N/A,TRUE,"1991";#N/A,#N/A,TRUE,"1992";#N/A,#N/A,TRUE,"1993"}</definedName>
    <definedName name="Turnerbcd" localSheetId="20" hidden="1">{#N/A,#N/A,TRUE,"1990";#N/A,#N/A,TRUE,"1991";#N/A,#N/A,TRUE,"1992";#N/A,#N/A,TRUE,"1993"}</definedName>
    <definedName name="Turnerbcd" localSheetId="21" hidden="1">{#N/A,#N/A,TRUE,"1990";#N/A,#N/A,TRUE,"1991";#N/A,#N/A,TRUE,"1992";#N/A,#N/A,TRUE,"1993"}</definedName>
    <definedName name="Turnerbcd" localSheetId="22" hidden="1">{#N/A,#N/A,TRUE,"1990";#N/A,#N/A,TRUE,"1991";#N/A,#N/A,TRUE,"1992";#N/A,#N/A,TRUE,"1993"}</definedName>
    <definedName name="Turnerbcd" localSheetId="24" hidden="1">{#N/A,#N/A,TRUE,"1990";#N/A,#N/A,TRUE,"1991";#N/A,#N/A,TRUE,"1992";#N/A,#N/A,TRUE,"1993"}</definedName>
    <definedName name="Turnerbcd" hidden="1">{#N/A,#N/A,TRUE,"1990";#N/A,#N/A,TRUE,"1991";#N/A,#N/A,TRUE,"1992";#N/A,#N/A,TRUE,"1993"}</definedName>
    <definedName name="Turnerbcde" localSheetId="0" hidden="1">{"summary",#N/A,TRUE,"E93ADJ";"detail",#N/A,TRUE,"E93ADJ"}</definedName>
    <definedName name="Turnerbcde" localSheetId="7" hidden="1">{"summary",#N/A,TRUE,"E93ADJ";"detail",#N/A,TRUE,"E93ADJ"}</definedName>
    <definedName name="Turnerbcde" localSheetId="19" hidden="1">{"summary",#N/A,TRUE,"E93ADJ";"detail",#N/A,TRUE,"E93ADJ"}</definedName>
    <definedName name="Turnerbcde" localSheetId="20" hidden="1">{"summary",#N/A,TRUE,"E93ADJ";"detail",#N/A,TRUE,"E93ADJ"}</definedName>
    <definedName name="Turnerbcde" localSheetId="21" hidden="1">{"summary",#N/A,TRUE,"E93ADJ";"detail",#N/A,TRUE,"E93ADJ"}</definedName>
    <definedName name="Turnerbcde" localSheetId="22" hidden="1">{"summary",#N/A,TRUE,"E93ADJ";"detail",#N/A,TRUE,"E93ADJ"}</definedName>
    <definedName name="Turnerbcde" localSheetId="24" hidden="1">{"summary",#N/A,TRUE,"E93ADJ";"detail",#N/A,TRUE,"E93ADJ"}</definedName>
    <definedName name="Turnerbcde" hidden="1">{"summary",#N/A,TRUE,"E93ADJ";"detail",#N/A,TRUE,"E93ADJ"}</definedName>
    <definedName name="Turnerdud" localSheetId="0" hidden="1">{#N/A,#N/A,TRUE,"1990";#N/A,#N/A,TRUE,"1991";#N/A,#N/A,TRUE,"1992";#N/A,#N/A,TRUE,"1993"}</definedName>
    <definedName name="Turnerdud" localSheetId="7" hidden="1">{#N/A,#N/A,TRUE,"1990";#N/A,#N/A,TRUE,"1991";#N/A,#N/A,TRUE,"1992";#N/A,#N/A,TRUE,"1993"}</definedName>
    <definedName name="Turnerdud" localSheetId="19" hidden="1">{#N/A,#N/A,TRUE,"1990";#N/A,#N/A,TRUE,"1991";#N/A,#N/A,TRUE,"1992";#N/A,#N/A,TRUE,"1993"}</definedName>
    <definedName name="Turnerdud" localSheetId="20" hidden="1">{#N/A,#N/A,TRUE,"1990";#N/A,#N/A,TRUE,"1991";#N/A,#N/A,TRUE,"1992";#N/A,#N/A,TRUE,"1993"}</definedName>
    <definedName name="Turnerdud" localSheetId="21" hidden="1">{#N/A,#N/A,TRUE,"1990";#N/A,#N/A,TRUE,"1991";#N/A,#N/A,TRUE,"1992";#N/A,#N/A,TRUE,"1993"}</definedName>
    <definedName name="Turnerdud" localSheetId="22" hidden="1">{#N/A,#N/A,TRUE,"1990";#N/A,#N/A,TRUE,"1991";#N/A,#N/A,TRUE,"1992";#N/A,#N/A,TRUE,"1993"}</definedName>
    <definedName name="Turnerdud" localSheetId="24" hidden="1">{#N/A,#N/A,TRUE,"1990";#N/A,#N/A,TRUE,"1991";#N/A,#N/A,TRUE,"1992";#N/A,#N/A,TRUE,"1993"}</definedName>
    <definedName name="Turnerdud" hidden="1">{#N/A,#N/A,TRUE,"1990";#N/A,#N/A,TRUE,"1991";#N/A,#N/A,TRUE,"1992";#N/A,#N/A,TRUE,"1993"}</definedName>
    <definedName name="Turnershit" localSheetId="0" hidden="1">{#N/A,#N/A,TRUE,"1990";#N/A,#N/A,TRUE,"1991";#N/A,#N/A,TRUE,"1992";#N/A,#N/A,TRUE,"1993"}</definedName>
    <definedName name="Turnershit" localSheetId="7" hidden="1">{#N/A,#N/A,TRUE,"1990";#N/A,#N/A,TRUE,"1991";#N/A,#N/A,TRUE,"1992";#N/A,#N/A,TRUE,"1993"}</definedName>
    <definedName name="Turnershit" localSheetId="19" hidden="1">{#N/A,#N/A,TRUE,"1990";#N/A,#N/A,TRUE,"1991";#N/A,#N/A,TRUE,"1992";#N/A,#N/A,TRUE,"1993"}</definedName>
    <definedName name="Turnershit" localSheetId="20" hidden="1">{#N/A,#N/A,TRUE,"1990";#N/A,#N/A,TRUE,"1991";#N/A,#N/A,TRUE,"1992";#N/A,#N/A,TRUE,"1993"}</definedName>
    <definedName name="Turnershit" localSheetId="21" hidden="1">{#N/A,#N/A,TRUE,"1990";#N/A,#N/A,TRUE,"1991";#N/A,#N/A,TRUE,"1992";#N/A,#N/A,TRUE,"1993"}</definedName>
    <definedName name="Turnershit" localSheetId="22" hidden="1">{#N/A,#N/A,TRUE,"1990";#N/A,#N/A,TRUE,"1991";#N/A,#N/A,TRUE,"1992";#N/A,#N/A,TRUE,"1993"}</definedName>
    <definedName name="Turnershit" localSheetId="24" hidden="1">{#N/A,#N/A,TRUE,"1990";#N/A,#N/A,TRUE,"1991";#N/A,#N/A,TRUE,"1992";#N/A,#N/A,TRUE,"1993"}</definedName>
    <definedName name="Turnershit" hidden="1">{#N/A,#N/A,TRUE,"1990";#N/A,#N/A,TRUE,"1991";#N/A,#N/A,TRUE,"1992";#N/A,#N/A,TRUE,"1993"}</definedName>
    <definedName name="Turnershit2" localSheetId="0" hidden="1">{"summary",#N/A,TRUE,"E93ADJ";"detail",#N/A,TRUE,"E93ADJ"}</definedName>
    <definedName name="Turnershit2" localSheetId="7" hidden="1">{"summary",#N/A,TRUE,"E93ADJ";"detail",#N/A,TRUE,"E93ADJ"}</definedName>
    <definedName name="Turnershit2" localSheetId="19" hidden="1">{"summary",#N/A,TRUE,"E93ADJ";"detail",#N/A,TRUE,"E93ADJ"}</definedName>
    <definedName name="Turnershit2" localSheetId="20" hidden="1">{"summary",#N/A,TRUE,"E93ADJ";"detail",#N/A,TRUE,"E93ADJ"}</definedName>
    <definedName name="Turnershit2" localSheetId="21" hidden="1">{"summary",#N/A,TRUE,"E93ADJ";"detail",#N/A,TRUE,"E93ADJ"}</definedName>
    <definedName name="Turnershit2" localSheetId="22" hidden="1">{"summary",#N/A,TRUE,"E93ADJ";"detail",#N/A,TRUE,"E93ADJ"}</definedName>
    <definedName name="Turnershit2" localSheetId="24" hidden="1">{"summary",#N/A,TRUE,"E93ADJ";"detail",#N/A,TRUE,"E93ADJ"}</definedName>
    <definedName name="Turnershit2" hidden="1">{"summary",#N/A,TRUE,"E93ADJ";"detail",#N/A,TRUE,"E93ADJ"}</definedName>
    <definedName name="TurnerTEFRA" localSheetId="0" hidden="1">{"summary",#N/A,TRUE,"E93ADJ";"detail",#N/A,TRUE,"E93ADJ"}</definedName>
    <definedName name="TurnerTEFRA" localSheetId="7" hidden="1">{"summary",#N/A,TRUE,"E93ADJ";"detail",#N/A,TRUE,"E93ADJ"}</definedName>
    <definedName name="TurnerTEFRA" localSheetId="19" hidden="1">{"summary",#N/A,TRUE,"E93ADJ";"detail",#N/A,TRUE,"E93ADJ"}</definedName>
    <definedName name="TurnerTEFRA" localSheetId="20" hidden="1">{"summary",#N/A,TRUE,"E93ADJ";"detail",#N/A,TRUE,"E93ADJ"}</definedName>
    <definedName name="TurnerTEFRA" localSheetId="21" hidden="1">{"summary",#N/A,TRUE,"E93ADJ";"detail",#N/A,TRUE,"E93ADJ"}</definedName>
    <definedName name="TurnerTEFRA" localSheetId="22" hidden="1">{"summary",#N/A,TRUE,"E93ADJ";"detail",#N/A,TRUE,"E93ADJ"}</definedName>
    <definedName name="TurnerTEFRA" localSheetId="24" hidden="1">{"summary",#N/A,TRUE,"E93ADJ";"detail",#N/A,TRUE,"E93ADJ"}</definedName>
    <definedName name="TurnerTEFRA" hidden="1">{"summary",#N/A,TRUE,"E93ADJ";"detail",#N/A,TRUE,"E93ADJ"}</definedName>
    <definedName name="Turnerwrn.ALL" localSheetId="0" hidden="1">{#N/A,#N/A,TRUE,"1990";#N/A,#N/A,TRUE,"1991";#N/A,#N/A,TRUE,"1992";#N/A,#N/A,TRUE,"1993"}</definedName>
    <definedName name="Turnerwrn.ALL" localSheetId="7" hidden="1">{#N/A,#N/A,TRUE,"1990";#N/A,#N/A,TRUE,"1991";#N/A,#N/A,TRUE,"1992";#N/A,#N/A,TRUE,"1993"}</definedName>
    <definedName name="Turnerwrn.ALL" localSheetId="19" hidden="1">{#N/A,#N/A,TRUE,"1990";#N/A,#N/A,TRUE,"1991";#N/A,#N/A,TRUE,"1992";#N/A,#N/A,TRUE,"1993"}</definedName>
    <definedName name="Turnerwrn.ALL" localSheetId="20" hidden="1">{#N/A,#N/A,TRUE,"1990";#N/A,#N/A,TRUE,"1991";#N/A,#N/A,TRUE,"1992";#N/A,#N/A,TRUE,"1993"}</definedName>
    <definedName name="Turnerwrn.ALL" localSheetId="21" hidden="1">{#N/A,#N/A,TRUE,"1990";#N/A,#N/A,TRUE,"1991";#N/A,#N/A,TRUE,"1992";#N/A,#N/A,TRUE,"1993"}</definedName>
    <definedName name="Turnerwrn.ALL" localSheetId="22" hidden="1">{#N/A,#N/A,TRUE,"1990";#N/A,#N/A,TRUE,"1991";#N/A,#N/A,TRUE,"1992";#N/A,#N/A,TRUE,"1993"}</definedName>
    <definedName name="Turnerwrn.ALL" localSheetId="24" hidden="1">{#N/A,#N/A,TRUE,"1990";#N/A,#N/A,TRUE,"1991";#N/A,#N/A,TRUE,"1992";#N/A,#N/A,TRUE,"1993"}</definedName>
    <definedName name="Turnerwrn.ALL" hidden="1">{#N/A,#N/A,TRUE,"1990";#N/A,#N/A,TRUE,"1991";#N/A,#N/A,TRUE,"1992";#N/A,#N/A,TRUE,"1993"}</definedName>
    <definedName name="Turnerwrn.PRINT_ALL" localSheetId="0" hidden="1">{"summary",#N/A,TRUE,"E93ADJ";"detail",#N/A,TRUE,"E93ADJ"}</definedName>
    <definedName name="Turnerwrn.PRINT_ALL" localSheetId="7" hidden="1">{"summary",#N/A,TRUE,"E93ADJ";"detail",#N/A,TRUE,"E93ADJ"}</definedName>
    <definedName name="Turnerwrn.PRINT_ALL" localSheetId="19" hidden="1">{"summary",#N/A,TRUE,"E93ADJ";"detail",#N/A,TRUE,"E93ADJ"}</definedName>
    <definedName name="Turnerwrn.PRINT_ALL" localSheetId="20" hidden="1">{"summary",#N/A,TRUE,"E93ADJ";"detail",#N/A,TRUE,"E93ADJ"}</definedName>
    <definedName name="Turnerwrn.PRINT_ALL" localSheetId="21" hidden="1">{"summary",#N/A,TRUE,"E93ADJ";"detail",#N/A,TRUE,"E93ADJ"}</definedName>
    <definedName name="Turnerwrn.PRINT_ALL" localSheetId="22" hidden="1">{"summary",#N/A,TRUE,"E93ADJ";"detail",#N/A,TRUE,"E93ADJ"}</definedName>
    <definedName name="Turnerwrn.PRINT_ALL" localSheetId="24" hidden="1">{"summary",#N/A,TRUE,"E93ADJ";"detail",#N/A,TRUE,"E93ADJ"}</definedName>
    <definedName name="Turnerwrn.PRINT_ALL" hidden="1">{"summary",#N/A,TRUE,"E93ADJ";"detail",#N/A,TRUE,"E93ADJ"}</definedName>
    <definedName name="tw" localSheetId="0" hidden="1">#REF!</definedName>
    <definedName name="tw" localSheetId="7" hidden="1">#REF!</definedName>
    <definedName name="tw" localSheetId="18" hidden="1">#REF!</definedName>
    <definedName name="tw" localSheetId="19" hidden="1">#REF!</definedName>
    <definedName name="tw" localSheetId="20" hidden="1">#REF!</definedName>
    <definedName name="tw" localSheetId="21" hidden="1">#REF!</definedName>
    <definedName name="tw" localSheetId="22" hidden="1">#REF!</definedName>
    <definedName name="tw" localSheetId="24" hidden="1">#REF!</definedName>
    <definedName name="tw" hidden="1">#REF!</definedName>
    <definedName name="two" localSheetId="0">#REF!</definedName>
    <definedName name="two" localSheetId="4">#REF!</definedName>
    <definedName name="two" localSheetId="5">#REF!</definedName>
    <definedName name="two" localSheetId="7">#REF!</definedName>
    <definedName name="two" localSheetId="8">#REF!</definedName>
    <definedName name="two" localSheetId="9">#REF!</definedName>
    <definedName name="two" localSheetId="10">#REF!</definedName>
    <definedName name="two" localSheetId="11">#REF!</definedName>
    <definedName name="two" localSheetId="12">#REF!</definedName>
    <definedName name="two" localSheetId="13">#REF!</definedName>
    <definedName name="two" localSheetId="14">#REF!</definedName>
    <definedName name="two" localSheetId="18">#REF!</definedName>
    <definedName name="two" localSheetId="19">#REF!</definedName>
    <definedName name="two" localSheetId="20">#REF!</definedName>
    <definedName name="two" localSheetId="21">#REF!</definedName>
    <definedName name="two" localSheetId="22">#REF!</definedName>
    <definedName name="two" localSheetId="24">#REF!</definedName>
    <definedName name="two" localSheetId="25">#REF!</definedName>
    <definedName name="two">#REF!</definedName>
    <definedName name="typbills01" localSheetId="7">#REF!</definedName>
    <definedName name="typbills01" localSheetId="24">#REF!</definedName>
    <definedName name="typbills01">#REF!</definedName>
    <definedName name="U" localSheetId="7" hidden="1">[21]Data!#REF!</definedName>
    <definedName name="U" localSheetId="24" hidden="1">[21]Data!#REF!</definedName>
    <definedName name="U" hidden="1">[21]Data!#REF!</definedName>
    <definedName name="UNBILLED">#REF!</definedName>
    <definedName name="Uncoll" localSheetId="0">#REF!</definedName>
    <definedName name="Uncoll" localSheetId="7">#REF!</definedName>
    <definedName name="Uncoll" localSheetId="18">#REF!</definedName>
    <definedName name="Uncoll" localSheetId="19">#REF!</definedName>
    <definedName name="Uncoll" localSheetId="20">#REF!</definedName>
    <definedName name="Uncoll" localSheetId="21">#REF!</definedName>
    <definedName name="Uncoll" localSheetId="22">#REF!</definedName>
    <definedName name="Uncoll" localSheetId="24">#REF!</definedName>
    <definedName name="Uncoll">#REF!</definedName>
    <definedName name="UOI">'[103](14) RCE.XLS'!#REF!</definedName>
    <definedName name="uu" localSheetId="0" hidden="1">{#N/A,#N/A,FALSE,"SCA";#N/A,#N/A,FALSE,"NCA";#N/A,#N/A,FALSE,"SAZ";#N/A,#N/A,FALSE,"CAZ";#N/A,#N/A,FALSE,"SNV";#N/A,#N/A,FALSE,"NNV";#N/A,#N/A,FALSE,"PP";#N/A,#N/A,FALSE,"SA"}</definedName>
    <definedName name="uu" localSheetId="7" hidden="1">{#N/A,#N/A,FALSE,"SCA";#N/A,#N/A,FALSE,"NCA";#N/A,#N/A,FALSE,"SAZ";#N/A,#N/A,FALSE,"CAZ";#N/A,#N/A,FALSE,"SNV";#N/A,#N/A,FALSE,"NNV";#N/A,#N/A,FALSE,"PP";#N/A,#N/A,FALSE,"SA"}</definedName>
    <definedName name="uu" localSheetId="19" hidden="1">{#N/A,#N/A,FALSE,"SCA";#N/A,#N/A,FALSE,"NCA";#N/A,#N/A,FALSE,"SAZ";#N/A,#N/A,FALSE,"CAZ";#N/A,#N/A,FALSE,"SNV";#N/A,#N/A,FALSE,"NNV";#N/A,#N/A,FALSE,"PP";#N/A,#N/A,FALSE,"SA"}</definedName>
    <definedName name="uu" localSheetId="20" hidden="1">{#N/A,#N/A,FALSE,"SCA";#N/A,#N/A,FALSE,"NCA";#N/A,#N/A,FALSE,"SAZ";#N/A,#N/A,FALSE,"CAZ";#N/A,#N/A,FALSE,"SNV";#N/A,#N/A,FALSE,"NNV";#N/A,#N/A,FALSE,"PP";#N/A,#N/A,FALSE,"SA"}</definedName>
    <definedName name="uu" localSheetId="21" hidden="1">{#N/A,#N/A,FALSE,"SCA";#N/A,#N/A,FALSE,"NCA";#N/A,#N/A,FALSE,"SAZ";#N/A,#N/A,FALSE,"CAZ";#N/A,#N/A,FALSE,"SNV";#N/A,#N/A,FALSE,"NNV";#N/A,#N/A,FALSE,"PP";#N/A,#N/A,FALSE,"SA"}</definedName>
    <definedName name="uu" localSheetId="22" hidden="1">{#N/A,#N/A,FALSE,"SCA";#N/A,#N/A,FALSE,"NCA";#N/A,#N/A,FALSE,"SAZ";#N/A,#N/A,FALSE,"CAZ";#N/A,#N/A,FALSE,"SNV";#N/A,#N/A,FALSE,"NNV";#N/A,#N/A,FALSE,"PP";#N/A,#N/A,FALSE,"SA"}</definedName>
    <definedName name="uu" localSheetId="24" hidden="1">{#N/A,#N/A,FALSE,"SCA";#N/A,#N/A,FALSE,"NCA";#N/A,#N/A,FALSE,"SAZ";#N/A,#N/A,FALSE,"CAZ";#N/A,#N/A,FALSE,"SNV";#N/A,#N/A,FALSE,"NNV";#N/A,#N/A,FALSE,"PP";#N/A,#N/A,FALSE,"SA"}</definedName>
    <definedName name="uu" hidden="1">{#N/A,#N/A,FALSE,"SCA";#N/A,#N/A,FALSE,"NCA";#N/A,#N/A,FALSE,"SAZ";#N/A,#N/A,FALSE,"CAZ";#N/A,#N/A,FALSE,"SNV";#N/A,#N/A,FALSE,"NNV";#N/A,#N/A,FALSE,"PP";#N/A,#N/A,FALSE,"SA"}</definedName>
    <definedName name="uuu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uuu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uuu" localSheetId="19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uuu" localSheetId="2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uuu" localSheetId="2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uuu" localSheetId="2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uuu" localSheetId="2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uuu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uuuu" localSheetId="0" hidden="1">{#N/A,#N/A,FALSE,"SCA";#N/A,#N/A,FALSE,"NCA";#N/A,#N/A,FALSE,"SAZ";#N/A,#N/A,FALSE,"CAZ";#N/A,#N/A,FALSE,"SNV";#N/A,#N/A,FALSE,"NNV";#N/A,#N/A,FALSE,"PP";#N/A,#N/A,FALSE,"SA"}</definedName>
    <definedName name="uuuu" localSheetId="7" hidden="1">{#N/A,#N/A,FALSE,"SCA";#N/A,#N/A,FALSE,"NCA";#N/A,#N/A,FALSE,"SAZ";#N/A,#N/A,FALSE,"CAZ";#N/A,#N/A,FALSE,"SNV";#N/A,#N/A,FALSE,"NNV";#N/A,#N/A,FALSE,"PP";#N/A,#N/A,FALSE,"SA"}</definedName>
    <definedName name="uuuu" localSheetId="19" hidden="1">{#N/A,#N/A,FALSE,"SCA";#N/A,#N/A,FALSE,"NCA";#N/A,#N/A,FALSE,"SAZ";#N/A,#N/A,FALSE,"CAZ";#N/A,#N/A,FALSE,"SNV";#N/A,#N/A,FALSE,"NNV";#N/A,#N/A,FALSE,"PP";#N/A,#N/A,FALSE,"SA"}</definedName>
    <definedName name="uuuu" localSheetId="20" hidden="1">{#N/A,#N/A,FALSE,"SCA";#N/A,#N/A,FALSE,"NCA";#N/A,#N/A,FALSE,"SAZ";#N/A,#N/A,FALSE,"CAZ";#N/A,#N/A,FALSE,"SNV";#N/A,#N/A,FALSE,"NNV";#N/A,#N/A,FALSE,"PP";#N/A,#N/A,FALSE,"SA"}</definedName>
    <definedName name="uuuu" localSheetId="21" hidden="1">{#N/A,#N/A,FALSE,"SCA";#N/A,#N/A,FALSE,"NCA";#N/A,#N/A,FALSE,"SAZ";#N/A,#N/A,FALSE,"CAZ";#N/A,#N/A,FALSE,"SNV";#N/A,#N/A,FALSE,"NNV";#N/A,#N/A,FALSE,"PP";#N/A,#N/A,FALSE,"SA"}</definedName>
    <definedName name="uuuu" localSheetId="22" hidden="1">{#N/A,#N/A,FALSE,"SCA";#N/A,#N/A,FALSE,"NCA";#N/A,#N/A,FALSE,"SAZ";#N/A,#N/A,FALSE,"CAZ";#N/A,#N/A,FALSE,"SNV";#N/A,#N/A,FALSE,"NNV";#N/A,#N/A,FALSE,"PP";#N/A,#N/A,FALSE,"SA"}</definedName>
    <definedName name="uuuu" localSheetId="24" hidden="1">{#N/A,#N/A,FALSE,"SCA";#N/A,#N/A,FALSE,"NCA";#N/A,#N/A,FALSE,"SAZ";#N/A,#N/A,FALSE,"CAZ";#N/A,#N/A,FALSE,"SNV";#N/A,#N/A,FALSE,"NNV";#N/A,#N/A,FALSE,"PP";#N/A,#N/A,FALSE,"SA"}</definedName>
    <definedName name="uuuu" hidden="1">{#N/A,#N/A,FALSE,"SCA";#N/A,#N/A,FALSE,"NCA";#N/A,#N/A,FALSE,"SAZ";#N/A,#N/A,FALSE,"CAZ";#N/A,#N/A,FALSE,"SNV";#N/A,#N/A,FALSE,"NNV";#N/A,#N/A,FALSE,"PP";#N/A,#N/A,FALSE,"SA"}</definedName>
    <definedName name="uuuuu" localSheetId="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uuuuu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uuuuu" localSheetId="19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uuuuu" localSheetId="2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uuuuu" localSheetId="2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uuuuu" localSheetId="2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uuuuu" localSheetId="24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uuuuu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v" localSheetId="0" hidden="1">{"Overall Scorecard",#N/A,FALSE,"Overall Scorecard"}</definedName>
    <definedName name="v" localSheetId="7" hidden="1">{"Overall Scorecard",#N/A,FALSE,"Overall Scorecard"}</definedName>
    <definedName name="v" localSheetId="19" hidden="1">{"Overall Scorecard",#N/A,FALSE,"Overall Scorecard"}</definedName>
    <definedName name="v" localSheetId="20" hidden="1">{"Overall Scorecard",#N/A,FALSE,"Overall Scorecard"}</definedName>
    <definedName name="v" localSheetId="21" hidden="1">{"Overall Scorecard",#N/A,FALSE,"Overall Scorecard"}</definedName>
    <definedName name="v" localSheetId="22" hidden="1">{"Overall Scorecard",#N/A,FALSE,"Overall Scorecard"}</definedName>
    <definedName name="v" localSheetId="24" hidden="1">{"Overall Scorecard",#N/A,FALSE,"Overall Scorecard"}</definedName>
    <definedName name="v" hidden="1">{"Overall Scorecard",#N/A,FALSE,"Overall Scorecard"}</definedName>
    <definedName name="valueline">#REF!</definedName>
    <definedName name="VL_Data">'[104]VL_2022-06-05 (DY,Gr,Mkt Cap)'!$B$2:$E$1806</definedName>
    <definedName name="vlapp">'[41]CAPM VL Appr Pot. (Sc 12 - WP)'!$A$1:$J$51</definedName>
    <definedName name="vldatabase" localSheetId="0">'[48]Value Line Data'!$B$8:$AE$60</definedName>
    <definedName name="vldatabase" localSheetId="7">'[48]Value Line Data'!$B$8:$AE$60</definedName>
    <definedName name="vldatabase" localSheetId="21">'[48]Value Line Data'!$B$8:$AE$60</definedName>
    <definedName name="vldatabase" localSheetId="22">'[49]Utility Data'!$B$8:$AI$53</definedName>
    <definedName name="vldatabase">'[50]Value Line Data'!$B$8:$AE$60</definedName>
    <definedName name="w" localSheetId="0" hidden="1">{"quarterly",#N/A,FALSE,"Income Statement";#N/A,#N/A,FALSE,"print segment";#N/A,#N/A,FALSE,"Balance Sheet";#N/A,#N/A,FALSE,"Annl Inc";#N/A,#N/A,FALSE,"Cash Flow"}</definedName>
    <definedName name="w" localSheetId="7" hidden="1">{"quarterly",#N/A,FALSE,"Income Statement";#N/A,#N/A,FALSE,"print segment";#N/A,#N/A,FALSE,"Balance Sheet";#N/A,#N/A,FALSE,"Annl Inc";#N/A,#N/A,FALSE,"Cash Flow"}</definedName>
    <definedName name="w" localSheetId="19" hidden="1">{"quarterly",#N/A,FALSE,"Income Statement";#N/A,#N/A,FALSE,"print segment";#N/A,#N/A,FALSE,"Balance Sheet";#N/A,#N/A,FALSE,"Annl Inc";#N/A,#N/A,FALSE,"Cash Flow"}</definedName>
    <definedName name="w" localSheetId="20" hidden="1">{"quarterly",#N/A,FALSE,"Income Statement";#N/A,#N/A,FALSE,"print segment";#N/A,#N/A,FALSE,"Balance Sheet";#N/A,#N/A,FALSE,"Annl Inc";#N/A,#N/A,FALSE,"Cash Flow"}</definedName>
    <definedName name="w" localSheetId="21" hidden="1">{"quarterly",#N/A,FALSE,"Income Statement";#N/A,#N/A,FALSE,"print segment";#N/A,#N/A,FALSE,"Balance Sheet";#N/A,#N/A,FALSE,"Annl Inc";#N/A,#N/A,FALSE,"Cash Flow"}</definedName>
    <definedName name="w" localSheetId="22" hidden="1">{"quarterly",#N/A,FALSE,"Income Statement";#N/A,#N/A,FALSE,"print segment";#N/A,#N/A,FALSE,"Balance Sheet";#N/A,#N/A,FALSE,"Annl Inc";#N/A,#N/A,FALSE,"Cash Flow"}</definedName>
    <definedName name="w" localSheetId="24" hidden="1">{"quarterly",#N/A,FALSE,"Income Statement";#N/A,#N/A,FALSE,"print segment";#N/A,#N/A,FALSE,"Balance Sheet";#N/A,#N/A,FALSE,"Annl Inc";#N/A,#N/A,FALSE,"Cash Flow"}</definedName>
    <definedName name="w" hidden="1">{"quarterly",#N/A,FALSE,"Income Statement";#N/A,#N/A,FALSE,"print segment";#N/A,#N/A,FALSE,"Balance Sheet";#N/A,#N/A,FALSE,"Annl Inc";#N/A,#N/A,FALSE,"Cash Flow"}</definedName>
    <definedName name="warn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" localSheetId="1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" localSheetId="2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" localSheetId="2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" localSheetId="2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" localSheetId="2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arnst" localSheetId="0" hidden="1">{"Co1statements",#N/A,FALSE,"Cmpy1";"Co2statement",#N/A,FALSE,"Cmpy2";"co1pm",#N/A,FALSE,"Co1PM";"co2PM",#N/A,FALSE,"Co2PM";"value",#N/A,FALSE,"value";"opco",#N/A,FALSE,"NewSparkle";"adjusts",#N/A,FALSE,"Adjustments"}</definedName>
    <definedName name="warnst" localSheetId="7" hidden="1">{"Co1statements",#N/A,FALSE,"Cmpy1";"Co2statement",#N/A,FALSE,"Cmpy2";"co1pm",#N/A,FALSE,"Co1PM";"co2PM",#N/A,FALSE,"Co2PM";"value",#N/A,FALSE,"value";"opco",#N/A,FALSE,"NewSparkle";"adjusts",#N/A,FALSE,"Adjustments"}</definedName>
    <definedName name="warnst" localSheetId="19" hidden="1">{"Co1statements",#N/A,FALSE,"Cmpy1";"Co2statement",#N/A,FALSE,"Cmpy2";"co1pm",#N/A,FALSE,"Co1PM";"co2PM",#N/A,FALSE,"Co2PM";"value",#N/A,FALSE,"value";"opco",#N/A,FALSE,"NewSparkle";"adjusts",#N/A,FALSE,"Adjustments"}</definedName>
    <definedName name="warnst" localSheetId="20" hidden="1">{"Co1statements",#N/A,FALSE,"Cmpy1";"Co2statement",#N/A,FALSE,"Cmpy2";"co1pm",#N/A,FALSE,"Co1PM";"co2PM",#N/A,FALSE,"Co2PM";"value",#N/A,FALSE,"value";"opco",#N/A,FALSE,"NewSparkle";"adjusts",#N/A,FALSE,"Adjustments"}</definedName>
    <definedName name="warnst" localSheetId="21" hidden="1">{"Co1statements",#N/A,FALSE,"Cmpy1";"Co2statement",#N/A,FALSE,"Cmpy2";"co1pm",#N/A,FALSE,"Co1PM";"co2PM",#N/A,FALSE,"Co2PM";"value",#N/A,FALSE,"value";"opco",#N/A,FALSE,"NewSparkle";"adjusts",#N/A,FALSE,"Adjustments"}</definedName>
    <definedName name="warnst" localSheetId="22" hidden="1">{"Co1statements",#N/A,FALSE,"Cmpy1";"Co2statement",#N/A,FALSE,"Cmpy2";"co1pm",#N/A,FALSE,"Co1PM";"co2PM",#N/A,FALSE,"Co2PM";"value",#N/A,FALSE,"value";"opco",#N/A,FALSE,"NewSparkle";"adjusts",#N/A,FALSE,"Adjustments"}</definedName>
    <definedName name="warnst" localSheetId="24" hidden="1">{"Co1statements",#N/A,FALSE,"Cmpy1";"Co2statement",#N/A,FALSE,"Cmpy2";"co1pm",#N/A,FALSE,"Co1PM";"co2PM",#N/A,FALSE,"Co2PM";"value",#N/A,FALSE,"value";"opco",#N/A,FALSE,"NewSparkle";"adjusts",#N/A,FALSE,"Adjustments"}</definedName>
    <definedName name="warnst" hidden="1">{"Co1statements",#N/A,FALSE,"Cmpy1";"Co2statement",#N/A,FALSE,"Cmpy2";"co1pm",#N/A,FALSE,"Co1PM";"co2PM",#N/A,FALSE,"Co2PM";"value",#N/A,FALSE,"value";"opco",#N/A,FALSE,"NewSparkle";"adjusts",#N/A,FALSE,"Adjustments"}</definedName>
    <definedName name="WATER1" localSheetId="0">#REF!</definedName>
    <definedName name="WATER1" localSheetId="7">#REF!</definedName>
    <definedName name="WATER1" localSheetId="18">#REF!</definedName>
    <definedName name="WATER1" localSheetId="19">#REF!</definedName>
    <definedName name="WATER1" localSheetId="20">#REF!</definedName>
    <definedName name="WATER1" localSheetId="21">#REF!</definedName>
    <definedName name="WATER1" localSheetId="22">#REF!</definedName>
    <definedName name="WATER1" localSheetId="24">#REF!</definedName>
    <definedName name="WATER1" localSheetId="25">#REF!</definedName>
    <definedName name="WATER1">#REF!</definedName>
    <definedName name="WATER2" localSheetId="0">#REF!</definedName>
    <definedName name="WATER2" localSheetId="7">#REF!</definedName>
    <definedName name="WATER2" localSheetId="18">#REF!</definedName>
    <definedName name="WATER2" localSheetId="19">#REF!</definedName>
    <definedName name="WATER2" localSheetId="20">#REF!</definedName>
    <definedName name="WATER2" localSheetId="21">#REF!</definedName>
    <definedName name="WATER2" localSheetId="22">#REF!</definedName>
    <definedName name="WATER2" localSheetId="24">#REF!</definedName>
    <definedName name="WATER2" localSheetId="25">#REF!</definedName>
    <definedName name="WATER2">#REF!</definedName>
    <definedName name="WATER3" localSheetId="0">#REF!</definedName>
    <definedName name="WATER3" localSheetId="7">#REF!</definedName>
    <definedName name="WATER3" localSheetId="18">#REF!</definedName>
    <definedName name="WATER3" localSheetId="19">#REF!</definedName>
    <definedName name="WATER3" localSheetId="20">#REF!</definedName>
    <definedName name="WATER3" localSheetId="21">#REF!</definedName>
    <definedName name="WATER3" localSheetId="22">#REF!</definedName>
    <definedName name="WATER3" localSheetId="24">#REF!</definedName>
    <definedName name="WATER3" localSheetId="25">#REF!</definedName>
    <definedName name="WATER3">#REF!</definedName>
    <definedName name="WATER4" localSheetId="0">#REF!</definedName>
    <definedName name="WATER4" localSheetId="7">#REF!</definedName>
    <definedName name="WATER4" localSheetId="18">#REF!</definedName>
    <definedName name="WATER4" localSheetId="19">#REF!</definedName>
    <definedName name="WATER4" localSheetId="20">#REF!</definedName>
    <definedName name="WATER4" localSheetId="21">#REF!</definedName>
    <definedName name="WATER4" localSheetId="22">#REF!</definedName>
    <definedName name="WATER4" localSheetId="24">#REF!</definedName>
    <definedName name="WATER4" localSheetId="25">#REF!</definedName>
    <definedName name="WATER4">#REF!</definedName>
    <definedName name="WATER5" localSheetId="0">#REF!</definedName>
    <definedName name="WATER5" localSheetId="7">#REF!</definedName>
    <definedName name="WATER5" localSheetId="18">#REF!</definedName>
    <definedName name="WATER5" localSheetId="19">#REF!</definedName>
    <definedName name="WATER5" localSheetId="20">#REF!</definedName>
    <definedName name="WATER5" localSheetId="21">#REF!</definedName>
    <definedName name="WATER5" localSheetId="22">#REF!</definedName>
    <definedName name="WATER5" localSheetId="24">#REF!</definedName>
    <definedName name="WATER5" localSheetId="25">#REF!</definedName>
    <definedName name="WATER5">#REF!</definedName>
    <definedName name="WATER6" localSheetId="0">#REF!</definedName>
    <definedName name="WATER6" localSheetId="7">#REF!</definedName>
    <definedName name="WATER6" localSheetId="18">#REF!</definedName>
    <definedName name="WATER6" localSheetId="19">#REF!</definedName>
    <definedName name="WATER6" localSheetId="20">#REF!</definedName>
    <definedName name="WATER6" localSheetId="21">#REF!</definedName>
    <definedName name="WATER6" localSheetId="22">#REF!</definedName>
    <definedName name="WATER6" localSheetId="24">#REF!</definedName>
    <definedName name="WATER6" localSheetId="25">#REF!</definedName>
    <definedName name="WATER6">#REF!</definedName>
    <definedName name="WC_AVG" localSheetId="0">#REF!</definedName>
    <definedName name="WC_AVG" localSheetId="7">#REF!</definedName>
    <definedName name="WC_AVG" localSheetId="18">#REF!</definedName>
    <definedName name="WC_AVG" localSheetId="19">#REF!</definedName>
    <definedName name="WC_AVG" localSheetId="20">#REF!</definedName>
    <definedName name="WC_AVG" localSheetId="21">#REF!</definedName>
    <definedName name="WC_AVG" localSheetId="22">#REF!</definedName>
    <definedName name="WC_AVG" localSheetId="24">#REF!</definedName>
    <definedName name="WC_AVG" localSheetId="25">#REF!</definedName>
    <definedName name="WC_AVG">#REF!</definedName>
    <definedName name="WC_CHECK" localSheetId="0">#REF!</definedName>
    <definedName name="WC_CHECK" localSheetId="7">#REF!</definedName>
    <definedName name="WC_CHECK" localSheetId="18">#REF!</definedName>
    <definedName name="WC_CHECK" localSheetId="19">#REF!</definedName>
    <definedName name="WC_CHECK" localSheetId="20">#REF!</definedName>
    <definedName name="WC_CHECK" localSheetId="21">#REF!</definedName>
    <definedName name="WC_CHECK" localSheetId="22">#REF!</definedName>
    <definedName name="WC_CHECK" localSheetId="24">#REF!</definedName>
    <definedName name="WC_CHECK" localSheetId="25">#REF!</definedName>
    <definedName name="WC_CHECK">#REF!</definedName>
    <definedName name="WC_FUEL_CONSRV_ECRC" localSheetId="0">#REF!</definedName>
    <definedName name="WC_FUEL_CONSRV_ECRC" localSheetId="7">#REF!</definedName>
    <definedName name="WC_FUEL_CONSRV_ECRC" localSheetId="18">#REF!</definedName>
    <definedName name="WC_FUEL_CONSRV_ECRC" localSheetId="19">#REF!</definedName>
    <definedName name="WC_FUEL_CONSRV_ECRC" localSheetId="20">#REF!</definedName>
    <definedName name="WC_FUEL_CONSRV_ECRC" localSheetId="21">#REF!</definedName>
    <definedName name="WC_FUEL_CONSRV_ECRC" localSheetId="22">#REF!</definedName>
    <definedName name="WC_FUEL_CONSRV_ECRC" localSheetId="24">#REF!</definedName>
    <definedName name="WC_FUEL_CONSRV_ECRC" localSheetId="25">#REF!</definedName>
    <definedName name="WC_FUEL_CONSRV_ECRC">#REF!</definedName>
    <definedName name="WC_INVESTOR_Funds" localSheetId="0">#REF!</definedName>
    <definedName name="WC_INVESTOR_Funds" localSheetId="7">#REF!</definedName>
    <definedName name="WC_INVESTOR_Funds" localSheetId="18">#REF!</definedName>
    <definedName name="WC_INVESTOR_Funds" localSheetId="19">#REF!</definedName>
    <definedName name="WC_INVESTOR_Funds" localSheetId="20">#REF!</definedName>
    <definedName name="WC_INVESTOR_Funds" localSheetId="21">#REF!</definedName>
    <definedName name="WC_INVESTOR_Funds" localSheetId="22">#REF!</definedName>
    <definedName name="WC_INVESTOR_Funds" localSheetId="24">#REF!</definedName>
    <definedName name="WC_INVESTOR_Funds" localSheetId="25">#REF!</definedName>
    <definedName name="WC_INVESTOR_Funds">#REF!</definedName>
    <definedName name="WC_NONUTILITY_Assets" localSheetId="0">#REF!</definedName>
    <definedName name="WC_NONUTILITY_Assets" localSheetId="7">#REF!</definedName>
    <definedName name="WC_NONUTILITY_Assets" localSheetId="18">#REF!</definedName>
    <definedName name="WC_NONUTILITY_Assets" localSheetId="19">#REF!</definedName>
    <definedName name="WC_NONUTILITY_Assets" localSheetId="20">#REF!</definedName>
    <definedName name="WC_NONUTILITY_Assets" localSheetId="21">#REF!</definedName>
    <definedName name="WC_NONUTILITY_Assets" localSheetId="22">#REF!</definedName>
    <definedName name="WC_NONUTILITY_Assets" localSheetId="24">#REF!</definedName>
    <definedName name="WC_NONUTILITY_Assets" localSheetId="25">#REF!</definedName>
    <definedName name="WC_NONUTILITY_Assets">#REF!</definedName>
    <definedName name="WC_NONUTILITY_Liabilities" localSheetId="0">#REF!</definedName>
    <definedName name="WC_NONUTILITY_Liabilities" localSheetId="7">#REF!</definedName>
    <definedName name="WC_NONUTILITY_Liabilities" localSheetId="18">#REF!</definedName>
    <definedName name="WC_NONUTILITY_Liabilities" localSheetId="19">#REF!</definedName>
    <definedName name="WC_NONUTILITY_Liabilities" localSheetId="20">#REF!</definedName>
    <definedName name="WC_NONUTILITY_Liabilities" localSheetId="21">#REF!</definedName>
    <definedName name="WC_NONUTILITY_Liabilities" localSheetId="22">#REF!</definedName>
    <definedName name="WC_NONUTILITY_Liabilities" localSheetId="24">#REF!</definedName>
    <definedName name="WC_NONUTILITY_Liabilities" localSheetId="25">#REF!</definedName>
    <definedName name="WC_NONUTILITY_Liabilities">#REF!</definedName>
    <definedName name="WC_OTHER_Adjustments" localSheetId="0">#REF!</definedName>
    <definedName name="WC_OTHER_Adjustments" localSheetId="7">#REF!</definedName>
    <definedName name="WC_OTHER_Adjustments" localSheetId="18">#REF!</definedName>
    <definedName name="WC_OTHER_Adjustments" localSheetId="19">#REF!</definedName>
    <definedName name="WC_OTHER_Adjustments" localSheetId="20">#REF!</definedName>
    <definedName name="WC_OTHER_Adjustments" localSheetId="21">#REF!</definedName>
    <definedName name="WC_OTHER_Adjustments" localSheetId="22">#REF!</definedName>
    <definedName name="WC_OTHER_Adjustments" localSheetId="24">#REF!</definedName>
    <definedName name="WC_OTHER_Adjustments" localSheetId="25">#REF!</definedName>
    <definedName name="WC_OTHER_Adjustments">#REF!</definedName>
    <definedName name="WC_OTHERRETURN_Assets" localSheetId="0">#REF!</definedName>
    <definedName name="WC_OTHERRETURN_Assets" localSheetId="7">#REF!</definedName>
    <definedName name="WC_OTHERRETURN_Assets" localSheetId="18">#REF!</definedName>
    <definedName name="WC_OTHERRETURN_Assets" localSheetId="19">#REF!</definedName>
    <definedName name="WC_OTHERRETURN_Assets" localSheetId="20">#REF!</definedName>
    <definedName name="WC_OTHERRETURN_Assets" localSheetId="21">#REF!</definedName>
    <definedName name="WC_OTHERRETURN_Assets" localSheetId="22">#REF!</definedName>
    <definedName name="WC_OTHERRETURN_Assets" localSheetId="24">#REF!</definedName>
    <definedName name="WC_OTHERRETURN_Assets" localSheetId="25">#REF!</definedName>
    <definedName name="WC_OTHERRETURN_Assets">#REF!</definedName>
    <definedName name="WC_OTHERRETURN_Liabilities" localSheetId="0">#REF!</definedName>
    <definedName name="WC_OTHERRETURN_Liabilities" localSheetId="7">#REF!</definedName>
    <definedName name="WC_OTHERRETURN_Liabilities" localSheetId="18">#REF!</definedName>
    <definedName name="WC_OTHERRETURN_Liabilities" localSheetId="19">#REF!</definedName>
    <definedName name="WC_OTHERRETURN_Liabilities" localSheetId="20">#REF!</definedName>
    <definedName name="WC_OTHERRETURN_Liabilities" localSheetId="21">#REF!</definedName>
    <definedName name="WC_OTHERRETURN_Liabilities" localSheetId="22">#REF!</definedName>
    <definedName name="WC_OTHERRETURN_Liabilities" localSheetId="24">#REF!</definedName>
    <definedName name="WC_OTHERRETURN_Liabilities" localSheetId="25">#REF!</definedName>
    <definedName name="WC_OTHERRETURN_Liabilities">#REF!</definedName>
    <definedName name="WC_SCH_Assets" localSheetId="0">#REF!</definedName>
    <definedName name="WC_SCH_Assets" localSheetId="7">#REF!</definedName>
    <definedName name="WC_SCH_Assets" localSheetId="18">#REF!</definedName>
    <definedName name="WC_SCH_Assets" localSheetId="19">#REF!</definedName>
    <definedName name="WC_SCH_Assets" localSheetId="20">#REF!</definedName>
    <definedName name="WC_SCH_Assets" localSheetId="21">#REF!</definedName>
    <definedName name="WC_SCH_Assets" localSheetId="22">#REF!</definedName>
    <definedName name="WC_SCH_Assets" localSheetId="24">#REF!</definedName>
    <definedName name="WC_SCH_Assets" localSheetId="25">#REF!</definedName>
    <definedName name="WC_SCH_Assets">#REF!</definedName>
    <definedName name="WC_SCH_Liabilities" localSheetId="0">#REF!</definedName>
    <definedName name="WC_SCH_Liabilities" localSheetId="7">#REF!</definedName>
    <definedName name="WC_SCH_Liabilities" localSheetId="18">#REF!</definedName>
    <definedName name="WC_SCH_Liabilities" localSheetId="19">#REF!</definedName>
    <definedName name="WC_SCH_Liabilities" localSheetId="20">#REF!</definedName>
    <definedName name="WC_SCH_Liabilities" localSheetId="21">#REF!</definedName>
    <definedName name="WC_SCH_Liabilities" localSheetId="22">#REF!</definedName>
    <definedName name="WC_SCH_Liabilities" localSheetId="24">#REF!</definedName>
    <definedName name="WC_SCH_Liabilities" localSheetId="25">#REF!</definedName>
    <definedName name="WC_SCH_Liabilities">#REF!</definedName>
    <definedName name="WC_SUMMARY" localSheetId="0">#REF!</definedName>
    <definedName name="WC_SUMMARY" localSheetId="7">#REF!</definedName>
    <definedName name="WC_SUMMARY" localSheetId="18">#REF!</definedName>
    <definedName name="WC_SUMMARY" localSheetId="19">#REF!</definedName>
    <definedName name="WC_SUMMARY" localSheetId="20">#REF!</definedName>
    <definedName name="WC_SUMMARY" localSheetId="21">#REF!</definedName>
    <definedName name="WC_SUMMARY" localSheetId="22">#REF!</definedName>
    <definedName name="WC_SUMMARY" localSheetId="24">#REF!</definedName>
    <definedName name="WC_SUMMARY" localSheetId="25">#REF!</definedName>
    <definedName name="WC_SUMMARY">#REF!</definedName>
    <definedName name="We" localSheetId="7">#REF!</definedName>
    <definedName name="We" localSheetId="24">#REF!</definedName>
    <definedName name="We">#REF!</definedName>
    <definedName name="We_3" localSheetId="7">#REF!</definedName>
    <definedName name="We_3" localSheetId="24">#REF!</definedName>
    <definedName name="We_3">#REF!</definedName>
    <definedName name="We_4" localSheetId="7">#REF!</definedName>
    <definedName name="We_4" localSheetId="24">#REF!</definedName>
    <definedName name="We_4">#REF!</definedName>
    <definedName name="weA" localSheetId="7">#REF!</definedName>
    <definedName name="weA" localSheetId="24">#REF!</definedName>
    <definedName name="weA">#REF!</definedName>
    <definedName name="weA_3" localSheetId="7">#REF!</definedName>
    <definedName name="weA_3" localSheetId="24">#REF!</definedName>
    <definedName name="weA_3">#REF!</definedName>
    <definedName name="weA_4" localSheetId="7">#REF!</definedName>
    <definedName name="weA_4" localSheetId="24">#REF!</definedName>
    <definedName name="weA_4">#REF!</definedName>
    <definedName name="wepfo" localSheetId="7" hidden="1">#REF!</definedName>
    <definedName name="wepfo" localSheetId="18" hidden="1">#REF!</definedName>
    <definedName name="wepfo" localSheetId="19" hidden="1">#REF!</definedName>
    <definedName name="wepfo" localSheetId="20" hidden="1">#REF!</definedName>
    <definedName name="wepfo" localSheetId="22" hidden="1">#REF!</definedName>
    <definedName name="wepfo" localSheetId="24" hidden="1">#REF!</definedName>
    <definedName name="wepfo" hidden="1">#REF!</definedName>
    <definedName name="what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hat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hat" localSheetId="1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hat" localSheetId="2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hat" localSheetId="2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hat" localSheetId="2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hat" localSheetId="2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ha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hat1" localSheetId="0" hidden="1">{"TOT_QTR_TO_PREV",#N/A,FALSE,"Site Sum"}</definedName>
    <definedName name="what1" localSheetId="7" hidden="1">{"TOT_QTR_TO_PREV",#N/A,FALSE,"Site Sum"}</definedName>
    <definedName name="what1" localSheetId="19" hidden="1">{"TOT_QTR_TO_PREV",#N/A,FALSE,"Site Sum"}</definedName>
    <definedName name="what1" localSheetId="20" hidden="1">{"TOT_QTR_TO_PREV",#N/A,FALSE,"Site Sum"}</definedName>
    <definedName name="what1" localSheetId="21" hidden="1">{"TOT_QTR_TO_PREV",#N/A,FALSE,"Site Sum"}</definedName>
    <definedName name="what1" localSheetId="22" hidden="1">{"TOT_QTR_TO_PREV",#N/A,FALSE,"Site Sum"}</definedName>
    <definedName name="what1" localSheetId="24" hidden="1">{"TOT_QTR_TO_PREV",#N/A,FALSE,"Site Sum"}</definedName>
    <definedName name="what1" hidden="1">{"TOT_QTR_TO_PREV",#N/A,FALSE,"Site Sum"}</definedName>
    <definedName name="what2" localSheetId="0" hidden="1">{"TOT_QTR_TO_PREV",#N/A,FALSE,"Site Sum"}</definedName>
    <definedName name="what2" localSheetId="7" hidden="1">{"TOT_QTR_TO_PREV",#N/A,FALSE,"Site Sum"}</definedName>
    <definedName name="what2" localSheetId="19" hidden="1">{"TOT_QTR_TO_PREV",#N/A,FALSE,"Site Sum"}</definedName>
    <definedName name="what2" localSheetId="20" hidden="1">{"TOT_QTR_TO_PREV",#N/A,FALSE,"Site Sum"}</definedName>
    <definedName name="what2" localSheetId="21" hidden="1">{"TOT_QTR_TO_PREV",#N/A,FALSE,"Site Sum"}</definedName>
    <definedName name="what2" localSheetId="22" hidden="1">{"TOT_QTR_TO_PREV",#N/A,FALSE,"Site Sum"}</definedName>
    <definedName name="what2" localSheetId="24" hidden="1">{"TOT_QTR_TO_PREV",#N/A,FALSE,"Site Sum"}</definedName>
    <definedName name="what2" hidden="1">{"TOT_QTR_TO_PREV",#N/A,FALSE,"Site Sum"}</definedName>
    <definedName name="willdo" localSheetId="0" hidden="1">#REF!</definedName>
    <definedName name="willdo" localSheetId="7" hidden="1">#REF!</definedName>
    <definedName name="willdo" localSheetId="18" hidden="1">#REF!</definedName>
    <definedName name="willdo" localSheetId="19" hidden="1">#REF!</definedName>
    <definedName name="willdo" localSheetId="20" hidden="1">#REF!</definedName>
    <definedName name="willdo" localSheetId="21" hidden="1">#REF!</definedName>
    <definedName name="willdo" localSheetId="22" hidden="1">#REF!</definedName>
    <definedName name="willdo" localSheetId="24" hidden="1">#REF!</definedName>
    <definedName name="willdo" hidden="1">#REF!</definedName>
    <definedName name="work">'[105]CAPM Backup (Sc 12 - p. 2)'!$A$18:$K$79</definedName>
    <definedName name="WP" localSheetId="7">#REF!</definedName>
    <definedName name="WP" localSheetId="22">#REF!</definedName>
    <definedName name="WP" localSheetId="24">#REF!</definedName>
    <definedName name="WP">#REF!</definedName>
    <definedName name="WP_2_3" localSheetId="7">#REF!</definedName>
    <definedName name="WP_2_3" localSheetId="22">#REF!</definedName>
    <definedName name="WP_2_3" localSheetId="24">#REF!</definedName>
    <definedName name="WP_2_3">#REF!</definedName>
    <definedName name="WP_3_1" localSheetId="7">#REF!</definedName>
    <definedName name="WP_3_1" localSheetId="22">#REF!</definedName>
    <definedName name="WP_3_1" localSheetId="24">#REF!</definedName>
    <definedName name="WP_3_1">#REF!</definedName>
    <definedName name="WP_6_1" localSheetId="7">#REF!</definedName>
    <definedName name="WP_6_1" localSheetId="24">#REF!</definedName>
    <definedName name="WP_6_1">#REF!</definedName>
    <definedName name="WP_6_1_1" localSheetId="7">#REF!</definedName>
    <definedName name="WP_6_1_1" localSheetId="24">#REF!</definedName>
    <definedName name="WP_6_1_1">#REF!</definedName>
    <definedName name="WP_6_2" localSheetId="7">#REF!</definedName>
    <definedName name="WP_6_2" localSheetId="24">#REF!</definedName>
    <definedName name="WP_6_2">#REF!</definedName>
    <definedName name="WP_6_2_1" localSheetId="7">#REF!</definedName>
    <definedName name="WP_6_2_1" localSheetId="24">#REF!</definedName>
    <definedName name="WP_6_2_1">#REF!</definedName>
    <definedName name="WP_6_3" localSheetId="7">#REF!</definedName>
    <definedName name="WP_6_3" localSheetId="24">#REF!</definedName>
    <definedName name="WP_6_3">#REF!</definedName>
    <definedName name="WP_6_3_1" localSheetId="7">#REF!</definedName>
    <definedName name="WP_6_3_1" localSheetId="24">#REF!</definedName>
    <definedName name="WP_6_3_1">#REF!</definedName>
    <definedName name="WP_7_3" localSheetId="7">#REF!</definedName>
    <definedName name="WP_7_3" localSheetId="24">#REF!</definedName>
    <definedName name="WP_7_3">#REF!</definedName>
    <definedName name="WP_7_6" localSheetId="7">#REF!</definedName>
    <definedName name="WP_7_6" localSheetId="24">#REF!</definedName>
    <definedName name="WP_7_6">#REF!</definedName>
    <definedName name="WP_9_1" localSheetId="7">#REF!</definedName>
    <definedName name="WP_9_1" localSheetId="24">#REF!</definedName>
    <definedName name="WP_9_1">#REF!</definedName>
    <definedName name="WP_B9a" localSheetId="24">[106]WP_B9!$A$30:$U$49</definedName>
    <definedName name="WP_B9a">[107]WP_B9!$A$30:$U$49</definedName>
    <definedName name="WP_B9b" localSheetId="24">[106]WP_B9!#REF!</definedName>
    <definedName name="WP_B9b">[107]WP_B9!#REF!</definedName>
    <definedName name="WP_G6" localSheetId="24">[106]WP_B5!$A$13:$J$349</definedName>
    <definedName name="WP_G6">[107]WP_B5!$A$13:$J$349</definedName>
    <definedName name="wrn.ACC._.PROV." localSheetId="0" hidden="1">{"JURIS_ACC_PROV",#N/A,FALSE,"COSTSTUDY";"OKCLS_ACC_PROV",#N/A,FALSE,"COSTSTUDY"}</definedName>
    <definedName name="wrn.ACC._.PROV." localSheetId="7" hidden="1">{"JURIS_ACC_PROV",#N/A,FALSE,"COSTSTUDY";"OKCLS_ACC_PROV",#N/A,FALSE,"COSTSTUDY"}</definedName>
    <definedName name="wrn.ACC._.PROV." localSheetId="19" hidden="1">{"JURIS_ACC_PROV",#N/A,FALSE,"COSTSTUDY";"OKCLS_ACC_PROV",#N/A,FALSE,"COSTSTUDY"}</definedName>
    <definedName name="wrn.ACC._.PROV." localSheetId="20" hidden="1">{"JURIS_ACC_PROV",#N/A,FALSE,"COSTSTUDY";"OKCLS_ACC_PROV",#N/A,FALSE,"COSTSTUDY"}</definedName>
    <definedName name="wrn.ACC._.PROV." localSheetId="21" hidden="1">{"JURIS_ACC_PROV",#N/A,FALSE,"COSTSTUDY";"OKCLS_ACC_PROV",#N/A,FALSE,"COSTSTUDY"}</definedName>
    <definedName name="wrn.ACC._.PROV." localSheetId="22" hidden="1">{"JURIS_ACC_PROV",#N/A,FALSE,"COSTSTUDY";"OKCLS_ACC_PROV",#N/A,FALSE,"COSTSTUDY"}</definedName>
    <definedName name="wrn.ACC._.PROV." localSheetId="24" hidden="1">{"JURIS_ACC_PROV",#N/A,FALSE,"COSTSTUDY";"OKCLS_ACC_PROV",#N/A,FALSE,"COSTSTUDY"}</definedName>
    <definedName name="wrn.ACC._.PROV." hidden="1">{"JURIS_ACC_PROV",#N/A,FALSE,"COSTSTUDY";"OKCLS_ACC_PROV",#N/A,FALSE,"COSTSTUDY"}</definedName>
    <definedName name="wrn.AFUDC." localSheetId="0" hidden="1">{#N/A,#N/A,FALSE,"COMPAPER";#N/A,#N/A,FALSE,"AFUDC";#N/A,#N/A,FALSE,"JE"}</definedName>
    <definedName name="wrn.AFUDC." localSheetId="7" hidden="1">{#N/A,#N/A,FALSE,"COMPAPER";#N/A,#N/A,FALSE,"AFUDC";#N/A,#N/A,FALSE,"JE"}</definedName>
    <definedName name="wrn.AFUDC." localSheetId="19" hidden="1">{#N/A,#N/A,FALSE,"COMPAPER";#N/A,#N/A,FALSE,"AFUDC";#N/A,#N/A,FALSE,"JE"}</definedName>
    <definedName name="wrn.AFUDC." localSheetId="20" hidden="1">{#N/A,#N/A,FALSE,"COMPAPER";#N/A,#N/A,FALSE,"AFUDC";#N/A,#N/A,FALSE,"JE"}</definedName>
    <definedName name="wrn.AFUDC." localSheetId="21" hidden="1">{#N/A,#N/A,FALSE,"COMPAPER";#N/A,#N/A,FALSE,"AFUDC";#N/A,#N/A,FALSE,"JE"}</definedName>
    <definedName name="wrn.AFUDC." localSheetId="22" hidden="1">{#N/A,#N/A,FALSE,"COMPAPER";#N/A,#N/A,FALSE,"AFUDC";#N/A,#N/A,FALSE,"JE"}</definedName>
    <definedName name="wrn.AFUDC." localSheetId="24" hidden="1">{#N/A,#N/A,FALSE,"COMPAPER";#N/A,#N/A,FALSE,"AFUDC";#N/A,#N/A,FALSE,"JE"}</definedName>
    <definedName name="wrn.AFUDC." hidden="1">{#N/A,#N/A,FALSE,"COMPAPER";#N/A,#N/A,FALSE,"AFUDC";#N/A,#N/A,FALSE,"JE"}</definedName>
    <definedName name="wrn.agexpense." localSheetId="0" hidden="1">{"pb",#N/A,FALSE,"Sheet3";"pd",#N/A,FALSE,"Sheet3";"pe",#N/A,FALSE,"Sheet3"}</definedName>
    <definedName name="wrn.agexpense." localSheetId="7" hidden="1">{"pb",#N/A,FALSE,"Sheet3";"pd",#N/A,FALSE,"Sheet3";"pe",#N/A,FALSE,"Sheet3"}</definedName>
    <definedName name="wrn.agexpense." localSheetId="18" hidden="1">{"pb",#N/A,FALSE,"Sheet3";"pd",#N/A,FALSE,"Sheet3";"pe",#N/A,FALSE,"Sheet3"}</definedName>
    <definedName name="wrn.agexpense." localSheetId="19" hidden="1">{"pb",#N/A,FALSE,"Sheet3";"pd",#N/A,FALSE,"Sheet3";"pe",#N/A,FALSE,"Sheet3"}</definedName>
    <definedName name="wrn.agexpense." localSheetId="20" hidden="1">{"pb",#N/A,FALSE,"Sheet3";"pd",#N/A,FALSE,"Sheet3";"pe",#N/A,FALSE,"Sheet3"}</definedName>
    <definedName name="wrn.agexpense." localSheetId="21" hidden="1">{"pb",#N/A,FALSE,"Sheet3";"pd",#N/A,FALSE,"Sheet3";"pe",#N/A,FALSE,"Sheet3"}</definedName>
    <definedName name="wrn.agexpense." localSheetId="22" hidden="1">{"pb",#N/A,FALSE,"Sheet3";"pd",#N/A,FALSE,"Sheet3";"pe",#N/A,FALSE,"Sheet3"}</definedName>
    <definedName name="wrn.agexpense." localSheetId="24" hidden="1">{"pb",#N/A,FALSE,"Sheet3";"pd",#N/A,FALSE,"Sheet3";"pe",#N/A,FALSE,"Sheet3"}</definedName>
    <definedName name="wrn.agexpense." hidden="1">{"pb",#N/A,FALSE,"Sheet3";"pd",#N/A,FALSE,"Sheet3";"pe",#N/A,FALSE,"Sheet3"}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7" hidden="1">{#N/A,#N/A,FALSE,"Aging Summary";#N/A,#N/A,FALSE,"Ratio Analysis";#N/A,#N/A,FALSE,"Test 120 Day Accts";#N/A,#N/A,FALSE,"Tickmarks"}</definedName>
    <definedName name="wrn.Aging._.and._.Trend._.Analysis." localSheetId="18" hidden="1">{#N/A,#N/A,FALSE,"Aging Summary";#N/A,#N/A,FALSE,"Ratio Analysis";#N/A,#N/A,FALSE,"Test 120 Day Accts";#N/A,#N/A,FALSE,"Tickmarks"}</definedName>
    <definedName name="wrn.Aging._.and._.Trend._.Analysis." localSheetId="19" hidden="1">{#N/A,#N/A,FALSE,"Aging Summary";#N/A,#N/A,FALSE,"Ratio Analysis";#N/A,#N/A,FALSE,"Test 120 Day Accts";#N/A,#N/A,FALSE,"Tickmarks"}</definedName>
    <definedName name="wrn.Aging._.and._.Trend._.Analysis." localSheetId="20" hidden="1">{#N/A,#N/A,FALSE,"Aging Summary";#N/A,#N/A,FALSE,"Ratio Analysis";#N/A,#N/A,FALSE,"Test 120 Day Accts";#N/A,#N/A,FALSE,"Tickmarks"}</definedName>
    <definedName name="wrn.Aging._.and._.Trend._.Analysis." localSheetId="21" hidden="1">{#N/A,#N/A,FALSE,"Aging Summary";#N/A,#N/A,FALSE,"Ratio Analysis";#N/A,#N/A,FALSE,"Test 120 Day Accts";#N/A,#N/A,FALSE,"Tickmarks"}</definedName>
    <definedName name="wrn.Aging._.and._.Trend._.Analysis." localSheetId="22" hidden="1">{#N/A,#N/A,FALSE,"Aging Summary";#N/A,#N/A,FALSE,"Ratio Analysis";#N/A,#N/A,FALSE,"Test 120 Day Accts";#N/A,#N/A,FALSE,"Tickmarks"}</definedName>
    <definedName name="wrn.Aging._.and._.Trend._.Analysis." localSheetId="2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{#N/A,#N/A,TRUE,"1990";#N/A,#N/A,TRUE,"1991";#N/A,#N/A,TRUE,"1992";#N/A,#N/A,TRUE,"1993"}</definedName>
    <definedName name="wrn.ALL." localSheetId="7" hidden="1">{#N/A,#N/A,TRUE,"1990";#N/A,#N/A,TRUE,"1991";#N/A,#N/A,TRUE,"1992";#N/A,#N/A,TRUE,"1993"}</definedName>
    <definedName name="wrn.ALL." localSheetId="19" hidden="1">{#N/A,#N/A,TRUE,"1990";#N/A,#N/A,TRUE,"1991";#N/A,#N/A,TRUE,"1992";#N/A,#N/A,TRUE,"1993"}</definedName>
    <definedName name="wrn.ALL." localSheetId="20" hidden="1">{#N/A,#N/A,TRUE,"1990";#N/A,#N/A,TRUE,"1991";#N/A,#N/A,TRUE,"1992";#N/A,#N/A,TRUE,"1993"}</definedName>
    <definedName name="wrn.ALL." localSheetId="21" hidden="1">{#N/A,#N/A,TRUE,"1990";#N/A,#N/A,TRUE,"1991";#N/A,#N/A,TRUE,"1992";#N/A,#N/A,TRUE,"1993"}</definedName>
    <definedName name="wrn.ALL." localSheetId="22" hidden="1">{#N/A,#N/A,TRUE,"1990";#N/A,#N/A,TRUE,"1991";#N/A,#N/A,TRUE,"1992";#N/A,#N/A,TRUE,"1993"}</definedName>
    <definedName name="wrn.ALL." localSheetId="24" hidden="1">{#N/A,#N/A,TRUE,"1990";#N/A,#N/A,TRUE,"1991";#N/A,#N/A,TRUE,"1992";#N/A,#N/A,TRUE,"1993"}</definedName>
    <definedName name="wrn.ALL." hidden="1">{#N/A,#N/A,TRUE,"1990";#N/A,#N/A,TRUE,"1991";#N/A,#N/A,TRUE,"1992";#N/A,#N/A,TRUE,"1993"}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2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2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2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2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heets." localSheetId="0" hidden="1">{"IncSt",#N/A,FALSE,"IS";"BalSht",#N/A,FALSE,"BS";"IntCash",#N/A,FALSE,"Int. Cash";"Stats",#N/A,FALSE,"Stats"}</definedName>
    <definedName name="wrn.All._.Sheets." localSheetId="7" hidden="1">{"IncSt",#N/A,FALSE,"IS";"BalSht",#N/A,FALSE,"BS";"IntCash",#N/A,FALSE,"Int. Cash";"Stats",#N/A,FALSE,"Stats"}</definedName>
    <definedName name="wrn.All._.Sheets." localSheetId="19" hidden="1">{"IncSt",#N/A,FALSE,"IS";"BalSht",#N/A,FALSE,"BS";"IntCash",#N/A,FALSE,"Int. Cash";"Stats",#N/A,FALSE,"Stats"}</definedName>
    <definedName name="wrn.All._.Sheets." localSheetId="20" hidden="1">{"IncSt",#N/A,FALSE,"IS";"BalSht",#N/A,FALSE,"BS";"IntCash",#N/A,FALSE,"Int. Cash";"Stats",#N/A,FALSE,"Stats"}</definedName>
    <definedName name="wrn.All._.Sheets." localSheetId="21" hidden="1">{"IncSt",#N/A,FALSE,"IS";"BalSht",#N/A,FALSE,"BS";"IntCash",#N/A,FALSE,"Int. Cash";"Stats",#N/A,FALSE,"Stats"}</definedName>
    <definedName name="wrn.All._.Sheets." localSheetId="22" hidden="1">{"IncSt",#N/A,FALSE,"IS";"BalSht",#N/A,FALSE,"BS";"IntCash",#N/A,FALSE,"Int. Cash";"Stats",#N/A,FALSE,"Stats"}</definedName>
    <definedName name="wrn.All._.Sheets." localSheetId="24" hidden="1">{"IncSt",#N/A,FALSE,"IS";"BalSht",#N/A,FALSE,"BS";"IntCash",#N/A,FALSE,"Int. Cash";"Stats",#N/A,FALSE,"Stats"}</definedName>
    <definedName name="wrn.All._.Sheets." hidden="1">{"IncSt",#N/A,FALSE,"IS";"BalSht",#N/A,FALSE,"BS";"IntCash",#N/A,FALSE,"Int. Cash";"Stats",#N/A,FALSE,"Stats"}</definedName>
    <definedName name="wrn.ALL_REPORTS." localSheetId="0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wrn.ALL_REPORTS." localSheetId="7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wrn.ALL_REPORTS." localSheetId="19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wrn.ALL_REPORTS." localSheetId="20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wrn.ALL_REPORTS." localSheetId="21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wrn.ALL_REPORTS." localSheetId="22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wrn.ALL_REPORTS." localSheetId="24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wrn.ALL_REPORTS." hidden="1">{"UWNJISV",#N/A,FALSE,"Sheet1";"UWNJSAV",#N/A,FALSE,"Sheet1";"UWNJBSV",#N/A,FALSE,"Sheet1";"UWNJSFDV",#N/A,FALSE,"Sheet1";"UWNYISV",#N/A,FALSE,"Sheet1";"UWNYSAV",#N/A,FALSE,"Sheet1";"UWNYBSV",#N/A,FALSE,"Sheet1";"UWNYSFDV",#N/A,FALSE,"Sheet1";"ELIM_UWNJ_UWNY_ISV",#N/A,FALSE,"Sheet1";"ELIM_UWNJ_UWNY_SAV",#N/A,FALSE,"Sheet1";"ELIM_UWNJ_UWNY_BSV",#N/A,FALSE,"Sheet1";"ELIM_UWNJ_UWNY_SFDV",#N/A,FALSE,"Sheet1";"CONSOL_UWNJ_ISV",#N/A,FALSE,"Sheet1";"CONSOL_UWNJ_SAV",#N/A,FALSE,"Sheet1";"CONSOL_UWNJ_BSV",#N/A,FALSE,"Sheet1";"CONSOL_UWNJ_SFDV",#N/A,FALSE,"Sheet1";"UWMACISV",#N/A,FALSE,"Sheet1";"UWMACSAV",#N/A,FALSE,"Sheet1";"UWMACBSV",#N/A,FALSE,"Sheet1";"UWMACSFDV",#N/A,FALSE,"Sheet1";"UWWISV",#N/A,FALSE,"Sheet1";"UWWSAV",#N/A,FALSE,"Sheet1";"UWWBSV",#N/A,FALSE,"Sheet1";"UWWSFDV",#N/A,FALSE,"Sheet1";"ELIM_CWO_ISV",#N/A,FALSE,"Sheet1";"ELIM_CWO_SAV",#N/A,FALSE,"Sheet1";"ELIM_CWO_BSV",#N/A,FALSE,"Sheet1";"ELIM_CWO_SFDV",#N/A,FALSE,"Sheet1";"CONSOL_WO_ISV",#N/A,FALSE,"Sheet1";"CONSOL_WO_SAV",#N/A,FALSE,"Sheet1";"CONSOL_WO_BSV",#N/A,FALSE,"Sheet1";"CONSOL_WO_SFDV",#N/A,FALSE,"Sheet1"}</definedName>
    <definedName name="wrn.AllRjs." localSheetId="0" hidden="1">{#N/A,#N/A,FALSE,"SCA";#N/A,#N/A,FALSE,"NCA";#N/A,#N/A,FALSE,"SAZ";#N/A,#N/A,FALSE,"CAZ";#N/A,#N/A,FALSE,"SNV";#N/A,#N/A,FALSE,"NNV";#N/A,#N/A,FALSE,"PP";#N/A,#N/A,FALSE,"SA"}</definedName>
    <definedName name="wrn.AllRjs." localSheetId="7" hidden="1">{#N/A,#N/A,FALSE,"SCA";#N/A,#N/A,FALSE,"NCA";#N/A,#N/A,FALSE,"SAZ";#N/A,#N/A,FALSE,"CAZ";#N/A,#N/A,FALSE,"SNV";#N/A,#N/A,FALSE,"NNV";#N/A,#N/A,FALSE,"PP";#N/A,#N/A,FALSE,"SA"}</definedName>
    <definedName name="wrn.AllRjs." localSheetId="18" hidden="1">{#N/A,#N/A,FALSE,"SCA";#N/A,#N/A,FALSE,"NCA";#N/A,#N/A,FALSE,"SAZ";#N/A,#N/A,FALSE,"CAZ";#N/A,#N/A,FALSE,"SNV";#N/A,#N/A,FALSE,"NNV";#N/A,#N/A,FALSE,"PP";#N/A,#N/A,FALSE,"SA"}</definedName>
    <definedName name="wrn.AllRjs." localSheetId="19" hidden="1">{#N/A,#N/A,FALSE,"SCA";#N/A,#N/A,FALSE,"NCA";#N/A,#N/A,FALSE,"SAZ";#N/A,#N/A,FALSE,"CAZ";#N/A,#N/A,FALSE,"SNV";#N/A,#N/A,FALSE,"NNV";#N/A,#N/A,FALSE,"PP";#N/A,#N/A,FALSE,"SA"}</definedName>
    <definedName name="wrn.AllRjs." localSheetId="20" hidden="1">{#N/A,#N/A,FALSE,"SCA";#N/A,#N/A,FALSE,"NCA";#N/A,#N/A,FALSE,"SAZ";#N/A,#N/A,FALSE,"CAZ";#N/A,#N/A,FALSE,"SNV";#N/A,#N/A,FALSE,"NNV";#N/A,#N/A,FALSE,"PP";#N/A,#N/A,FALSE,"SA"}</definedName>
    <definedName name="wrn.AllRjs." localSheetId="21" hidden="1">{#N/A,#N/A,FALSE,"SCA";#N/A,#N/A,FALSE,"NCA";#N/A,#N/A,FALSE,"SAZ";#N/A,#N/A,FALSE,"CAZ";#N/A,#N/A,FALSE,"SNV";#N/A,#N/A,FALSE,"NNV";#N/A,#N/A,FALSE,"PP";#N/A,#N/A,FALSE,"SA"}</definedName>
    <definedName name="wrn.AllRjs." localSheetId="22" hidden="1">{#N/A,#N/A,FALSE,"SCA";#N/A,#N/A,FALSE,"NCA";#N/A,#N/A,FALSE,"SAZ";#N/A,#N/A,FALSE,"CAZ";#N/A,#N/A,FALSE,"SNV";#N/A,#N/A,FALSE,"NNV";#N/A,#N/A,FALSE,"PP";#N/A,#N/A,FALSE,"SA"}</definedName>
    <definedName name="wrn.AllRjs." localSheetId="24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0" hidden="1">{#N/A,#N/A,FALSE,"SCA";#N/A,#N/A,FALSE,"NCA";#N/A,#N/A,FALSE,"SAZ";#N/A,#N/A,FALSE,"CAZ";#N/A,#N/A,FALSE,"SNV";#N/A,#N/A,FALSE,"NNV";#N/A,#N/A,FALSE,"PP";#N/A,#N/A,FALSE,"SA"}</definedName>
    <definedName name="wrn.alrjs." localSheetId="7" hidden="1">{#N/A,#N/A,FALSE,"SCA";#N/A,#N/A,FALSE,"NCA";#N/A,#N/A,FALSE,"SAZ";#N/A,#N/A,FALSE,"CAZ";#N/A,#N/A,FALSE,"SNV";#N/A,#N/A,FALSE,"NNV";#N/A,#N/A,FALSE,"PP";#N/A,#N/A,FALSE,"SA"}</definedName>
    <definedName name="wrn.alrjs." localSheetId="18" hidden="1">{#N/A,#N/A,FALSE,"SCA";#N/A,#N/A,FALSE,"NCA";#N/A,#N/A,FALSE,"SAZ";#N/A,#N/A,FALSE,"CAZ";#N/A,#N/A,FALSE,"SNV";#N/A,#N/A,FALSE,"NNV";#N/A,#N/A,FALSE,"PP";#N/A,#N/A,FALSE,"SA"}</definedName>
    <definedName name="wrn.alrjs." localSheetId="19" hidden="1">{#N/A,#N/A,FALSE,"SCA";#N/A,#N/A,FALSE,"NCA";#N/A,#N/A,FALSE,"SAZ";#N/A,#N/A,FALSE,"CAZ";#N/A,#N/A,FALSE,"SNV";#N/A,#N/A,FALSE,"NNV";#N/A,#N/A,FALSE,"PP";#N/A,#N/A,FALSE,"SA"}</definedName>
    <definedName name="wrn.alrjs." localSheetId="20" hidden="1">{#N/A,#N/A,FALSE,"SCA";#N/A,#N/A,FALSE,"NCA";#N/A,#N/A,FALSE,"SAZ";#N/A,#N/A,FALSE,"CAZ";#N/A,#N/A,FALSE,"SNV";#N/A,#N/A,FALSE,"NNV";#N/A,#N/A,FALSE,"PP";#N/A,#N/A,FALSE,"SA"}</definedName>
    <definedName name="wrn.alrjs." localSheetId="21" hidden="1">{#N/A,#N/A,FALSE,"SCA";#N/A,#N/A,FALSE,"NCA";#N/A,#N/A,FALSE,"SAZ";#N/A,#N/A,FALSE,"CAZ";#N/A,#N/A,FALSE,"SNV";#N/A,#N/A,FALSE,"NNV";#N/A,#N/A,FALSE,"PP";#N/A,#N/A,FALSE,"SA"}</definedName>
    <definedName name="wrn.alrjs." localSheetId="22" hidden="1">{#N/A,#N/A,FALSE,"SCA";#N/A,#N/A,FALSE,"NCA";#N/A,#N/A,FALSE,"SAZ";#N/A,#N/A,FALSE,"CAZ";#N/A,#N/A,FALSE,"SNV";#N/A,#N/A,FALSE,"NNV";#N/A,#N/A,FALSE,"PP";#N/A,#N/A,FALSE,"SA"}</definedName>
    <definedName name="wrn.alrjs." localSheetId="24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ARK._.JURIS._.FAC._.CALC." localSheetId="0" hidden="1">{"ARK_JURIS_FAC",#N/A,FALSE,"Ark_Fuel&amp;Rev"}</definedName>
    <definedName name="wrn.ARK._.JURIS._.FAC._.CALC." localSheetId="7" hidden="1">{"ARK_JURIS_FAC",#N/A,FALSE,"Ark_Fuel&amp;Rev"}</definedName>
    <definedName name="wrn.ARK._.JURIS._.FAC._.CALC." localSheetId="19" hidden="1">{"ARK_JURIS_FAC",#N/A,FALSE,"Ark_Fuel&amp;Rev"}</definedName>
    <definedName name="wrn.ARK._.JURIS._.FAC._.CALC." localSheetId="20" hidden="1">{"ARK_JURIS_FAC",#N/A,FALSE,"Ark_Fuel&amp;Rev"}</definedName>
    <definedName name="wrn.ARK._.JURIS._.FAC._.CALC." localSheetId="21" hidden="1">{"ARK_JURIS_FAC",#N/A,FALSE,"Ark_Fuel&amp;Rev"}</definedName>
    <definedName name="wrn.ARK._.JURIS._.FAC._.CALC." localSheetId="22" hidden="1">{"ARK_JURIS_FAC",#N/A,FALSE,"Ark_Fuel&amp;Rev"}</definedName>
    <definedName name="wrn.ARK._.JURIS._.FAC._.CALC." localSheetId="24" hidden="1">{"ARK_JURIS_FAC",#N/A,FALSE,"Ark_Fuel&amp;Rev"}</definedName>
    <definedName name="wrn.ARK._.JURIS._.FAC._.CALC." hidden="1">{"ARK_JURIS_FAC",#N/A,FALSE,"Ark_Fuel&amp;Rev"}</definedName>
    <definedName name="wrn.ARK._.JURIS._.FUEL._.COST." localSheetId="0" hidden="1">{"ARK_JURIS_FUEL",#N/A,FALSE,"Ark_Fuel&amp;Rev"}</definedName>
    <definedName name="wrn.ARK._.JURIS._.FUEL._.COST." localSheetId="7" hidden="1">{"ARK_JURIS_FUEL",#N/A,FALSE,"Ark_Fuel&amp;Rev"}</definedName>
    <definedName name="wrn.ARK._.JURIS._.FUEL._.COST." localSheetId="19" hidden="1">{"ARK_JURIS_FUEL",#N/A,FALSE,"Ark_Fuel&amp;Rev"}</definedName>
    <definedName name="wrn.ARK._.JURIS._.FUEL._.COST." localSheetId="20" hidden="1">{"ARK_JURIS_FUEL",#N/A,FALSE,"Ark_Fuel&amp;Rev"}</definedName>
    <definedName name="wrn.ARK._.JURIS._.FUEL._.COST." localSheetId="21" hidden="1">{"ARK_JURIS_FUEL",#N/A,FALSE,"Ark_Fuel&amp;Rev"}</definedName>
    <definedName name="wrn.ARK._.JURIS._.FUEL._.COST." localSheetId="22" hidden="1">{"ARK_JURIS_FUEL",#N/A,FALSE,"Ark_Fuel&amp;Rev"}</definedName>
    <definedName name="wrn.ARK._.JURIS._.FUEL._.COST." localSheetId="24" hidden="1">{"ARK_JURIS_FUEL",#N/A,FALSE,"Ark_Fuel&amp;Rev"}</definedName>
    <definedName name="wrn.ARK._.JURIS._.FUEL._.COST." hidden="1">{"ARK_JURIS_FUEL",#N/A,FALSE,"Ark_Fuel&amp;Rev"}</definedName>
    <definedName name="wrn.ATOKA._.FAC._.CALC." localSheetId="0" hidden="1">{"ATOKA_FAC",#N/A,FALSE,"Atoka"}</definedName>
    <definedName name="wrn.ATOKA._.FAC._.CALC." localSheetId="7" hidden="1">{"ATOKA_FAC",#N/A,FALSE,"Atoka"}</definedName>
    <definedName name="wrn.ATOKA._.FAC._.CALC." localSheetId="19" hidden="1">{"ATOKA_FAC",#N/A,FALSE,"Atoka"}</definedName>
    <definedName name="wrn.ATOKA._.FAC._.CALC." localSheetId="20" hidden="1">{"ATOKA_FAC",#N/A,FALSE,"Atoka"}</definedName>
    <definedName name="wrn.ATOKA._.FAC._.CALC." localSheetId="21" hidden="1">{"ATOKA_FAC",#N/A,FALSE,"Atoka"}</definedName>
    <definedName name="wrn.ATOKA._.FAC._.CALC." localSheetId="22" hidden="1">{"ATOKA_FAC",#N/A,FALSE,"Atoka"}</definedName>
    <definedName name="wrn.ATOKA._.FAC._.CALC." localSheetId="24" hidden="1">{"ATOKA_FAC",#N/A,FALSE,"Atoka"}</definedName>
    <definedName name="wrn.ATOKA._.FAC._.CALC." hidden="1">{"ATOKA_FAC",#N/A,FALSE,"Atoka"}</definedName>
    <definedName name="wrn.Benefits." localSheetId="0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7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19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20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21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22" hidden="1">{"Benefits Summary",#N/A,FALSE,"Benefits Info without WC Amount";"Medical and Dental Costs",#N/A,FALSE,"Benefits Info without WC Amount";"Workers' Compensation",#N/A,FALSE,"Benefits Info without WC Amount"}</definedName>
    <definedName name="wrn.Benefits." localSheetId="24" hidden="1">{"Benefits Summary",#N/A,FALSE,"Benefits Info without WC Amount";"Medical and Dental Costs",#N/A,FALSE,"Benefits Info without WC Amount";"Workers' Compensation",#N/A,FALSE,"Benefits Info without WC Amount"}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wrn.Bill._.Comparisons." localSheetId="0" hidden="1">{#N/A,#N/A,TRUE,"Bill Comp - 60";#N/A,#N/A,TRUE,"Bill Comp - 70";#N/A,#N/A,TRUE,"Bill Comp - 71";#N/A,#N/A,TRUE,"Bill Comp- 85"}</definedName>
    <definedName name="wrn.Bill._.Comparisons." localSheetId="7" hidden="1">{#N/A,#N/A,TRUE,"Bill Comp - 60";#N/A,#N/A,TRUE,"Bill Comp - 70";#N/A,#N/A,TRUE,"Bill Comp - 71";#N/A,#N/A,TRUE,"Bill Comp- 85"}</definedName>
    <definedName name="wrn.Bill._.Comparisons." localSheetId="19" hidden="1">{#N/A,#N/A,TRUE,"Bill Comp - 60";#N/A,#N/A,TRUE,"Bill Comp - 70";#N/A,#N/A,TRUE,"Bill Comp - 71";#N/A,#N/A,TRUE,"Bill Comp- 85"}</definedName>
    <definedName name="wrn.Bill._.Comparisons." localSheetId="20" hidden="1">{#N/A,#N/A,TRUE,"Bill Comp - 60";#N/A,#N/A,TRUE,"Bill Comp - 70";#N/A,#N/A,TRUE,"Bill Comp - 71";#N/A,#N/A,TRUE,"Bill Comp- 85"}</definedName>
    <definedName name="wrn.Bill._.Comparisons." localSheetId="21" hidden="1">{#N/A,#N/A,TRUE,"Bill Comp - 60";#N/A,#N/A,TRUE,"Bill Comp - 70";#N/A,#N/A,TRUE,"Bill Comp - 71";#N/A,#N/A,TRUE,"Bill Comp- 85"}</definedName>
    <definedName name="wrn.Bill._.Comparisons." localSheetId="22" hidden="1">{#N/A,#N/A,TRUE,"Bill Comp - 60";#N/A,#N/A,TRUE,"Bill Comp - 70";#N/A,#N/A,TRUE,"Bill Comp - 71";#N/A,#N/A,TRUE,"Bill Comp- 85"}</definedName>
    <definedName name="wrn.Bill._.Comparisons." localSheetId="24" hidden="1">{#N/A,#N/A,TRUE,"Bill Comp - 60";#N/A,#N/A,TRUE,"Bill Comp - 70";#N/A,#N/A,TRUE,"Bill Comp - 71";#N/A,#N/A,TRUE,"Bill Comp- 85"}</definedName>
    <definedName name="wrn.Bill._.Comparisons." hidden="1">{#N/A,#N/A,TRUE,"Bill Comp - 60";#N/A,#N/A,TRUE,"Bill Comp - 70";#N/A,#N/A,TRUE,"Bill Comp - 71";#N/A,#N/A,TRUE,"Bill Comp- 85"}</definedName>
    <definedName name="wrn.Budget._.Exhibits." localSheetId="0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wrn.Budget._.Exhibits." localSheetId="5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wrn.Budget._.Exhibits." localSheetId="7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wrn.Budget._.Exhibits." localSheetId="17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wrn.Budget._.Exhibits." localSheetId="18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wrn.Budget._.Exhibits." localSheetId="19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wrn.Budget._.Exhibits." localSheetId="20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wrn.Budget._.Exhibits." localSheetId="21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wrn.Budget._.Exhibits." localSheetId="22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wrn.Budget._.Exhibits." localSheetId="24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wrn.Budget._.Exhibits." localSheetId="25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wrn.Budget._.Exhibits.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wrn.CAPACITY._.ALLOC._.SUMMARY." localSheetId="0" hidden="1">{"CAP_ALLOC_SUMMARY",#N/A,FALSE,"Alloc Summary"}</definedName>
    <definedName name="wrn.CAPACITY._.ALLOC._.SUMMARY." localSheetId="7" hidden="1">{"CAP_ALLOC_SUMMARY",#N/A,FALSE,"Alloc Summary"}</definedName>
    <definedName name="wrn.CAPACITY._.ALLOC._.SUMMARY." localSheetId="19" hidden="1">{"CAP_ALLOC_SUMMARY",#N/A,FALSE,"Alloc Summary"}</definedName>
    <definedName name="wrn.CAPACITY._.ALLOC._.SUMMARY." localSheetId="20" hidden="1">{"CAP_ALLOC_SUMMARY",#N/A,FALSE,"Alloc Summary"}</definedName>
    <definedName name="wrn.CAPACITY._.ALLOC._.SUMMARY." localSheetId="21" hidden="1">{"CAP_ALLOC_SUMMARY",#N/A,FALSE,"Alloc Summary"}</definedName>
    <definedName name="wrn.CAPACITY._.ALLOC._.SUMMARY." localSheetId="22" hidden="1">{"CAP_ALLOC_SUMMARY",#N/A,FALSE,"Alloc Summary"}</definedName>
    <definedName name="wrn.CAPACITY._.ALLOC._.SUMMARY." localSheetId="24" hidden="1">{"CAP_ALLOC_SUMMARY",#N/A,FALSE,"Alloc Summary"}</definedName>
    <definedName name="wrn.CAPACITY._.ALLOC._.SUMMARY." hidden="1">{"CAP_ALLOC_SUMMARY",#N/A,FALSE,"Alloc Summary"}</definedName>
    <definedName name="wrn.CLP._.SEG._.INPUTS." localSheetId="0" hidden="1">{#N/A,#N/A,FALSE,"Rev Seg Taxes";#N/A,#N/A,FALSE,"BookRev Seg";#N/A,#N/A,FALSE,"Supp Adj Seg";#N/A,#N/A,FALSE,"outside prov seg taxes"}</definedName>
    <definedName name="wrn.CLP._.SEG._.INPUTS." localSheetId="7" hidden="1">{#N/A,#N/A,FALSE,"Rev Seg Taxes";#N/A,#N/A,FALSE,"BookRev Seg";#N/A,#N/A,FALSE,"Supp Adj Seg";#N/A,#N/A,FALSE,"outside prov seg taxes"}</definedName>
    <definedName name="wrn.CLP._.SEG._.INPUTS." localSheetId="19" hidden="1">{#N/A,#N/A,FALSE,"Rev Seg Taxes";#N/A,#N/A,FALSE,"BookRev Seg";#N/A,#N/A,FALSE,"Supp Adj Seg";#N/A,#N/A,FALSE,"outside prov seg taxes"}</definedName>
    <definedName name="wrn.CLP._.SEG._.INPUTS." localSheetId="20" hidden="1">{#N/A,#N/A,FALSE,"Rev Seg Taxes";#N/A,#N/A,FALSE,"BookRev Seg";#N/A,#N/A,FALSE,"Supp Adj Seg";#N/A,#N/A,FALSE,"outside prov seg taxes"}</definedName>
    <definedName name="wrn.CLP._.SEG._.INPUTS." localSheetId="21" hidden="1">{#N/A,#N/A,FALSE,"Rev Seg Taxes";#N/A,#N/A,FALSE,"BookRev Seg";#N/A,#N/A,FALSE,"Supp Adj Seg";#N/A,#N/A,FALSE,"outside prov seg taxes"}</definedName>
    <definedName name="wrn.CLP._.SEG._.INPUTS." localSheetId="22" hidden="1">{#N/A,#N/A,FALSE,"Rev Seg Taxes";#N/A,#N/A,FALSE,"BookRev Seg";#N/A,#N/A,FALSE,"Supp Adj Seg";#N/A,#N/A,FALSE,"outside prov seg taxes"}</definedName>
    <definedName name="wrn.CLP._.SEG._.INPUTS." localSheetId="24" hidden="1">{#N/A,#N/A,FALSE,"Rev Seg Taxes";#N/A,#N/A,FALSE,"BookRev Seg";#N/A,#N/A,FALSE,"Supp Adj Seg";#N/A,#N/A,FALSE,"outside prov seg taxes"}</definedName>
    <definedName name="wrn.CLP._.SEG._.INPUTS." hidden="1">{#N/A,#N/A,FALSE,"Rev Seg Taxes";#N/A,#N/A,FALSE,"BookRev Seg";#N/A,#N/A,FALSE,"Supp Adj Seg";#N/A,#N/A,FALSE,"outside prov seg taxes"}</definedName>
    <definedName name="wrn.CLP._.SEG._.PROV." localSheetId="0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wrn.CLP._.SEG._.PROV." localSheetId="7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wrn.CLP._.SEG._.PROV." localSheetId="19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wrn.CLP._.SEG._.PROV." localSheetId="20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wrn.CLP._.SEG._.PROV." localSheetId="21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wrn.CLP._.SEG._.PROV." localSheetId="22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wrn.CLP._.SEG._.PROV." localSheetId="24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wrn.CLP._.SEG._.PROV." hidden="1">{#N/A,#N/A,FALSE,"Book Tax Inc Seg";#N/A,#N/A,FALSE,"CCBT Seg";#N/A,#N/A,FALSE,"Perm Diff Seg";#N/A,#N/A,FALSE,"Temp Diff Seg";#N/A,#N/A,FALSE,"Temp Diff Detail Op Seg";#N/A,#N/A,FALSE,"Def Tax Detail OP Seg";#N/A,#N/A,FALSE,"Temp Diff Detail NonOp Seg";#N/A,#N/A,FALSE,"Def Tax Detail NonOp Seg";#N/A,#N/A,FALSE,"Total Seg Taxes";#N/A,#N/A,FALSE,"SYSJRNLsegmented";#N/A,#N/A,FALSE,"ETR"}</definedName>
    <definedName name="wrn.CLP_GL." localSheetId="0" hidden="1">{#N/A,#N/A,FALSE,"GLDwnLoad"}</definedName>
    <definedName name="wrn.CLP_GL." localSheetId="7" hidden="1">{#N/A,#N/A,FALSE,"GLDwnLoad"}</definedName>
    <definedName name="wrn.CLP_GL." localSheetId="19" hidden="1">{#N/A,#N/A,FALSE,"GLDwnLoad"}</definedName>
    <definedName name="wrn.CLP_GL." localSheetId="20" hidden="1">{#N/A,#N/A,FALSE,"GLDwnLoad"}</definedName>
    <definedName name="wrn.CLP_GL." localSheetId="21" hidden="1">{#N/A,#N/A,FALSE,"GLDwnLoad"}</definedName>
    <definedName name="wrn.CLP_GL." localSheetId="22" hidden="1">{#N/A,#N/A,FALSE,"GLDwnLoad"}</definedName>
    <definedName name="wrn.CLP_GL." localSheetId="24" hidden="1">{#N/A,#N/A,FALSE,"GLDwnLoad"}</definedName>
    <definedName name="wrn.CLP_GL." hidden="1">{#N/A,#N/A,FALSE,"GLDwnLoad"}</definedName>
    <definedName name="wrn.CLP_INPUTS." localSheetId="0" hidden="1">{#N/A,#N/A,FALSE,"OTHERINPUTS";#N/A,#N/A,FALSE,"DITRATEINPUTS";#N/A,#N/A,FALSE,"SUPPLIEDADJINPUT";#N/A,#N/A,FALSE,"BR&amp;SUPADJ."}</definedName>
    <definedName name="wrn.CLP_INPUTS." localSheetId="7" hidden="1">{#N/A,#N/A,FALSE,"OTHERINPUTS";#N/A,#N/A,FALSE,"DITRATEINPUTS";#N/A,#N/A,FALSE,"SUPPLIEDADJINPUT";#N/A,#N/A,FALSE,"BR&amp;SUPADJ."}</definedName>
    <definedName name="wrn.CLP_INPUTS." localSheetId="19" hidden="1">{#N/A,#N/A,FALSE,"OTHERINPUTS";#N/A,#N/A,FALSE,"DITRATEINPUTS";#N/A,#N/A,FALSE,"SUPPLIEDADJINPUT";#N/A,#N/A,FALSE,"BR&amp;SUPADJ."}</definedName>
    <definedName name="wrn.CLP_INPUTS." localSheetId="20" hidden="1">{#N/A,#N/A,FALSE,"OTHERINPUTS";#N/A,#N/A,FALSE,"DITRATEINPUTS";#N/A,#N/A,FALSE,"SUPPLIEDADJINPUT";#N/A,#N/A,FALSE,"BR&amp;SUPADJ."}</definedName>
    <definedName name="wrn.CLP_INPUTS." localSheetId="21" hidden="1">{#N/A,#N/A,FALSE,"OTHERINPUTS";#N/A,#N/A,FALSE,"DITRATEINPUTS";#N/A,#N/A,FALSE,"SUPPLIEDADJINPUT";#N/A,#N/A,FALSE,"BR&amp;SUPADJ."}</definedName>
    <definedName name="wrn.CLP_INPUTS." localSheetId="22" hidden="1">{#N/A,#N/A,FALSE,"OTHERINPUTS";#N/A,#N/A,FALSE,"DITRATEINPUTS";#N/A,#N/A,FALSE,"SUPPLIEDADJINPUT";#N/A,#N/A,FALSE,"BR&amp;SUPADJ."}</definedName>
    <definedName name="wrn.CLP_INPUTS." localSheetId="24" hidden="1">{#N/A,#N/A,FALSE,"OTHERINPUTS";#N/A,#N/A,FALSE,"DITRATEINPUTS";#N/A,#N/A,FALSE,"SUPPLIEDADJINPUT";#N/A,#N/A,FALSE,"BR&amp;SUPADJ."}</definedName>
    <definedName name="wrn.CLP_INPUTS." hidden="1">{#N/A,#N/A,FALSE,"OTHERINPUTS";#N/A,#N/A,FALSE,"DITRATEINPUTS";#N/A,#N/A,FALSE,"SUPPLIEDADJINPUT";#N/A,#N/A,FALSE,"BR&amp;SUPADJ."}</definedName>
    <definedName name="wrn.CLP_PROV." localSheetId="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wrn.CLP_PROV." localSheetId="7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wrn.CLP_PROV." localSheetId="19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wrn.CLP_PROV." localSheetId="20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wrn.CLP_PROV." localSheetId="21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wrn.CLP_PROV." localSheetId="22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wrn.CLP_PROV." localSheetId="24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wrn.CLP_PROV." hidden="1">{#N/A,#N/A,FALSE,"TITLEPG";#N/A,#N/A,FALSE,"INDEX";#N/A,#N/A,FALSE,"BKTAXINCOME";#N/A,#N/A,FALSE,"INTERESTALLOC";#N/A,#N/A,FALSE,"FITCALC";#N/A,#N/A,FALSE,"CCBT";#N/A,#N/A,FALSE,"CGE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_SUMMARY"}</definedName>
    <definedName name="wrn.Config._.and._.Calcs." localSheetId="0" hidden="1">{#N/A,#N/A,FALSE,"Configuration";#N/A,#N/A,FALSE,"Summary of Transaction";#N/A,#N/A,FALSE,"Calculations"}</definedName>
    <definedName name="wrn.Config._.and._.Calcs." localSheetId="7" hidden="1">{#N/A,#N/A,FALSE,"Configuration";#N/A,#N/A,FALSE,"Summary of Transaction";#N/A,#N/A,FALSE,"Calculations"}</definedName>
    <definedName name="wrn.Config._.and._.Calcs." localSheetId="18" hidden="1">{#N/A,#N/A,FALSE,"Configuration";#N/A,#N/A,FALSE,"Summary of Transaction";#N/A,#N/A,FALSE,"Calculations"}</definedName>
    <definedName name="wrn.Config._.and._.Calcs." localSheetId="19" hidden="1">{#N/A,#N/A,FALSE,"Configuration";#N/A,#N/A,FALSE,"Summary of Transaction";#N/A,#N/A,FALSE,"Calculations"}</definedName>
    <definedName name="wrn.Config._.and._.Calcs." localSheetId="20" hidden="1">{#N/A,#N/A,FALSE,"Configuration";#N/A,#N/A,FALSE,"Summary of Transaction";#N/A,#N/A,FALSE,"Calculations"}</definedName>
    <definedName name="wrn.Config._.and._.Calcs." localSheetId="21" hidden="1">{#N/A,#N/A,FALSE,"Configuration";#N/A,#N/A,FALSE,"Summary of Transaction";#N/A,#N/A,FALSE,"Calculations"}</definedName>
    <definedName name="wrn.Config._.and._.Calcs." localSheetId="22" hidden="1">{#N/A,#N/A,FALSE,"Configuration";#N/A,#N/A,FALSE,"Summary of Transaction";#N/A,#N/A,FALSE,"Calculations"}</definedName>
    <definedName name="wrn.Config._.and._.Calcs." localSheetId="24" hidden="1">{#N/A,#N/A,FALSE,"Configuration";#N/A,#N/A,FALSE,"Summary of Transaction";#N/A,#N/A,FALSE,"Calculations"}</definedName>
    <definedName name="wrn.Config._.and._.Calcs." hidden="1">{#N/A,#N/A,FALSE,"Configuration";#N/A,#N/A,FALSE,"Summary of Transaction";#N/A,#N/A,FALSE,"Calculations"}</definedName>
    <definedName name="wrn.CONOCO._.FAC." localSheetId="0" hidden="1">{"CONOCO_FAC",#N/A,FALSE,"Conoco FAC"}</definedName>
    <definedName name="wrn.CONOCO._.FAC." localSheetId="7" hidden="1">{"CONOCO_FAC",#N/A,FALSE,"Conoco FAC"}</definedName>
    <definedName name="wrn.CONOCO._.FAC." localSheetId="19" hidden="1">{"CONOCO_FAC",#N/A,FALSE,"Conoco FAC"}</definedName>
    <definedName name="wrn.CONOCO._.FAC." localSheetId="20" hidden="1">{"CONOCO_FAC",#N/A,FALSE,"Conoco FAC"}</definedName>
    <definedName name="wrn.CONOCO._.FAC." localSheetId="21" hidden="1">{"CONOCO_FAC",#N/A,FALSE,"Conoco FAC"}</definedName>
    <definedName name="wrn.CONOCO._.FAC." localSheetId="22" hidden="1">{"CONOCO_FAC",#N/A,FALSE,"Conoco FAC"}</definedName>
    <definedName name="wrn.CONOCO._.FAC." localSheetId="24" hidden="1">{"CONOCO_FAC",#N/A,FALSE,"Conoco FAC"}</definedName>
    <definedName name="wrn.CONOCO._.FAC." hidden="1">{"CONOCO_FAC",#N/A,FALSE,"Conoco FAC"}</definedName>
    <definedName name="wrn.CONSOL_UWNJ_UWNY." localSheetId="0" hidden="1">{"CONSOL_UWNJ_ISV",#N/A,FALSE,"Sheet1";"CONSOL_UWNJ_SAV",#N/A,FALSE,"Sheet1";"CONSOL_UWNJ_BSV",#N/A,FALSE,"Sheet1";"CONSOL_UWNJ_SFDV",#N/A,FALSE,"Sheet1"}</definedName>
    <definedName name="wrn.CONSOL_UWNJ_UWNY." localSheetId="7" hidden="1">{"CONSOL_UWNJ_ISV",#N/A,FALSE,"Sheet1";"CONSOL_UWNJ_SAV",#N/A,FALSE,"Sheet1";"CONSOL_UWNJ_BSV",#N/A,FALSE,"Sheet1";"CONSOL_UWNJ_SFDV",#N/A,FALSE,"Sheet1"}</definedName>
    <definedName name="wrn.CONSOL_UWNJ_UWNY." localSheetId="19" hidden="1">{"CONSOL_UWNJ_ISV",#N/A,FALSE,"Sheet1";"CONSOL_UWNJ_SAV",#N/A,FALSE,"Sheet1";"CONSOL_UWNJ_BSV",#N/A,FALSE,"Sheet1";"CONSOL_UWNJ_SFDV",#N/A,FALSE,"Sheet1"}</definedName>
    <definedName name="wrn.CONSOL_UWNJ_UWNY." localSheetId="20" hidden="1">{"CONSOL_UWNJ_ISV",#N/A,FALSE,"Sheet1";"CONSOL_UWNJ_SAV",#N/A,FALSE,"Sheet1";"CONSOL_UWNJ_BSV",#N/A,FALSE,"Sheet1";"CONSOL_UWNJ_SFDV",#N/A,FALSE,"Sheet1"}</definedName>
    <definedName name="wrn.CONSOL_UWNJ_UWNY." localSheetId="21" hidden="1">{"CONSOL_UWNJ_ISV",#N/A,FALSE,"Sheet1";"CONSOL_UWNJ_SAV",#N/A,FALSE,"Sheet1";"CONSOL_UWNJ_BSV",#N/A,FALSE,"Sheet1";"CONSOL_UWNJ_SFDV",#N/A,FALSE,"Sheet1"}</definedName>
    <definedName name="wrn.CONSOL_UWNJ_UWNY." localSheetId="22" hidden="1">{"CONSOL_UWNJ_ISV",#N/A,FALSE,"Sheet1";"CONSOL_UWNJ_SAV",#N/A,FALSE,"Sheet1";"CONSOL_UWNJ_BSV",#N/A,FALSE,"Sheet1";"CONSOL_UWNJ_SFDV",#N/A,FALSE,"Sheet1"}</definedName>
    <definedName name="wrn.CONSOL_UWNJ_UWNY." localSheetId="24" hidden="1">{"CONSOL_UWNJ_ISV",#N/A,FALSE,"Sheet1";"CONSOL_UWNJ_SAV",#N/A,FALSE,"Sheet1";"CONSOL_UWNJ_BSV",#N/A,FALSE,"Sheet1";"CONSOL_UWNJ_SFDV",#N/A,FALSE,"Sheet1"}</definedName>
    <definedName name="wrn.CONSOL_UWNJ_UWNY." hidden="1">{"CONSOL_UWNJ_ISV",#N/A,FALSE,"Sheet1";"CONSOL_UWNJ_SAV",#N/A,FALSE,"Sheet1";"CONSOL_UWNJ_BSV",#N/A,FALSE,"Sheet1";"CONSOL_UWNJ_SFDV",#N/A,FALSE,"Sheet1"}</definedName>
    <definedName name="wrn.CONSOL_WO." localSheetId="0" hidden="1">{"CONSOL_WO_ISV",#N/A,FALSE,"Sheet1";"CONSOL_WO_SAV",#N/A,FALSE,"Sheet1";"CONSOL_WO_BSV",#N/A,FALSE,"Sheet1";"CONSOL_WO_SFDV",#N/A,FALSE,"Sheet1"}</definedName>
    <definedName name="wrn.CONSOL_WO." localSheetId="7" hidden="1">{"CONSOL_WO_ISV",#N/A,FALSE,"Sheet1";"CONSOL_WO_SAV",#N/A,FALSE,"Sheet1";"CONSOL_WO_BSV",#N/A,FALSE,"Sheet1";"CONSOL_WO_SFDV",#N/A,FALSE,"Sheet1"}</definedName>
    <definedName name="wrn.CONSOL_WO." localSheetId="19" hidden="1">{"CONSOL_WO_ISV",#N/A,FALSE,"Sheet1";"CONSOL_WO_SAV",#N/A,FALSE,"Sheet1";"CONSOL_WO_BSV",#N/A,FALSE,"Sheet1";"CONSOL_WO_SFDV",#N/A,FALSE,"Sheet1"}</definedName>
    <definedName name="wrn.CONSOL_WO." localSheetId="20" hidden="1">{"CONSOL_WO_ISV",#N/A,FALSE,"Sheet1";"CONSOL_WO_SAV",#N/A,FALSE,"Sheet1";"CONSOL_WO_BSV",#N/A,FALSE,"Sheet1";"CONSOL_WO_SFDV",#N/A,FALSE,"Sheet1"}</definedName>
    <definedName name="wrn.CONSOL_WO." localSheetId="21" hidden="1">{"CONSOL_WO_ISV",#N/A,FALSE,"Sheet1";"CONSOL_WO_SAV",#N/A,FALSE,"Sheet1";"CONSOL_WO_BSV",#N/A,FALSE,"Sheet1";"CONSOL_WO_SFDV",#N/A,FALSE,"Sheet1"}</definedName>
    <definedName name="wrn.CONSOL_WO." localSheetId="22" hidden="1">{"CONSOL_WO_ISV",#N/A,FALSE,"Sheet1";"CONSOL_WO_SAV",#N/A,FALSE,"Sheet1";"CONSOL_WO_BSV",#N/A,FALSE,"Sheet1";"CONSOL_WO_SFDV",#N/A,FALSE,"Sheet1"}</definedName>
    <definedName name="wrn.CONSOL_WO." localSheetId="24" hidden="1">{"CONSOL_WO_ISV",#N/A,FALSE,"Sheet1";"CONSOL_WO_SAV",#N/A,FALSE,"Sheet1";"CONSOL_WO_BSV",#N/A,FALSE,"Sheet1";"CONSOL_WO_SFDV",#N/A,FALSE,"Sheet1"}</definedName>
    <definedName name="wrn.CONSOL_WO." hidden="1">{"CONSOL_WO_ISV",#N/A,FALSE,"Sheet1";"CONSOL_WO_SAV",#N/A,FALSE,"Sheet1";"CONSOL_WO_BSV",#N/A,FALSE,"Sheet1";"CONSOL_WO_SFDV",#N/A,FALSE,"Sheet1"}</definedName>
    <definedName name="wrn.CUST._.REV._.ALLOC._.INPUT." localSheetId="0" hidden="1">{"SECTK_JURIS_CUSTREV",#N/A,FALSE,"COSTSTUDY";"SECTK_OKCLS_CUSTREV",#N/A,FALSE,"COSTSTUDY"}</definedName>
    <definedName name="wrn.CUST._.REV._.ALLOC._.INPUT." localSheetId="7" hidden="1">{"SECTK_JURIS_CUSTREV",#N/A,FALSE,"COSTSTUDY";"SECTK_OKCLS_CUSTREV",#N/A,FALSE,"COSTSTUDY"}</definedName>
    <definedName name="wrn.CUST._.REV._.ALLOC._.INPUT." localSheetId="19" hidden="1">{"SECTK_JURIS_CUSTREV",#N/A,FALSE,"COSTSTUDY";"SECTK_OKCLS_CUSTREV",#N/A,FALSE,"COSTSTUDY"}</definedName>
    <definedName name="wrn.CUST._.REV._.ALLOC._.INPUT." localSheetId="20" hidden="1">{"SECTK_JURIS_CUSTREV",#N/A,FALSE,"COSTSTUDY";"SECTK_OKCLS_CUSTREV",#N/A,FALSE,"COSTSTUDY"}</definedName>
    <definedName name="wrn.CUST._.REV._.ALLOC._.INPUT." localSheetId="21" hidden="1">{"SECTK_JURIS_CUSTREV",#N/A,FALSE,"COSTSTUDY";"SECTK_OKCLS_CUSTREV",#N/A,FALSE,"COSTSTUDY"}</definedName>
    <definedName name="wrn.CUST._.REV._.ALLOC._.INPUT." localSheetId="22" hidden="1">{"SECTK_JURIS_CUSTREV",#N/A,FALSE,"COSTSTUDY";"SECTK_OKCLS_CUSTREV",#N/A,FALSE,"COSTSTUDY"}</definedName>
    <definedName name="wrn.CUST._.REV._.ALLOC._.INPUT." localSheetId="24" hidden="1">{"SECTK_JURIS_CUSTREV",#N/A,FALSE,"COSTSTUDY";"SECTK_OKCLS_CUSTREV",#N/A,FALSE,"COSTSTUDY"}</definedName>
    <definedName name="wrn.CUST._.REV._.ALLOC._.INPUT." hidden="1">{"SECTK_JURIS_CUSTREV",#N/A,FALSE,"COSTSTUDY";"SECTK_OKCLS_CUSTREV",#N/A,FALSE,"COSTSTUDY"}</definedName>
    <definedName name="wrn.CUSTOMER._.ALLOC._.RATIOS." localSheetId="0" hidden="1">{"JURIS_CUST_ALLOC_RATIOS",#N/A,FALSE,"COSTSTUDY";"OKCLS_CUST_ALLOC_RATIOS",#N/A,FALSE,"COSTSTUDY"}</definedName>
    <definedName name="wrn.CUSTOMER._.ALLOC._.RATIOS." localSheetId="7" hidden="1">{"JURIS_CUST_ALLOC_RATIOS",#N/A,FALSE,"COSTSTUDY";"OKCLS_CUST_ALLOC_RATIOS",#N/A,FALSE,"COSTSTUDY"}</definedName>
    <definedName name="wrn.CUSTOMER._.ALLOC._.RATIOS." localSheetId="19" hidden="1">{"JURIS_CUST_ALLOC_RATIOS",#N/A,FALSE,"COSTSTUDY";"OKCLS_CUST_ALLOC_RATIOS",#N/A,FALSE,"COSTSTUDY"}</definedName>
    <definedName name="wrn.CUSTOMER._.ALLOC._.RATIOS." localSheetId="20" hidden="1">{"JURIS_CUST_ALLOC_RATIOS",#N/A,FALSE,"COSTSTUDY";"OKCLS_CUST_ALLOC_RATIOS",#N/A,FALSE,"COSTSTUDY"}</definedName>
    <definedName name="wrn.CUSTOMER._.ALLOC._.RATIOS." localSheetId="21" hidden="1">{"JURIS_CUST_ALLOC_RATIOS",#N/A,FALSE,"COSTSTUDY";"OKCLS_CUST_ALLOC_RATIOS",#N/A,FALSE,"COSTSTUDY"}</definedName>
    <definedName name="wrn.CUSTOMER._.ALLOC._.RATIOS." localSheetId="22" hidden="1">{"JURIS_CUST_ALLOC_RATIOS",#N/A,FALSE,"COSTSTUDY";"OKCLS_CUST_ALLOC_RATIOS",#N/A,FALSE,"COSTSTUDY"}</definedName>
    <definedName name="wrn.CUSTOMER._.ALLOC._.RATIOS." localSheetId="24" hidden="1">{"JURIS_CUST_ALLOC_RATIOS",#N/A,FALSE,"COSTSTUDY";"OKCLS_CUST_ALLOC_RATIOS",#N/A,FALSE,"COSTSTUDY"}</definedName>
    <definedName name="wrn.CUSTOMER._.ALLOC._.RATIOS." hidden="1">{"JURIS_CUST_ALLOC_RATIOS",#N/A,FALSE,"COSTSTUDY";"OKCLS_CUST_ALLOC_RATIOS",#N/A,FALSE,"COSTSTUDY"}</definedName>
    <definedName name="wrn.CY_GL." localSheetId="0" hidden="1">{#N/A,#N/A,FALSE,"GLDwnLoad"}</definedName>
    <definedName name="wrn.CY_GL." localSheetId="7" hidden="1">{#N/A,#N/A,FALSE,"GLDwnLoad"}</definedName>
    <definedName name="wrn.CY_GL." localSheetId="19" hidden="1">{#N/A,#N/A,FALSE,"GLDwnLoad"}</definedName>
    <definedName name="wrn.CY_GL." localSheetId="20" hidden="1">{#N/A,#N/A,FALSE,"GLDwnLoad"}</definedName>
    <definedName name="wrn.CY_GL." localSheetId="21" hidden="1">{#N/A,#N/A,FALSE,"GLDwnLoad"}</definedName>
    <definedName name="wrn.CY_GL." localSheetId="22" hidden="1">{#N/A,#N/A,FALSE,"GLDwnLoad"}</definedName>
    <definedName name="wrn.CY_GL." localSheetId="24" hidden="1">{#N/A,#N/A,FALSE,"GLDwnLoad"}</definedName>
    <definedName name="wrn.CY_GL." hidden="1">{#N/A,#N/A,FALSE,"GLDwnLoad"}</definedName>
    <definedName name="wrn.CY_INPUTS." localSheetId="0" hidden="1">{#N/A,#N/A,FALSE,"OTHERINPUTS";#N/A,#N/A,FALSE,"DITRATEINPUTS";#N/A,#N/A,FALSE,"SUPPLIEDADJINPUT";#N/A,#N/A,FALSE,"TIMINGDIFFINPUTS";#N/A,#N/A,FALSE,"COSSINPUT";#N/A,#N/A,FALSE,"BR&amp;SUPADJ."}</definedName>
    <definedName name="wrn.CY_INPUTS." localSheetId="7" hidden="1">{#N/A,#N/A,FALSE,"OTHERINPUTS";#N/A,#N/A,FALSE,"DITRATEINPUTS";#N/A,#N/A,FALSE,"SUPPLIEDADJINPUT";#N/A,#N/A,FALSE,"TIMINGDIFFINPUTS";#N/A,#N/A,FALSE,"COSSINPUT";#N/A,#N/A,FALSE,"BR&amp;SUPADJ."}</definedName>
    <definedName name="wrn.CY_INPUTS." localSheetId="19" hidden="1">{#N/A,#N/A,FALSE,"OTHERINPUTS";#N/A,#N/A,FALSE,"DITRATEINPUTS";#N/A,#N/A,FALSE,"SUPPLIEDADJINPUT";#N/A,#N/A,FALSE,"TIMINGDIFFINPUTS";#N/A,#N/A,FALSE,"COSSINPUT";#N/A,#N/A,FALSE,"BR&amp;SUPADJ."}</definedName>
    <definedName name="wrn.CY_INPUTS." localSheetId="20" hidden="1">{#N/A,#N/A,FALSE,"OTHERINPUTS";#N/A,#N/A,FALSE,"DITRATEINPUTS";#N/A,#N/A,FALSE,"SUPPLIEDADJINPUT";#N/A,#N/A,FALSE,"TIMINGDIFFINPUTS";#N/A,#N/A,FALSE,"COSSINPUT";#N/A,#N/A,FALSE,"BR&amp;SUPADJ."}</definedName>
    <definedName name="wrn.CY_INPUTS." localSheetId="21" hidden="1">{#N/A,#N/A,FALSE,"OTHERINPUTS";#N/A,#N/A,FALSE,"DITRATEINPUTS";#N/A,#N/A,FALSE,"SUPPLIEDADJINPUT";#N/A,#N/A,FALSE,"TIMINGDIFFINPUTS";#N/A,#N/A,FALSE,"COSSINPUT";#N/A,#N/A,FALSE,"BR&amp;SUPADJ."}</definedName>
    <definedName name="wrn.CY_INPUTS." localSheetId="22" hidden="1">{#N/A,#N/A,FALSE,"OTHERINPUTS";#N/A,#N/A,FALSE,"DITRATEINPUTS";#N/A,#N/A,FALSE,"SUPPLIEDADJINPUT";#N/A,#N/A,FALSE,"TIMINGDIFFINPUTS";#N/A,#N/A,FALSE,"COSSINPUT";#N/A,#N/A,FALSE,"BR&amp;SUPADJ."}</definedName>
    <definedName name="wrn.CY_INPUTS." localSheetId="24" hidden="1">{#N/A,#N/A,FALSE,"OTHERINPUTS";#N/A,#N/A,FALSE,"DITRATEINPUTS";#N/A,#N/A,FALSE,"SUPPLIEDADJINPUT";#N/A,#N/A,FALSE,"TIMINGDIFFINPUTS";#N/A,#N/A,FALSE,"COSSINPUT";#N/A,#N/A,FALSE,"BR&amp;SUPADJ."}</definedName>
    <definedName name="wrn.CY_INPUTS." hidden="1">{#N/A,#N/A,FALSE,"OTHERINPUTS";#N/A,#N/A,FALSE,"DITRATEINPUTS";#N/A,#N/A,FALSE,"SUPPLIEDADJINPUT";#N/A,#N/A,FALSE,"TIMINGDIFFINPUTS";#N/A,#N/A,FALSE,"COSSINPUT";#N/A,#N/A,FALSE,"BR&amp;SUPADJ."}</definedName>
    <definedName name="wrn.CY_PROV." localSheetId="0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wrn.CY_PROV." localSheetId="7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wrn.CY_PROV." localSheetId="19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wrn.CY_PROV." localSheetId="20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wrn.CY_PROV." localSheetId="21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wrn.CY_PROV." localSheetId="22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wrn.CY_PROV." localSheetId="24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wrn.CY_PROV." hidden="1">{#N/A,#N/A,FALSE,"TITLEPG";#N/A,#N/A,FALSE,"INDEX";#N/A,#N/A,FALSE,"PAGE7";#N/A,#N/A,FALSE,"COSS";#N/A,#N/A,FALSE,"Taxes FEED ";#N/A,#N/A,FALSE,"PRIOR MTH Taxes FD  ";#N/A,#N/A,FALSE,"FITCALC";#N/A,#N/A,FALSE,"CCBT";#N/A,#N/A,FALSE,"BKTAXINCOME";#N/A,#N/A,FALSE,"PERMDIFFEVENTS";#N/A,#N/A,FALSE,"TIMDIFFEVENTS";#N/A,#N/A,FALSE,"DEPREC";#N/A,#N/A,FALSE,"PERMDIFF";#N/A,#N/A,FALSE,"OPTIMDIFF";#N/A,#N/A,FALSE,"NONOPTIMDIFF";#N/A,#N/A,FALSE,"190CRMTH";#N/A,#N/A,FALSE,"190CRYTD";#N/A,#N/A,FALSE,"190PRYTD";#N/A,#N/A,FALSE,"282CRMTH";#N/A,#N/A,FALSE,"282CRYTD";#N/A,#N/A,FALSE,"282PRYTD";#N/A,#N/A,FALSE,"283CRMTH";#N/A,#N/A,FALSE,"283CRYTD";#N/A,#N/A,FALSE,"283PRYTD";#N/A,#N/A,FALSE,"DITSUM";#N/A,#N/A,FALSE,"CRYTDACREC";#N/A,#N/A,FALSE,"PRYTDACREC";#N/A,#N/A,FALSE,"SYSJRNL"}</definedName>
    <definedName name="wrn.CYFAS109." localSheetId="0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wrn.CYFAS109." localSheetId="7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wrn.CYFAS109." localSheetId="19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wrn.CYFAS109." localSheetId="20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wrn.CYFAS109." localSheetId="21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wrn.CYFAS109." localSheetId="22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wrn.CYFAS109." localSheetId="24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wrn.CYFAS109." hidden="1">{#N/A,#N/A,FALSE,"FAS109 Summary";#N/A,#N/A,FALSE,"FAS109 OPER 190 ITC";#N/A,#N/A,FALSE,"FAS109 OPER 190 Other";#N/A,#N/A,FALSE,"FAS109 OPER 282";#N/A,#N/A,FALSE,"FAS109 OPER 283";#N/A,#N/A,FALSE,"FAS109 Non OPER 283 ";#N/A,#N/A,FALSE,"J.E.UPLOAD DATA"}</definedName>
    <definedName name="wrn.DEMAND._.ENERGY._.RATIOS." localSheetId="0" hidden="1">{"JURIS_DMDENRGY_RATIOS",#N/A,FALSE,"COSTSTUDY";"OKCLS_DMDENRGY_RATIOS",#N/A,FALSE,"COSTSTUDY"}</definedName>
    <definedName name="wrn.DEMAND._.ENERGY._.RATIOS." localSheetId="7" hidden="1">{"JURIS_DMDENRGY_RATIOS",#N/A,FALSE,"COSTSTUDY";"OKCLS_DMDENRGY_RATIOS",#N/A,FALSE,"COSTSTUDY"}</definedName>
    <definedName name="wrn.DEMAND._.ENERGY._.RATIOS." localSheetId="19" hidden="1">{"JURIS_DMDENRGY_RATIOS",#N/A,FALSE,"COSTSTUDY";"OKCLS_DMDENRGY_RATIOS",#N/A,FALSE,"COSTSTUDY"}</definedName>
    <definedName name="wrn.DEMAND._.ENERGY._.RATIOS." localSheetId="20" hidden="1">{"JURIS_DMDENRGY_RATIOS",#N/A,FALSE,"COSTSTUDY";"OKCLS_DMDENRGY_RATIOS",#N/A,FALSE,"COSTSTUDY"}</definedName>
    <definedName name="wrn.DEMAND._.ENERGY._.RATIOS." localSheetId="21" hidden="1">{"JURIS_DMDENRGY_RATIOS",#N/A,FALSE,"COSTSTUDY";"OKCLS_DMDENRGY_RATIOS",#N/A,FALSE,"COSTSTUDY"}</definedName>
    <definedName name="wrn.DEMAND._.ENERGY._.RATIOS." localSheetId="22" hidden="1">{"JURIS_DMDENRGY_RATIOS",#N/A,FALSE,"COSTSTUDY";"OKCLS_DMDENRGY_RATIOS",#N/A,FALSE,"COSTSTUDY"}</definedName>
    <definedName name="wrn.DEMAND._.ENERGY._.RATIOS." localSheetId="24" hidden="1">{"JURIS_DMDENRGY_RATIOS",#N/A,FALSE,"COSTSTUDY";"OKCLS_DMDENRGY_RATIOS",#N/A,FALSE,"COSTSTUDY"}</definedName>
    <definedName name="wrn.DEMAND._.ENERGY._.RATIOS." hidden="1">{"JURIS_DMDENRGY_RATIOS",#N/A,FALSE,"COSTSTUDY";"OKCLS_DMDENRGY_RATIOS",#N/A,FALSE,"COSTSTUDY"}</definedName>
    <definedName name="wrn.DEPRECIATION._.EXPENSE." localSheetId="0" hidden="1">{"JURIS_DEPR_EXP",#N/A,FALSE,"COSTSTUDY";"OKCLS_DEPR_EXP",#N/A,FALSE,"COSTSTUDY"}</definedName>
    <definedName name="wrn.DEPRECIATION._.EXPENSE." localSheetId="7" hidden="1">{"JURIS_DEPR_EXP",#N/A,FALSE,"COSTSTUDY";"OKCLS_DEPR_EXP",#N/A,FALSE,"COSTSTUDY"}</definedName>
    <definedName name="wrn.DEPRECIATION._.EXPENSE." localSheetId="19" hidden="1">{"JURIS_DEPR_EXP",#N/A,FALSE,"COSTSTUDY";"OKCLS_DEPR_EXP",#N/A,FALSE,"COSTSTUDY"}</definedName>
    <definedName name="wrn.DEPRECIATION._.EXPENSE." localSheetId="20" hidden="1">{"JURIS_DEPR_EXP",#N/A,FALSE,"COSTSTUDY";"OKCLS_DEPR_EXP",#N/A,FALSE,"COSTSTUDY"}</definedName>
    <definedName name="wrn.DEPRECIATION._.EXPENSE." localSheetId="21" hidden="1">{"JURIS_DEPR_EXP",#N/A,FALSE,"COSTSTUDY";"OKCLS_DEPR_EXP",#N/A,FALSE,"COSTSTUDY"}</definedName>
    <definedName name="wrn.DEPRECIATION._.EXPENSE." localSheetId="22" hidden="1">{"JURIS_DEPR_EXP",#N/A,FALSE,"COSTSTUDY";"OKCLS_DEPR_EXP",#N/A,FALSE,"COSTSTUDY"}</definedName>
    <definedName name="wrn.DEPRECIATION._.EXPENSE." localSheetId="24" hidden="1">{"JURIS_DEPR_EXP",#N/A,FALSE,"COSTSTUDY";"OKCLS_DEPR_EXP",#N/A,FALSE,"COSTSTUDY"}</definedName>
    <definedName name="wrn.DEPRECIATION._.EXPENSE." hidden="1">{"JURIS_DEPR_EXP",#N/A,FALSE,"COSTSTUDY";"OKCLS_DEPR_EXP",#N/A,FALSE,"COSTSTUDY"}</definedName>
    <definedName name="wrn.Description_._.Assumption." localSheetId="0" hidden="1">{"Assumption-Description",#N/A,FALSE,"Assumptions"}</definedName>
    <definedName name="wrn.Description_._.Assumption." localSheetId="7" hidden="1">{"Assumption-Description",#N/A,FALSE,"Assumptions"}</definedName>
    <definedName name="wrn.Description_._.Assumption." localSheetId="19" hidden="1">{"Assumption-Description",#N/A,FALSE,"Assumptions"}</definedName>
    <definedName name="wrn.Description_._.Assumption." localSheetId="20" hidden="1">{"Assumption-Description",#N/A,FALSE,"Assumptions"}</definedName>
    <definedName name="wrn.Description_._.Assumption." localSheetId="21" hidden="1">{"Assumption-Description",#N/A,FALSE,"Assumptions"}</definedName>
    <definedName name="wrn.Description_._.Assumption." localSheetId="22" hidden="1">{"Assumption-Description",#N/A,FALSE,"Assumptions"}</definedName>
    <definedName name="wrn.Description_._.Assumption." localSheetId="24" hidden="1">{"Assumption-Description",#N/A,FALSE,"Assumptions"}</definedName>
    <definedName name="wrn.Description_._.Assumption." hidden="1">{"Assumption-Description",#N/A,FALSE,"Assumptions"}</definedName>
    <definedName name="wrn.Detail." localSheetId="0" hidden="1">{"Print_Detail",#N/A,FALSE,"Redemption_Maturity Extract"}</definedName>
    <definedName name="wrn.Detail." localSheetId="7" hidden="1">{"Print_Detail",#N/A,FALSE,"Redemption_Maturity Extract"}</definedName>
    <definedName name="wrn.Detail." localSheetId="19" hidden="1">{"Print_Detail",#N/A,FALSE,"Redemption_Maturity Extract"}</definedName>
    <definedName name="wrn.Detail." localSheetId="20" hidden="1">{"Print_Detail",#N/A,FALSE,"Redemption_Maturity Extract"}</definedName>
    <definedName name="wrn.Detail." localSheetId="21" hidden="1">{"Print_Detail",#N/A,FALSE,"Redemption_Maturity Extract"}</definedName>
    <definedName name="wrn.Detail." localSheetId="22" hidden="1">{"Print_Detail",#N/A,FALSE,"Redemption_Maturity Extract"}</definedName>
    <definedName name="wrn.Detail." localSheetId="24" hidden="1">{"Print_Detail",#N/A,FALSE,"Redemption_Maturity Extract"}</definedName>
    <definedName name="wrn.Detail." hidden="1">{"Print_Detail",#N/A,FALSE,"Redemption_Maturity Extract"}</definedName>
    <definedName name="wrn.DEVLP._.LABOR._.ALLOC." localSheetId="0" hidden="1">{"JURIS_LAB_ALOC_DEVLP",#N/A,FALSE,"COSTSTUDY";"OKCLS_LAB_ALOC_DEVLP",#N/A,FALSE,"COSTSTUDY"}</definedName>
    <definedName name="wrn.DEVLP._.LABOR._.ALLOC." localSheetId="7" hidden="1">{"JURIS_LAB_ALOC_DEVLP",#N/A,FALSE,"COSTSTUDY";"OKCLS_LAB_ALOC_DEVLP",#N/A,FALSE,"COSTSTUDY"}</definedName>
    <definedName name="wrn.DEVLP._.LABOR._.ALLOC." localSheetId="19" hidden="1">{"JURIS_LAB_ALOC_DEVLP",#N/A,FALSE,"COSTSTUDY";"OKCLS_LAB_ALOC_DEVLP",#N/A,FALSE,"COSTSTUDY"}</definedName>
    <definedName name="wrn.DEVLP._.LABOR._.ALLOC." localSheetId="20" hidden="1">{"JURIS_LAB_ALOC_DEVLP",#N/A,FALSE,"COSTSTUDY";"OKCLS_LAB_ALOC_DEVLP",#N/A,FALSE,"COSTSTUDY"}</definedName>
    <definedName name="wrn.DEVLP._.LABOR._.ALLOC." localSheetId="21" hidden="1">{"JURIS_LAB_ALOC_DEVLP",#N/A,FALSE,"COSTSTUDY";"OKCLS_LAB_ALOC_DEVLP",#N/A,FALSE,"COSTSTUDY"}</definedName>
    <definedName name="wrn.DEVLP._.LABOR._.ALLOC." localSheetId="22" hidden="1">{"JURIS_LAB_ALOC_DEVLP",#N/A,FALSE,"COSTSTUDY";"OKCLS_LAB_ALOC_DEVLP",#N/A,FALSE,"COSTSTUDY"}</definedName>
    <definedName name="wrn.DEVLP._.LABOR._.ALLOC." localSheetId="24" hidden="1">{"JURIS_LAB_ALOC_DEVLP",#N/A,FALSE,"COSTSTUDY";"OKCLS_LAB_ALOC_DEVLP",#N/A,FALSE,"COSTSTUDY"}</definedName>
    <definedName name="wrn.DEVLP._.LABOR._.ALLOC." hidden="1">{"JURIS_LAB_ALOC_DEVLP",#N/A,FALSE,"COSTSTUDY";"OKCLS_LAB_ALOC_DEVLP",#N/A,FALSE,"COSTSTUDY"}</definedName>
    <definedName name="wrn.Diane._.s._.Version." localSheetId="0" hidden="1">{"Full",#N/A,FALSE,"Sec MTN B Summary"}</definedName>
    <definedName name="wrn.Diane._.s._.Version." localSheetId="7" hidden="1">{"Full",#N/A,FALSE,"Sec MTN B Summary"}</definedName>
    <definedName name="wrn.Diane._.s._.Version." localSheetId="19" hidden="1">{"Full",#N/A,FALSE,"Sec MTN B Summary"}</definedName>
    <definedName name="wrn.Diane._.s._.Version." localSheetId="20" hidden="1">{"Full",#N/A,FALSE,"Sec MTN B Summary"}</definedName>
    <definedName name="wrn.Diane._.s._.Version." localSheetId="21" hidden="1">{"Full",#N/A,FALSE,"Sec MTN B Summary"}</definedName>
    <definedName name="wrn.Diane._.s._.Version." localSheetId="22" hidden="1">{"Full",#N/A,FALSE,"Sec MTN B Summary"}</definedName>
    <definedName name="wrn.Diane._.s._.Version." localSheetId="24" hidden="1">{"Full",#N/A,FALSE,"Sec MTN B Summary"}</definedName>
    <definedName name="wrn.Diane._.s._.Version." hidden="1">{"Full",#N/A,FALSE,"Sec MTN B Summary"}</definedName>
    <definedName name="wrn.Distribution._.Version." localSheetId="0" hidden="1">{"RedPrem_InitRed View",#N/A,FALSE,"Sec MTN B Summary"}</definedName>
    <definedName name="wrn.Distribution._.Version." localSheetId="7" hidden="1">{"RedPrem_InitRed View",#N/A,FALSE,"Sec MTN B Summary"}</definedName>
    <definedName name="wrn.Distribution._.Version." localSheetId="19" hidden="1">{"RedPrem_InitRed View",#N/A,FALSE,"Sec MTN B Summary"}</definedName>
    <definedName name="wrn.Distribution._.Version." localSheetId="20" hidden="1">{"RedPrem_InitRed View",#N/A,FALSE,"Sec MTN B Summary"}</definedName>
    <definedName name="wrn.Distribution._.Version." localSheetId="21" hidden="1">{"RedPrem_InitRed View",#N/A,FALSE,"Sec MTN B Summary"}</definedName>
    <definedName name="wrn.Distribution._.Version." localSheetId="22" hidden="1">{"RedPrem_InitRed View",#N/A,FALSE,"Sec MTN B Summary"}</definedName>
    <definedName name="wrn.Distribution._.Version." localSheetId="24" hidden="1">{"RedPrem_InitRed View",#N/A,FALSE,"Sec MTN B Summary"}</definedName>
    <definedName name="wrn.Distribution._.Version." hidden="1">{"RedPrem_InitRed View",#N/A,FALSE,"Sec MTN B Summary"}</definedName>
    <definedName name="wrn.DMD._.ENERGY._.ALLOC._.INPUT." localSheetId="0" hidden="1">{"JURIS_DMDENRGY_AL_INPUT",#N/A,FALSE,"COSTSTUDY";"OKCLS_DMDENRGY_AL_INPUT",#N/A,FALSE,"COSTSTUDY"}</definedName>
    <definedName name="wrn.DMD._.ENERGY._.ALLOC._.INPUT." localSheetId="7" hidden="1">{"JURIS_DMDENRGY_AL_INPUT",#N/A,FALSE,"COSTSTUDY";"OKCLS_DMDENRGY_AL_INPUT",#N/A,FALSE,"COSTSTUDY"}</definedName>
    <definedName name="wrn.DMD._.ENERGY._.ALLOC._.INPUT." localSheetId="19" hidden="1">{"JURIS_DMDENRGY_AL_INPUT",#N/A,FALSE,"COSTSTUDY";"OKCLS_DMDENRGY_AL_INPUT",#N/A,FALSE,"COSTSTUDY"}</definedName>
    <definedName name="wrn.DMD._.ENERGY._.ALLOC._.INPUT." localSheetId="20" hidden="1">{"JURIS_DMDENRGY_AL_INPUT",#N/A,FALSE,"COSTSTUDY";"OKCLS_DMDENRGY_AL_INPUT",#N/A,FALSE,"COSTSTUDY"}</definedName>
    <definedName name="wrn.DMD._.ENERGY._.ALLOC._.INPUT." localSheetId="21" hidden="1">{"JURIS_DMDENRGY_AL_INPUT",#N/A,FALSE,"COSTSTUDY";"OKCLS_DMDENRGY_AL_INPUT",#N/A,FALSE,"COSTSTUDY"}</definedName>
    <definedName name="wrn.DMD._.ENERGY._.ALLOC._.INPUT." localSheetId="22" hidden="1">{"JURIS_DMDENRGY_AL_INPUT",#N/A,FALSE,"COSTSTUDY";"OKCLS_DMDENRGY_AL_INPUT",#N/A,FALSE,"COSTSTUDY"}</definedName>
    <definedName name="wrn.DMD._.ENERGY._.ALLOC._.INPUT." localSheetId="24" hidden="1">{"JURIS_DMDENRGY_AL_INPUT",#N/A,FALSE,"COSTSTUDY";"OKCLS_DMDENRGY_AL_INPUT",#N/A,FALSE,"COSTSTUDY"}</definedName>
    <definedName name="wrn.DMD._.ENERGY._.ALLOC._.INPUT." hidden="1">{"JURIS_DMDENRGY_AL_INPUT",#N/A,FALSE,"COSTSTUDY";"OKCLS_DMDENRGY_AL_INPUT",#N/A,FALSE,"COSTSTUDY"}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7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9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2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2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2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2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LIM_CWO." localSheetId="0" hidden="1">{"ELIM_CWO_ISV",#N/A,FALSE,"Sheet1";"ELIM_CWO_SAV",#N/A,FALSE,"Sheet1";"ELIM_CWO_BSV",#N/A,FALSE,"Sheet1";"ELIM_CWO_SFDV",#N/A,FALSE,"Sheet1"}</definedName>
    <definedName name="wrn.ELIM_CWO." localSheetId="7" hidden="1">{"ELIM_CWO_ISV",#N/A,FALSE,"Sheet1";"ELIM_CWO_SAV",#N/A,FALSE,"Sheet1";"ELIM_CWO_BSV",#N/A,FALSE,"Sheet1";"ELIM_CWO_SFDV",#N/A,FALSE,"Sheet1"}</definedName>
    <definedName name="wrn.ELIM_CWO." localSheetId="19" hidden="1">{"ELIM_CWO_ISV",#N/A,FALSE,"Sheet1";"ELIM_CWO_SAV",#N/A,FALSE,"Sheet1";"ELIM_CWO_BSV",#N/A,FALSE,"Sheet1";"ELIM_CWO_SFDV",#N/A,FALSE,"Sheet1"}</definedName>
    <definedName name="wrn.ELIM_CWO." localSheetId="20" hidden="1">{"ELIM_CWO_ISV",#N/A,FALSE,"Sheet1";"ELIM_CWO_SAV",#N/A,FALSE,"Sheet1";"ELIM_CWO_BSV",#N/A,FALSE,"Sheet1";"ELIM_CWO_SFDV",#N/A,FALSE,"Sheet1"}</definedName>
    <definedName name="wrn.ELIM_CWO." localSheetId="21" hidden="1">{"ELIM_CWO_ISV",#N/A,FALSE,"Sheet1";"ELIM_CWO_SAV",#N/A,FALSE,"Sheet1";"ELIM_CWO_BSV",#N/A,FALSE,"Sheet1";"ELIM_CWO_SFDV",#N/A,FALSE,"Sheet1"}</definedName>
    <definedName name="wrn.ELIM_CWO." localSheetId="22" hidden="1">{"ELIM_CWO_ISV",#N/A,FALSE,"Sheet1";"ELIM_CWO_SAV",#N/A,FALSE,"Sheet1";"ELIM_CWO_BSV",#N/A,FALSE,"Sheet1";"ELIM_CWO_SFDV",#N/A,FALSE,"Sheet1"}</definedName>
    <definedName name="wrn.ELIM_CWO." localSheetId="24" hidden="1">{"ELIM_CWO_ISV",#N/A,FALSE,"Sheet1";"ELIM_CWO_SAV",#N/A,FALSE,"Sheet1";"ELIM_CWO_BSV",#N/A,FALSE,"Sheet1";"ELIM_CWO_SFDV",#N/A,FALSE,"Sheet1"}</definedName>
    <definedName name="wrn.ELIM_CWO." hidden="1">{"ELIM_CWO_ISV",#N/A,FALSE,"Sheet1";"ELIM_CWO_SAV",#N/A,FALSE,"Sheet1";"ELIM_CWO_BSV",#N/A,FALSE,"Sheet1";"ELIM_CWO_SFDV",#N/A,FALSE,"Sheet1"}</definedName>
    <definedName name="wrn.ELIM_UWNJ_UWNY." localSheetId="0" hidden="1">{"ELIM_UWNJ_UWNY_ISV",#N/A,FALSE,"Sheet1";"ELIM_UWNJ_UWNY_SAV",#N/A,FALSE,"Sheet1";"ELIM_UWNJ_UWNY_BSV",#N/A,FALSE,"Sheet1";"ELIM_UWNJ_UWNY_SFDV",#N/A,FALSE,"Sheet1"}</definedName>
    <definedName name="wrn.ELIM_UWNJ_UWNY." localSheetId="7" hidden="1">{"ELIM_UWNJ_UWNY_ISV",#N/A,FALSE,"Sheet1";"ELIM_UWNJ_UWNY_SAV",#N/A,FALSE,"Sheet1";"ELIM_UWNJ_UWNY_BSV",#N/A,FALSE,"Sheet1";"ELIM_UWNJ_UWNY_SFDV",#N/A,FALSE,"Sheet1"}</definedName>
    <definedName name="wrn.ELIM_UWNJ_UWNY." localSheetId="19" hidden="1">{"ELIM_UWNJ_UWNY_ISV",#N/A,FALSE,"Sheet1";"ELIM_UWNJ_UWNY_SAV",#N/A,FALSE,"Sheet1";"ELIM_UWNJ_UWNY_BSV",#N/A,FALSE,"Sheet1";"ELIM_UWNJ_UWNY_SFDV",#N/A,FALSE,"Sheet1"}</definedName>
    <definedName name="wrn.ELIM_UWNJ_UWNY." localSheetId="20" hidden="1">{"ELIM_UWNJ_UWNY_ISV",#N/A,FALSE,"Sheet1";"ELIM_UWNJ_UWNY_SAV",#N/A,FALSE,"Sheet1";"ELIM_UWNJ_UWNY_BSV",#N/A,FALSE,"Sheet1";"ELIM_UWNJ_UWNY_SFDV",#N/A,FALSE,"Sheet1"}</definedName>
    <definedName name="wrn.ELIM_UWNJ_UWNY." localSheetId="21" hidden="1">{"ELIM_UWNJ_UWNY_ISV",#N/A,FALSE,"Sheet1";"ELIM_UWNJ_UWNY_SAV",#N/A,FALSE,"Sheet1";"ELIM_UWNJ_UWNY_BSV",#N/A,FALSE,"Sheet1";"ELIM_UWNJ_UWNY_SFDV",#N/A,FALSE,"Sheet1"}</definedName>
    <definedName name="wrn.ELIM_UWNJ_UWNY." localSheetId="22" hidden="1">{"ELIM_UWNJ_UWNY_ISV",#N/A,FALSE,"Sheet1";"ELIM_UWNJ_UWNY_SAV",#N/A,FALSE,"Sheet1";"ELIM_UWNJ_UWNY_BSV",#N/A,FALSE,"Sheet1";"ELIM_UWNJ_UWNY_SFDV",#N/A,FALSE,"Sheet1"}</definedName>
    <definedName name="wrn.ELIM_UWNJ_UWNY." localSheetId="24" hidden="1">{"ELIM_UWNJ_UWNY_ISV",#N/A,FALSE,"Sheet1";"ELIM_UWNJ_UWNY_SAV",#N/A,FALSE,"Sheet1";"ELIM_UWNJ_UWNY_BSV",#N/A,FALSE,"Sheet1";"ELIM_UWNJ_UWNY_SFDV",#N/A,FALSE,"Sheet1"}</definedName>
    <definedName name="wrn.ELIM_UWNJ_UWNY." hidden="1">{"ELIM_UWNJ_UWNY_ISV",#N/A,FALSE,"Sheet1";"ELIM_UWNJ_UWNY_SAV",#N/A,FALSE,"Sheet1";"ELIM_UWNJ_UWNY_BSV",#N/A,FALSE,"Sheet1";"ELIM_UWNJ_UWNY_SFDV",#N/A,FALSE,"Sheet1"}</definedName>
    <definedName name="wrn.emb." localSheetId="24" hidden="1">{#N/A,#N/A,TRUE,"OE Debt";#N/A,#N/A,TRUE,"OE Pref";#N/A,#N/A,TRUE,"PP Debt";#N/A,#N/A,TRUE,"PP Preferred";#N/A,#N/A,TRUE,"CEI Long_Term";#N/A,#N/A,TRUE,"CEI_Pref";#N/A,#N/A,TRUE,"TE Long_Term";#N/A,#N/A,TRUE,"TEL_Pref";#N/A,#N/A,TRUE,"Summary";#N/A,#N/A,TRUE,"Sum_Cons"}</definedName>
    <definedName name="wrn.emb." hidden="1">{#N/A,#N/A,TRUE,"OE Debt";#N/A,#N/A,TRUE,"OE Pref";#N/A,#N/A,TRUE,"PP Debt";#N/A,#N/A,TRUE,"PP Preferred";#N/A,#N/A,TRUE,"CEI Long_Term";#N/A,#N/A,TRUE,"CEI_Pref";#N/A,#N/A,TRUE,"TE Long_Term";#N/A,#N/A,TRUE,"TEL_Pref";#N/A,#N/A,TRUE,"Summary";#N/A,#N/A,TRUE,"Sum_Cons"}</definedName>
    <definedName name="wrn.Exhibits._.Clean." localSheetId="0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hibits._.Clean." localSheetId="7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hibits._.Clean." localSheetId="18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hibits._.Clean." localSheetId="19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hibits._.Clean." localSheetId="20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hibits._.Clean." localSheetId="21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hibits._.Clean." localSheetId="22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hibits._.Clean." localSheetId="24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hibits._.Clean.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FAC._.SUMMARY." localSheetId="0" hidden="1">{"FAC_SUMMARY",#N/A,FALSE,"Summaries"}</definedName>
    <definedName name="wrn.FAC._.SUMMARY." localSheetId="7" hidden="1">{"FAC_SUMMARY",#N/A,FALSE,"Summaries"}</definedName>
    <definedName name="wrn.FAC._.SUMMARY." localSheetId="19" hidden="1">{"FAC_SUMMARY",#N/A,FALSE,"Summaries"}</definedName>
    <definedName name="wrn.FAC._.SUMMARY." localSheetId="20" hidden="1">{"FAC_SUMMARY",#N/A,FALSE,"Summaries"}</definedName>
    <definedName name="wrn.FAC._.SUMMARY." localSheetId="21" hidden="1">{"FAC_SUMMARY",#N/A,FALSE,"Summaries"}</definedName>
    <definedName name="wrn.FAC._.SUMMARY." localSheetId="22" hidden="1">{"FAC_SUMMARY",#N/A,FALSE,"Summaries"}</definedName>
    <definedName name="wrn.FAC._.SUMMARY." localSheetId="24" hidden="1">{"FAC_SUMMARY",#N/A,FALSE,"Summaries"}</definedName>
    <definedName name="wrn.FAC._.SUMMARY." hidden="1">{"FAC_SUMMARY",#N/A,FALSE,"Summaries"}</definedName>
    <definedName name="wrn.FAS109." localSheetId="0" hidden="1">{"ALL",#N/A,FALSE,"Tax Reconciliation Schedule";"TAXES",#N/A,FALSE,"Tax Reconciliation Schedule";"BS",#N/A,FALSE,"Bal Sheet";"FA",#N/A,FALSE,"Fixed Assets";"STD",#N/A,FALSE,"YE Tax WPs w M-Codes";"RTP",#N/A,FALSE,"RTP";"BONDS",#N/A,FALSE,"NY NJ bond disc temp";"M&amp;S",#N/A,FALSE,"M&amp;S";"SFA",#N/A,FALSE,"State FA";#N/A,#N/A,FALSE,"SRTP";"Federal Adjustments to be Booked",#N/A,FALSE,"Tax Reconciliation Schedule";"State Adjustments to be Booked",#N/A,FALSE,"Tax Reconciliation Schedule"}</definedName>
    <definedName name="wrn.FAS109." localSheetId="7" hidden="1">{"ALL",#N/A,FALSE,"Tax Reconciliation Schedule";"TAXES",#N/A,FALSE,"Tax Reconciliation Schedule";"BS",#N/A,FALSE,"Bal Sheet";"FA",#N/A,FALSE,"Fixed Assets";"STD",#N/A,FALSE,"YE Tax WPs w M-Codes";"RTP",#N/A,FALSE,"RTP";"BONDS",#N/A,FALSE,"NY NJ bond disc temp";"M&amp;S",#N/A,FALSE,"M&amp;S";"SFA",#N/A,FALSE,"State FA";#N/A,#N/A,FALSE,"SRTP";"Federal Adjustments to be Booked",#N/A,FALSE,"Tax Reconciliation Schedule";"State Adjustments to be Booked",#N/A,FALSE,"Tax Reconciliation Schedule"}</definedName>
    <definedName name="wrn.FAS109." localSheetId="19" hidden="1">{"ALL",#N/A,FALSE,"Tax Reconciliation Schedule";"TAXES",#N/A,FALSE,"Tax Reconciliation Schedule";"BS",#N/A,FALSE,"Bal Sheet";"FA",#N/A,FALSE,"Fixed Assets";"STD",#N/A,FALSE,"YE Tax WPs w M-Codes";"RTP",#N/A,FALSE,"RTP";"BONDS",#N/A,FALSE,"NY NJ bond disc temp";"M&amp;S",#N/A,FALSE,"M&amp;S";"SFA",#N/A,FALSE,"State FA";#N/A,#N/A,FALSE,"SRTP";"Federal Adjustments to be Booked",#N/A,FALSE,"Tax Reconciliation Schedule";"State Adjustments to be Booked",#N/A,FALSE,"Tax Reconciliation Schedule"}</definedName>
    <definedName name="wrn.FAS109." localSheetId="20" hidden="1">{"ALL",#N/A,FALSE,"Tax Reconciliation Schedule";"TAXES",#N/A,FALSE,"Tax Reconciliation Schedule";"BS",#N/A,FALSE,"Bal Sheet";"FA",#N/A,FALSE,"Fixed Assets";"STD",#N/A,FALSE,"YE Tax WPs w M-Codes";"RTP",#N/A,FALSE,"RTP";"BONDS",#N/A,FALSE,"NY NJ bond disc temp";"M&amp;S",#N/A,FALSE,"M&amp;S";"SFA",#N/A,FALSE,"State FA";#N/A,#N/A,FALSE,"SRTP";"Federal Adjustments to be Booked",#N/A,FALSE,"Tax Reconciliation Schedule";"State Adjustments to be Booked",#N/A,FALSE,"Tax Reconciliation Schedule"}</definedName>
    <definedName name="wrn.FAS109." localSheetId="21" hidden="1">{"ALL",#N/A,FALSE,"Tax Reconciliation Schedule";"TAXES",#N/A,FALSE,"Tax Reconciliation Schedule";"BS",#N/A,FALSE,"Bal Sheet";"FA",#N/A,FALSE,"Fixed Assets";"STD",#N/A,FALSE,"YE Tax WPs w M-Codes";"RTP",#N/A,FALSE,"RTP";"BONDS",#N/A,FALSE,"NY NJ bond disc temp";"M&amp;S",#N/A,FALSE,"M&amp;S";"SFA",#N/A,FALSE,"State FA";#N/A,#N/A,FALSE,"SRTP";"Federal Adjustments to be Booked",#N/A,FALSE,"Tax Reconciliation Schedule";"State Adjustments to be Booked",#N/A,FALSE,"Tax Reconciliation Schedule"}</definedName>
    <definedName name="wrn.FAS109." localSheetId="22" hidden="1">{"ALL",#N/A,FALSE,"Tax Reconciliation Schedule";"TAXES",#N/A,FALSE,"Tax Reconciliation Schedule";"BS",#N/A,FALSE,"Bal Sheet";"FA",#N/A,FALSE,"Fixed Assets";"STD",#N/A,FALSE,"YE Tax WPs w M-Codes";"RTP",#N/A,FALSE,"RTP";"BONDS",#N/A,FALSE,"NY NJ bond disc temp";"M&amp;S",#N/A,FALSE,"M&amp;S";"SFA",#N/A,FALSE,"State FA";#N/A,#N/A,FALSE,"SRTP";"Federal Adjustments to be Booked",#N/A,FALSE,"Tax Reconciliation Schedule";"State Adjustments to be Booked",#N/A,FALSE,"Tax Reconciliation Schedule"}</definedName>
    <definedName name="wrn.FAS109." localSheetId="24" hidden="1">{"ALL",#N/A,FALSE,"Tax Reconciliation Schedule";"TAXES",#N/A,FALSE,"Tax Reconciliation Schedule";"BS",#N/A,FALSE,"Bal Sheet";"FA",#N/A,FALSE,"Fixed Assets";"STD",#N/A,FALSE,"YE Tax WPs w M-Codes";"RTP",#N/A,FALSE,"RTP";"BONDS",#N/A,FALSE,"NY NJ bond disc temp";"M&amp;S",#N/A,FALSE,"M&amp;S";"SFA",#N/A,FALSE,"State FA";#N/A,#N/A,FALSE,"SRTP";"Federal Adjustments to be Booked",#N/A,FALSE,"Tax Reconciliation Schedule";"State Adjustments to be Booked",#N/A,FALSE,"Tax Reconciliation Schedule"}</definedName>
    <definedName name="wrn.FAS109." hidden="1">{"ALL",#N/A,FALSE,"Tax Reconciliation Schedule";"TAXES",#N/A,FALSE,"Tax Reconciliation Schedule";"BS",#N/A,FALSE,"Bal Sheet";"FA",#N/A,FALSE,"Fixed Assets";"STD",#N/A,FALSE,"YE Tax WPs w M-Codes";"RTP",#N/A,FALSE,"RTP";"BONDS",#N/A,FALSE,"NY NJ bond disc temp";"M&amp;S",#N/A,FALSE,"M&amp;S";"SFA",#N/A,FALSE,"State FA";#N/A,#N/A,FALSE,"SRTP";"Federal Adjustments to be Booked",#N/A,FALSE,"Tax Reconciliation Schedule";"State Adjustments to be Booked",#N/A,FALSE,"Tax Reconciliation Schedule"}</definedName>
    <definedName name="wrn.FERC._.FAC._.CALC." localSheetId="0" hidden="1">{"FERC_FAC",#N/A,FALSE,"FERC_Fuel&amp;Rev"}</definedName>
    <definedName name="wrn.FERC._.FAC._.CALC." localSheetId="7" hidden="1">{"FERC_FAC",#N/A,FALSE,"FERC_Fuel&amp;Rev"}</definedName>
    <definedName name="wrn.FERC._.FAC._.CALC." localSheetId="19" hidden="1">{"FERC_FAC",#N/A,FALSE,"FERC_Fuel&amp;Rev"}</definedName>
    <definedName name="wrn.FERC._.FAC._.CALC." localSheetId="20" hidden="1">{"FERC_FAC",#N/A,FALSE,"FERC_Fuel&amp;Rev"}</definedName>
    <definedName name="wrn.FERC._.FAC._.CALC." localSheetId="21" hidden="1">{"FERC_FAC",#N/A,FALSE,"FERC_Fuel&amp;Rev"}</definedName>
    <definedName name="wrn.FERC._.FAC._.CALC." localSheetId="22" hidden="1">{"FERC_FAC",#N/A,FALSE,"FERC_Fuel&amp;Rev"}</definedName>
    <definedName name="wrn.FERC._.FAC._.CALC." localSheetId="24" hidden="1">{"FERC_FAC",#N/A,FALSE,"FERC_Fuel&amp;Rev"}</definedName>
    <definedName name="wrn.FERC._.FAC._.CALC." hidden="1">{"FERC_FAC",#N/A,FALSE,"FERC_Fuel&amp;Rev"}</definedName>
    <definedName name="wrn.FERC._.WEATHER._.and._.JURIS._.FUEL." localSheetId="0" hidden="1">{"FERC_WEATHER_AND_FUEL",#N/A,FALSE,"FERC_Fuel&amp;Rev"}</definedName>
    <definedName name="wrn.FERC._.WEATHER._.and._.JURIS._.FUEL." localSheetId="7" hidden="1">{"FERC_WEATHER_AND_FUEL",#N/A,FALSE,"FERC_Fuel&amp;Rev"}</definedName>
    <definedName name="wrn.FERC._.WEATHER._.and._.JURIS._.FUEL." localSheetId="19" hidden="1">{"FERC_WEATHER_AND_FUEL",#N/A,FALSE,"FERC_Fuel&amp;Rev"}</definedName>
    <definedName name="wrn.FERC._.WEATHER._.and._.JURIS._.FUEL." localSheetId="20" hidden="1">{"FERC_WEATHER_AND_FUEL",#N/A,FALSE,"FERC_Fuel&amp;Rev"}</definedName>
    <definedName name="wrn.FERC._.WEATHER._.and._.JURIS._.FUEL." localSheetId="21" hidden="1">{"FERC_WEATHER_AND_FUEL",#N/A,FALSE,"FERC_Fuel&amp;Rev"}</definedName>
    <definedName name="wrn.FERC._.WEATHER._.and._.JURIS._.FUEL." localSheetId="22" hidden="1">{"FERC_WEATHER_AND_FUEL",#N/A,FALSE,"FERC_Fuel&amp;Rev"}</definedName>
    <definedName name="wrn.FERC._.WEATHER._.and._.JURIS._.FUEL." localSheetId="24" hidden="1">{"FERC_WEATHER_AND_FUEL",#N/A,FALSE,"FERC_Fuel&amp;Rev"}</definedName>
    <definedName name="wrn.FERC._.WEATHER._.and._.JURIS._.FUEL." hidden="1">{"FERC_WEATHER_AND_FUEL",#N/A,FALSE,"FERC_Fuel&amp;Rev"}</definedName>
    <definedName name="wrn.Fin_Book." localSheetId="0" hidden="1">{#N/A,#N/A,FALSE,"Summary_1_WO_drought";#N/A,#N/A,FALSE,"Adjust_1_WO_drought";#N/A,#N/A,FALSE,"Summary_2_WO_drought";#N/A,#N/A,FALSE,"Adjust_2_WO_drought";#N/A,#N/A,FALSE,"RegSeg_1";#N/A,#N/A,FALSE,"RegSeg_2";#N/A,#N/A,FALSE,"NonReg";#N/A,#N/A,FALSE,"NonCore_1";#N/A,#N/A,FALSE,"NonCore_2";#N/A,#N/A,FALSE,"New_Bus_Proj_USA";#N/A,#N/A,FALSE,"Canada_Exist";#N/A,#N/A,FALSE,"Canada_NonCore";#N/A,#N/A,FALSE,"New_Bus_Proj_Canada"}</definedName>
    <definedName name="wrn.Fin_Book." localSheetId="7" hidden="1">{#N/A,#N/A,FALSE,"Summary_1_WO_drought";#N/A,#N/A,FALSE,"Adjust_1_WO_drought";#N/A,#N/A,FALSE,"Summary_2_WO_drought";#N/A,#N/A,FALSE,"Adjust_2_WO_drought";#N/A,#N/A,FALSE,"RegSeg_1";#N/A,#N/A,FALSE,"RegSeg_2";#N/A,#N/A,FALSE,"NonReg";#N/A,#N/A,FALSE,"NonCore_1";#N/A,#N/A,FALSE,"NonCore_2";#N/A,#N/A,FALSE,"New_Bus_Proj_USA";#N/A,#N/A,FALSE,"Canada_Exist";#N/A,#N/A,FALSE,"Canada_NonCore";#N/A,#N/A,FALSE,"New_Bus_Proj_Canada"}</definedName>
    <definedName name="wrn.Fin_Book." localSheetId="19" hidden="1">{#N/A,#N/A,FALSE,"Summary_1_WO_drought";#N/A,#N/A,FALSE,"Adjust_1_WO_drought";#N/A,#N/A,FALSE,"Summary_2_WO_drought";#N/A,#N/A,FALSE,"Adjust_2_WO_drought";#N/A,#N/A,FALSE,"RegSeg_1";#N/A,#N/A,FALSE,"RegSeg_2";#N/A,#N/A,FALSE,"NonReg";#N/A,#N/A,FALSE,"NonCore_1";#N/A,#N/A,FALSE,"NonCore_2";#N/A,#N/A,FALSE,"New_Bus_Proj_USA";#N/A,#N/A,FALSE,"Canada_Exist";#N/A,#N/A,FALSE,"Canada_NonCore";#N/A,#N/A,FALSE,"New_Bus_Proj_Canada"}</definedName>
    <definedName name="wrn.Fin_Book." localSheetId="20" hidden="1">{#N/A,#N/A,FALSE,"Summary_1_WO_drought";#N/A,#N/A,FALSE,"Adjust_1_WO_drought";#N/A,#N/A,FALSE,"Summary_2_WO_drought";#N/A,#N/A,FALSE,"Adjust_2_WO_drought";#N/A,#N/A,FALSE,"RegSeg_1";#N/A,#N/A,FALSE,"RegSeg_2";#N/A,#N/A,FALSE,"NonReg";#N/A,#N/A,FALSE,"NonCore_1";#N/A,#N/A,FALSE,"NonCore_2";#N/A,#N/A,FALSE,"New_Bus_Proj_USA";#N/A,#N/A,FALSE,"Canada_Exist";#N/A,#N/A,FALSE,"Canada_NonCore";#N/A,#N/A,FALSE,"New_Bus_Proj_Canada"}</definedName>
    <definedName name="wrn.Fin_Book." localSheetId="21" hidden="1">{#N/A,#N/A,FALSE,"Summary_1_WO_drought";#N/A,#N/A,FALSE,"Adjust_1_WO_drought";#N/A,#N/A,FALSE,"Summary_2_WO_drought";#N/A,#N/A,FALSE,"Adjust_2_WO_drought";#N/A,#N/A,FALSE,"RegSeg_1";#N/A,#N/A,FALSE,"RegSeg_2";#N/A,#N/A,FALSE,"NonReg";#N/A,#N/A,FALSE,"NonCore_1";#N/A,#N/A,FALSE,"NonCore_2";#N/A,#N/A,FALSE,"New_Bus_Proj_USA";#N/A,#N/A,FALSE,"Canada_Exist";#N/A,#N/A,FALSE,"Canada_NonCore";#N/A,#N/A,FALSE,"New_Bus_Proj_Canada"}</definedName>
    <definedName name="wrn.Fin_Book." localSheetId="22" hidden="1">{#N/A,#N/A,FALSE,"Summary_1_WO_drought";#N/A,#N/A,FALSE,"Adjust_1_WO_drought";#N/A,#N/A,FALSE,"Summary_2_WO_drought";#N/A,#N/A,FALSE,"Adjust_2_WO_drought";#N/A,#N/A,FALSE,"RegSeg_1";#N/A,#N/A,FALSE,"RegSeg_2";#N/A,#N/A,FALSE,"NonReg";#N/A,#N/A,FALSE,"NonCore_1";#N/A,#N/A,FALSE,"NonCore_2";#N/A,#N/A,FALSE,"New_Bus_Proj_USA";#N/A,#N/A,FALSE,"Canada_Exist";#N/A,#N/A,FALSE,"Canada_NonCore";#N/A,#N/A,FALSE,"New_Bus_Proj_Canada"}</definedName>
    <definedName name="wrn.Fin_Book." localSheetId="24" hidden="1">{#N/A,#N/A,FALSE,"Summary_1_WO_drought";#N/A,#N/A,FALSE,"Adjust_1_WO_drought";#N/A,#N/A,FALSE,"Summary_2_WO_drought";#N/A,#N/A,FALSE,"Adjust_2_WO_drought";#N/A,#N/A,FALSE,"RegSeg_1";#N/A,#N/A,FALSE,"RegSeg_2";#N/A,#N/A,FALSE,"NonReg";#N/A,#N/A,FALSE,"NonCore_1";#N/A,#N/A,FALSE,"NonCore_2";#N/A,#N/A,FALSE,"New_Bus_Proj_USA";#N/A,#N/A,FALSE,"Canada_Exist";#N/A,#N/A,FALSE,"Canada_NonCore";#N/A,#N/A,FALSE,"New_Bus_Proj_Canada"}</definedName>
    <definedName name="wrn.Fin_Book." hidden="1">{#N/A,#N/A,FALSE,"Summary_1_WO_drought";#N/A,#N/A,FALSE,"Adjust_1_WO_drought";#N/A,#N/A,FALSE,"Summary_2_WO_drought";#N/A,#N/A,FALSE,"Adjust_2_WO_drought";#N/A,#N/A,FALSE,"RegSeg_1";#N/A,#N/A,FALSE,"RegSeg_2";#N/A,#N/A,FALSE,"NonReg";#N/A,#N/A,FALSE,"NonCore_1";#N/A,#N/A,FALSE,"NonCore_2";#N/A,#N/A,FALSE,"New_Bus_Proj_USA";#N/A,#N/A,FALSE,"Canada_Exist";#N/A,#N/A,FALSE,"Canada_NonCore";#N/A,#N/A,FALSE,"New_Bus_Proj_Canada"}</definedName>
    <definedName name="wrn.Fuel._.Cycle." localSheetId="0" hidden="1">{#N/A,#N/A,FALSE,"AltFuel"}</definedName>
    <definedName name="wrn.Fuel._.Cycle." localSheetId="7" hidden="1">{#N/A,#N/A,FALSE,"AltFuel"}</definedName>
    <definedName name="wrn.Fuel._.Cycle." localSheetId="19" hidden="1">{#N/A,#N/A,FALSE,"AltFuel"}</definedName>
    <definedName name="wrn.Fuel._.Cycle." localSheetId="20" hidden="1">{#N/A,#N/A,FALSE,"AltFuel"}</definedName>
    <definedName name="wrn.Fuel._.Cycle." localSheetId="21" hidden="1">{#N/A,#N/A,FALSE,"AltFuel"}</definedName>
    <definedName name="wrn.Fuel._.Cycle." localSheetId="22" hidden="1">{#N/A,#N/A,FALSE,"AltFuel"}</definedName>
    <definedName name="wrn.Fuel._.Cycle." localSheetId="24" hidden="1">{#N/A,#N/A,FALSE,"AltFuel"}</definedName>
    <definedName name="wrn.Fuel._.Cycle." hidden="1">{#N/A,#N/A,FALSE,"AltFuel"}</definedName>
    <definedName name="wrn.go." localSheetId="0" hidden="1">{"wp_h4.2",#N/A,FALSE,"WP_H4.2";"wp_h4.3",#N/A,FALSE,"WP_H4.3"}</definedName>
    <definedName name="wrn.go." localSheetId="7" hidden="1">{"wp_h4.2",#N/A,FALSE,"WP_H4.2";"wp_h4.3",#N/A,FALSE,"WP_H4.3"}</definedName>
    <definedName name="wrn.go." localSheetId="19" hidden="1">{"wp_h4.2",#N/A,FALSE,"WP_H4.2";"wp_h4.3",#N/A,FALSE,"WP_H4.3"}</definedName>
    <definedName name="wrn.go." localSheetId="20" hidden="1">{"wp_h4.2",#N/A,FALSE,"WP_H4.2";"wp_h4.3",#N/A,FALSE,"WP_H4.3"}</definedName>
    <definedName name="wrn.go." localSheetId="21" hidden="1">{"wp_h4.2",#N/A,FALSE,"WP_H4.2";"wp_h4.3",#N/A,FALSE,"WP_H4.3"}</definedName>
    <definedName name="wrn.go." localSheetId="22" hidden="1">{"wp_h4.2",#N/A,FALSE,"WP_H4.2";"wp_h4.3",#N/A,FALSE,"WP_H4.3"}</definedName>
    <definedName name="wrn.go." localSheetId="24" hidden="1">{"wp_h4.2",#N/A,FALSE,"WP_H4.2";"wp_h4.3",#N/A,FALSE,"WP_H4.3"}</definedName>
    <definedName name="wrn.go." hidden="1">{"wp_h4.2",#N/A,FALSE,"WP_H4.2";"wp_h4.3",#N/A,FALSE,"WP_H4.3"}</definedName>
    <definedName name="wrn.Graph._.SBU._.by._.Year._.1997_2000." localSheetId="0" hidden="1">{"Graph SBU by Year 1997_2000",#N/A,FALSE,"Strategic Business Lines"}</definedName>
    <definedName name="wrn.Graph._.SBU._.by._.Year._.1997_2000." localSheetId="7" hidden="1">{"Graph SBU by Year 1997_2000",#N/A,FALSE,"Strategic Business Lines"}</definedName>
    <definedName name="wrn.Graph._.SBU._.by._.Year._.1997_2000." localSheetId="19" hidden="1">{"Graph SBU by Year 1997_2000",#N/A,FALSE,"Strategic Business Lines"}</definedName>
    <definedName name="wrn.Graph._.SBU._.by._.Year._.1997_2000." localSheetId="20" hidden="1">{"Graph SBU by Year 1997_2000",#N/A,FALSE,"Strategic Business Lines"}</definedName>
    <definedName name="wrn.Graph._.SBU._.by._.Year._.1997_2000." localSheetId="21" hidden="1">{"Graph SBU by Year 1997_2000",#N/A,FALSE,"Strategic Business Lines"}</definedName>
    <definedName name="wrn.Graph._.SBU._.by._.Year._.1997_2000." localSheetId="22" hidden="1">{"Graph SBU by Year 1997_2000",#N/A,FALSE,"Strategic Business Lines"}</definedName>
    <definedName name="wrn.Graph._.SBU._.by._.Year._.1997_2000." localSheetId="24" hidden="1">{"Graph SBU by Year 1997_2000",#N/A,FALSE,"Strategic Business Lines"}</definedName>
    <definedName name="wrn.Graph._.SBU._.by._.Year._.1997_2000." hidden="1">{"Graph SBU by Year 1997_2000",#N/A,FALSE,"Strategic Business Lines"}</definedName>
    <definedName name="wrn.Graph._.SBU._.Contribution._.1997_2000." localSheetId="0" hidden="1">{"Graph_SBU_Contirbution 1991_2000",#N/A,FALSE,"Strategic Business Lines"}</definedName>
    <definedName name="wrn.Graph._.SBU._.Contribution._.1997_2000." localSheetId="7" hidden="1">{"Graph_SBU_Contirbution 1991_2000",#N/A,FALSE,"Strategic Business Lines"}</definedName>
    <definedName name="wrn.Graph._.SBU._.Contribution._.1997_2000." localSheetId="19" hidden="1">{"Graph_SBU_Contirbution 1991_2000",#N/A,FALSE,"Strategic Business Lines"}</definedName>
    <definedName name="wrn.Graph._.SBU._.Contribution._.1997_2000." localSheetId="20" hidden="1">{"Graph_SBU_Contirbution 1991_2000",#N/A,FALSE,"Strategic Business Lines"}</definedName>
    <definedName name="wrn.Graph._.SBU._.Contribution._.1997_2000." localSheetId="21" hidden="1">{"Graph_SBU_Contirbution 1991_2000",#N/A,FALSE,"Strategic Business Lines"}</definedName>
    <definedName name="wrn.Graph._.SBU._.Contribution._.1997_2000." localSheetId="22" hidden="1">{"Graph_SBU_Contirbution 1991_2000",#N/A,FALSE,"Strategic Business Lines"}</definedName>
    <definedName name="wrn.Graph._.SBU._.Contribution._.1997_2000." localSheetId="24" hidden="1">{"Graph_SBU_Contirbution 1991_2000",#N/A,FALSE,"Strategic Business Lines"}</definedName>
    <definedName name="wrn.Graph._.SBU._.Contribution._.1997_2000." hidden="1">{"Graph_SBU_Contirbution 1991_2000",#N/A,FALSE,"Strategic Business Lines"}</definedName>
    <definedName name="wrn.handout." localSheetId="0" hidden="1">{"quarterly",#N/A,FALSE,"Income Statement";#N/A,#N/A,FALSE,"print segment";#N/A,#N/A,FALSE,"Balance Sheet";#N/A,#N/A,FALSE,"Annl Inc";#N/A,#N/A,FALSE,"Cash Flow"}</definedName>
    <definedName name="wrn.handout." localSheetId="7" hidden="1">{"quarterly",#N/A,FALSE,"Income Statement";#N/A,#N/A,FALSE,"print segment";#N/A,#N/A,FALSE,"Balance Sheet";#N/A,#N/A,FALSE,"Annl Inc";#N/A,#N/A,FALSE,"Cash Flow"}</definedName>
    <definedName name="wrn.handout." localSheetId="19" hidden="1">{"quarterly",#N/A,FALSE,"Income Statement";#N/A,#N/A,FALSE,"print segment";#N/A,#N/A,FALSE,"Balance Sheet";#N/A,#N/A,FALSE,"Annl Inc";#N/A,#N/A,FALSE,"Cash Flow"}</definedName>
    <definedName name="wrn.handout." localSheetId="20" hidden="1">{"quarterly",#N/A,FALSE,"Income Statement";#N/A,#N/A,FALSE,"print segment";#N/A,#N/A,FALSE,"Balance Sheet";#N/A,#N/A,FALSE,"Annl Inc";#N/A,#N/A,FALSE,"Cash Flow"}</definedName>
    <definedName name="wrn.handout." localSheetId="21" hidden="1">{"quarterly",#N/A,FALSE,"Income Statement";#N/A,#N/A,FALSE,"print segment";#N/A,#N/A,FALSE,"Balance Sheet";#N/A,#N/A,FALSE,"Annl Inc";#N/A,#N/A,FALSE,"Cash Flow"}</definedName>
    <definedName name="wrn.handout." localSheetId="22" hidden="1">{"quarterly",#N/A,FALSE,"Income Statement";#N/A,#N/A,FALSE,"print segment";#N/A,#N/A,FALSE,"Balance Sheet";#N/A,#N/A,FALSE,"Annl Inc";#N/A,#N/A,FALSE,"Cash Flow"}</definedName>
    <definedName name="wrn.handout." localSheetId="24" hidden="1">{"quarterly",#N/A,FALSE,"Income Statement";#N/A,#N/A,FALSE,"print segment";#N/A,#N/A,FALSE,"Balance Sheet";#N/A,#N/A,FALSE,"Annl Inc";#N/A,#N/A,FALSE,"Cash Flow"}</definedName>
    <definedName name="wrn.handout." hidden="1">{"quarterly",#N/A,FALSE,"Income Statement";#N/A,#N/A,FALSE,"print segment";#N/A,#N/A,FALSE,"Balance Sheet";#N/A,#N/A,FALSE,"Annl Inc";#N/A,#N/A,FALSE,"Cash Flow"}</definedName>
    <definedName name="wrn.HWP_GL." localSheetId="0" hidden="1">{#N/A,#N/A,FALSE,"GLDwnLoad"}</definedName>
    <definedName name="wrn.HWP_GL." localSheetId="7" hidden="1">{#N/A,#N/A,FALSE,"GLDwnLoad"}</definedName>
    <definedName name="wrn.HWP_GL." localSheetId="19" hidden="1">{#N/A,#N/A,FALSE,"GLDwnLoad"}</definedName>
    <definedName name="wrn.HWP_GL." localSheetId="20" hidden="1">{#N/A,#N/A,FALSE,"GLDwnLoad"}</definedName>
    <definedName name="wrn.HWP_GL." localSheetId="21" hidden="1">{#N/A,#N/A,FALSE,"GLDwnLoad"}</definedName>
    <definedName name="wrn.HWP_GL." localSheetId="22" hidden="1">{#N/A,#N/A,FALSE,"GLDwnLoad"}</definedName>
    <definedName name="wrn.HWP_GL." localSheetId="24" hidden="1">{#N/A,#N/A,FALSE,"GLDwnLoad"}</definedName>
    <definedName name="wrn.HWP_GL." hidden="1">{#N/A,#N/A,FALSE,"GLDwnLoad"}</definedName>
    <definedName name="wrn.HWP_INPUTS." localSheetId="0" hidden="1">{#N/A,#N/A,FALSE,"OTHERINPUTS";#N/A,#N/A,FALSE,"SUPPLIEDADJINPUT";#N/A,#N/A,FALSE,"BR&amp;SUPADJ."}</definedName>
    <definedName name="wrn.HWP_INPUTS." localSheetId="7" hidden="1">{#N/A,#N/A,FALSE,"OTHERINPUTS";#N/A,#N/A,FALSE,"SUPPLIEDADJINPUT";#N/A,#N/A,FALSE,"BR&amp;SUPADJ."}</definedName>
    <definedName name="wrn.HWP_INPUTS." localSheetId="19" hidden="1">{#N/A,#N/A,FALSE,"OTHERINPUTS";#N/A,#N/A,FALSE,"SUPPLIEDADJINPUT";#N/A,#N/A,FALSE,"BR&amp;SUPADJ."}</definedName>
    <definedName name="wrn.HWP_INPUTS." localSheetId="20" hidden="1">{#N/A,#N/A,FALSE,"OTHERINPUTS";#N/A,#N/A,FALSE,"SUPPLIEDADJINPUT";#N/A,#N/A,FALSE,"BR&amp;SUPADJ."}</definedName>
    <definedName name="wrn.HWP_INPUTS." localSheetId="21" hidden="1">{#N/A,#N/A,FALSE,"OTHERINPUTS";#N/A,#N/A,FALSE,"SUPPLIEDADJINPUT";#N/A,#N/A,FALSE,"BR&amp;SUPADJ."}</definedName>
    <definedName name="wrn.HWP_INPUTS." localSheetId="22" hidden="1">{#N/A,#N/A,FALSE,"OTHERINPUTS";#N/A,#N/A,FALSE,"SUPPLIEDADJINPUT";#N/A,#N/A,FALSE,"BR&amp;SUPADJ."}</definedName>
    <definedName name="wrn.HWP_INPUTS." localSheetId="24" hidden="1">{#N/A,#N/A,FALSE,"OTHERINPUTS";#N/A,#N/A,FALSE,"SUPPLIEDADJINPUT";#N/A,#N/A,FALSE,"BR&amp;SUPADJ."}</definedName>
    <definedName name="wrn.HWP_INPUTS." hidden="1">{#N/A,#N/A,FALSE,"OTHERINPUTS";#N/A,#N/A,FALSE,"SUPPLIEDADJINPUT";#N/A,#N/A,FALSE,"BR&amp;SUPADJ."}</definedName>
    <definedName name="wrn.HWP_PROV." localSheetId="0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HWP_PROV." localSheetId="7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HWP_PROV." localSheetId="19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HWP_PROV." localSheetId="20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HWP_PROV." localSheetId="21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HWP_PROV." localSheetId="22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HWP_PROV." localSheetId="24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HWP_PROV." hidden="1">{#N/A,#N/A,FALSE,"Title Page";#N/A,#N/A,FALSE,"INDEX";#N/A,#N/A,FALSE,"BKTAXINCOME";#N/A,#N/A,FALSE,"INTERESTALLOC";#N/A,#N/A,FALSE,"FITCALC";#N/A,#N/A,FALSE,"CCBT";#N/A,#N/A,FALSE,"MET";#N/A,#N/A,FALSE,"PERMDIFFEVENTS";#N/A,#N/A,FALSE,"TIMDIFFEVENTS";#N/A,#N/A,FALSE,"DEPREC";#N/A,#N/A,FALSE,"PERMDIFF";#N/A,#N/A,FALSE,"OPTIMDIFF";#N/A,#N/A,FALSE,"NONOPTIMDIFF";#N/A,#N/A,FALSE,"190CRQTR";#N/A,#N/A,FALSE,"190CRYTD";#N/A,#N/A,FALSE,"190PRYTD";#N/A,#N/A,FALSE,"282CRQTR";#N/A,#N/A,FALSE,"282CRYTD";#N/A,#N/A,FALSE,"282PRYTD";#N/A,#N/A,FALSE,"283CRQTR";#N/A,#N/A,FALSE,"283CRYTD";#N/A,#N/A,FALSE,"283PRYTD";#N/A,#N/A,FALSE,"DITSUM";#N/A,#N/A,FALSE,"CRYTDACREC";#N/A,#N/A,FALSE,"PRYTDACREC";#N/A,#N/A,FALSE,"SYSJRNL"}</definedName>
    <definedName name="wrn.INCOME._.TAX._.CALCULATION." localSheetId="0" hidden="1">{"JURIS_INC_TAX_CALC",#N/A,FALSE,"COSTSTUDY";"OKCLS_INC_TAX_CALC",#N/A,FALSE,"COSTSTUDY"}</definedName>
    <definedName name="wrn.INCOME._.TAX._.CALCULATION." localSheetId="7" hidden="1">{"JURIS_INC_TAX_CALC",#N/A,FALSE,"COSTSTUDY";"OKCLS_INC_TAX_CALC",#N/A,FALSE,"COSTSTUDY"}</definedName>
    <definedName name="wrn.INCOME._.TAX._.CALCULATION." localSheetId="19" hidden="1">{"JURIS_INC_TAX_CALC",#N/A,FALSE,"COSTSTUDY";"OKCLS_INC_TAX_CALC",#N/A,FALSE,"COSTSTUDY"}</definedName>
    <definedName name="wrn.INCOME._.TAX._.CALCULATION." localSheetId="20" hidden="1">{"JURIS_INC_TAX_CALC",#N/A,FALSE,"COSTSTUDY";"OKCLS_INC_TAX_CALC",#N/A,FALSE,"COSTSTUDY"}</definedName>
    <definedName name="wrn.INCOME._.TAX._.CALCULATION." localSheetId="21" hidden="1">{"JURIS_INC_TAX_CALC",#N/A,FALSE,"COSTSTUDY";"OKCLS_INC_TAX_CALC",#N/A,FALSE,"COSTSTUDY"}</definedName>
    <definedName name="wrn.INCOME._.TAX._.CALCULATION." localSheetId="22" hidden="1">{"JURIS_INC_TAX_CALC",#N/A,FALSE,"COSTSTUDY";"OKCLS_INC_TAX_CALC",#N/A,FALSE,"COSTSTUDY"}</definedName>
    <definedName name="wrn.INCOME._.TAX._.CALCULATION." localSheetId="24" hidden="1">{"JURIS_INC_TAX_CALC",#N/A,FALSE,"COSTSTUDY";"OKCLS_INC_TAX_CALC",#N/A,FALSE,"COSTSTUDY"}</definedName>
    <definedName name="wrn.INCOME._.TAX._.CALCULATION." hidden="1">{"JURIS_INC_TAX_CALC",#N/A,FALSE,"COSTSTUDY";"OKCLS_INC_TAX_CALC",#N/A,FALSE,"COSTSTUDY"}</definedName>
    <definedName name="wrn.IncStatement._.15._.years." localSheetId="0" hidden="1">{#N/A,#N/A,FALSE,"FinStateUS"}</definedName>
    <definedName name="wrn.IncStatement._.15._.years." localSheetId="7" hidden="1">{#N/A,#N/A,FALSE,"FinStateUS"}</definedName>
    <definedName name="wrn.IncStatement._.15._.years." localSheetId="19" hidden="1">{#N/A,#N/A,FALSE,"FinStateUS"}</definedName>
    <definedName name="wrn.IncStatement._.15._.years." localSheetId="20" hidden="1">{#N/A,#N/A,FALSE,"FinStateUS"}</definedName>
    <definedName name="wrn.IncStatement._.15._.years." localSheetId="21" hidden="1">{#N/A,#N/A,FALSE,"FinStateUS"}</definedName>
    <definedName name="wrn.IncStatement._.15._.years." localSheetId="22" hidden="1">{#N/A,#N/A,FALSE,"FinStateUS"}</definedName>
    <definedName name="wrn.IncStatement._.15._.years." localSheetId="24" hidden="1">{#N/A,#N/A,FALSE,"FinStateUS"}</definedName>
    <definedName name="wrn.IncStatement._.15._.years." hidden="1">{#N/A,#N/A,FALSE,"FinStateUS"}</definedName>
    <definedName name="wrn.IncStatement._.6._.years." localSheetId="0" hidden="1">{"IncStatement 6 years",#N/A,FALSE,"FinStateUS"}</definedName>
    <definedName name="wrn.IncStatement._.6._.years." localSheetId="7" hidden="1">{"IncStatement 6 years",#N/A,FALSE,"FinStateUS"}</definedName>
    <definedName name="wrn.IncStatement._.6._.years." localSheetId="19" hidden="1">{"IncStatement 6 years",#N/A,FALSE,"FinStateUS"}</definedName>
    <definedName name="wrn.IncStatement._.6._.years." localSheetId="20" hidden="1">{"IncStatement 6 years",#N/A,FALSE,"FinStateUS"}</definedName>
    <definedName name="wrn.IncStatement._.6._.years." localSheetId="21" hidden="1">{"IncStatement 6 years",#N/A,FALSE,"FinStateUS"}</definedName>
    <definedName name="wrn.IncStatement._.6._.years." localSheetId="22" hidden="1">{"IncStatement 6 years",#N/A,FALSE,"FinStateUS"}</definedName>
    <definedName name="wrn.IncStatement._.6._.years." localSheetId="24" hidden="1">{"IncStatement 6 years",#N/A,FALSE,"FinStateUS"}</definedName>
    <definedName name="wrn.IncStatement._.6._.years." hidden="1">{"IncStatement 6 years",#N/A,FALSE,"FinStateUS"}</definedName>
    <definedName name="wrn.Initial." localSheetId="0" hidden="1">{#N/A,"Anonymous",FALSE,"30 30k Table";#N/A,#N/A,FALSE,"30 50k Table";#N/A,#N/A,FALSE,"40 100k Table"}</definedName>
    <definedName name="wrn.Initial." localSheetId="7" hidden="1">{#N/A,"Anonymous",FALSE,"30 30k Table";#N/A,#N/A,FALSE,"30 50k Table";#N/A,#N/A,FALSE,"40 100k Table"}</definedName>
    <definedName name="wrn.Initial." localSheetId="19" hidden="1">{#N/A,"Anonymous",FALSE,"30 30k Table";#N/A,#N/A,FALSE,"30 50k Table";#N/A,#N/A,FALSE,"40 100k Table"}</definedName>
    <definedName name="wrn.Initial." localSheetId="20" hidden="1">{#N/A,"Anonymous",FALSE,"30 30k Table";#N/A,#N/A,FALSE,"30 50k Table";#N/A,#N/A,FALSE,"40 100k Table"}</definedName>
    <definedName name="wrn.Initial." localSheetId="21" hidden="1">{#N/A,"Anonymous",FALSE,"30 30k Table";#N/A,#N/A,FALSE,"30 50k Table";#N/A,#N/A,FALSE,"40 100k Table"}</definedName>
    <definedName name="wrn.Initial." localSheetId="22" hidden="1">{#N/A,"Anonymous",FALSE,"30 30k Table";#N/A,#N/A,FALSE,"30 50k Table";#N/A,#N/A,FALSE,"40 100k Table"}</definedName>
    <definedName name="wrn.Initial." localSheetId="24" hidden="1">{#N/A,"Anonymous",FALSE,"30 30k Table";#N/A,#N/A,FALSE,"30 50k Table";#N/A,#N/A,FALSE,"40 100k Table"}</definedName>
    <definedName name="wrn.Initial." hidden="1">{#N/A,"Anonymous",FALSE,"30 30k Table";#N/A,#N/A,FALSE,"30 50k Table";#N/A,#N/A,FALSE,"40 100k Table"}</definedName>
    <definedName name="wrn.INTERNAL._.ALLOC._.INPUT." localSheetId="0" hidden="1">{"JURIS_INT_ALOC_AMTS",#N/A,FALSE,"COSTSTUDY";"OKCLS_INT_ALOC_AMTS",#N/A,FALSE,"COSTSTUDY"}</definedName>
    <definedName name="wrn.INTERNAL._.ALLOC._.INPUT." localSheetId="7" hidden="1">{"JURIS_INT_ALOC_AMTS",#N/A,FALSE,"COSTSTUDY";"OKCLS_INT_ALOC_AMTS",#N/A,FALSE,"COSTSTUDY"}</definedName>
    <definedName name="wrn.INTERNAL._.ALLOC._.INPUT." localSheetId="19" hidden="1">{"JURIS_INT_ALOC_AMTS",#N/A,FALSE,"COSTSTUDY";"OKCLS_INT_ALOC_AMTS",#N/A,FALSE,"COSTSTUDY"}</definedName>
    <definedName name="wrn.INTERNAL._.ALLOC._.INPUT." localSheetId="20" hidden="1">{"JURIS_INT_ALOC_AMTS",#N/A,FALSE,"COSTSTUDY";"OKCLS_INT_ALOC_AMTS",#N/A,FALSE,"COSTSTUDY"}</definedName>
    <definedName name="wrn.INTERNAL._.ALLOC._.INPUT." localSheetId="21" hidden="1">{"JURIS_INT_ALOC_AMTS",#N/A,FALSE,"COSTSTUDY";"OKCLS_INT_ALOC_AMTS",#N/A,FALSE,"COSTSTUDY"}</definedName>
    <definedName name="wrn.INTERNAL._.ALLOC._.INPUT." localSheetId="22" hidden="1">{"JURIS_INT_ALOC_AMTS",#N/A,FALSE,"COSTSTUDY";"OKCLS_INT_ALOC_AMTS",#N/A,FALSE,"COSTSTUDY"}</definedName>
    <definedName name="wrn.INTERNAL._.ALLOC._.INPUT." localSheetId="24" hidden="1">{"JURIS_INT_ALOC_AMTS",#N/A,FALSE,"COSTSTUDY";"OKCLS_INT_ALOC_AMTS",#N/A,FALSE,"COSTSTUDY"}</definedName>
    <definedName name="wrn.INTERNAL._.ALLOC._.INPUT." hidden="1">{"JURIS_INT_ALOC_AMTS",#N/A,FALSE,"COSTSTUDY";"OKCLS_INT_ALOC_AMTS",#N/A,FALSE,"COSTSTUDY"}</definedName>
    <definedName name="wrn.INTERNAL._.ALLOC._.RATIOS." localSheetId="0" hidden="1">{"JURIS_INTAL_RATIOS",#N/A,FALSE,"COSTSTUDY";"OKCLS_INTAL_RATIOS",#N/A,FALSE,"COSTSTUDY"}</definedName>
    <definedName name="wrn.INTERNAL._.ALLOC._.RATIOS." localSheetId="7" hidden="1">{"JURIS_INTAL_RATIOS",#N/A,FALSE,"COSTSTUDY";"OKCLS_INTAL_RATIOS",#N/A,FALSE,"COSTSTUDY"}</definedName>
    <definedName name="wrn.INTERNAL._.ALLOC._.RATIOS." localSheetId="19" hidden="1">{"JURIS_INTAL_RATIOS",#N/A,FALSE,"COSTSTUDY";"OKCLS_INTAL_RATIOS",#N/A,FALSE,"COSTSTUDY"}</definedName>
    <definedName name="wrn.INTERNAL._.ALLOC._.RATIOS." localSheetId="20" hidden="1">{"JURIS_INTAL_RATIOS",#N/A,FALSE,"COSTSTUDY";"OKCLS_INTAL_RATIOS",#N/A,FALSE,"COSTSTUDY"}</definedName>
    <definedName name="wrn.INTERNAL._.ALLOC._.RATIOS." localSheetId="21" hidden="1">{"JURIS_INTAL_RATIOS",#N/A,FALSE,"COSTSTUDY";"OKCLS_INTAL_RATIOS",#N/A,FALSE,"COSTSTUDY"}</definedName>
    <definedName name="wrn.INTERNAL._.ALLOC._.RATIOS." localSheetId="22" hidden="1">{"JURIS_INTAL_RATIOS",#N/A,FALSE,"COSTSTUDY";"OKCLS_INTAL_RATIOS",#N/A,FALSE,"COSTSTUDY"}</definedName>
    <definedName name="wrn.INTERNAL._.ALLOC._.RATIOS." localSheetId="24" hidden="1">{"JURIS_INTAL_RATIOS",#N/A,FALSE,"COSTSTUDY";"OKCLS_INTAL_RATIOS",#N/A,FALSE,"COSTSTUDY"}</definedName>
    <definedName name="wrn.INTERNAL._.ALLOC._.RATIOS." hidden="1">{"JURIS_INTAL_RATIOS",#N/A,FALSE,"COSTSTUDY";"OKCLS_INTAL_RATIOS",#N/A,FALSE,"COSTSTUDY"}</definedName>
    <definedName name="wrn.InterSystem." localSheetId="0" hidden="1">{"Purchases",#N/A,TRUE,"Sheet1";"Sales",#N/A,TRUE,"Sheet1"}</definedName>
    <definedName name="wrn.InterSystem." localSheetId="7" hidden="1">{"Purchases",#N/A,TRUE,"Sheet1";"Sales",#N/A,TRUE,"Sheet1"}</definedName>
    <definedName name="wrn.InterSystem." localSheetId="18" hidden="1">{"Purchases",#N/A,TRUE,"Sheet1";"Sales",#N/A,TRUE,"Sheet1"}</definedName>
    <definedName name="wrn.InterSystem." localSheetId="19" hidden="1">{"Purchases",#N/A,TRUE,"Sheet1";"Sales",#N/A,TRUE,"Sheet1"}</definedName>
    <definedName name="wrn.InterSystem." localSheetId="20" hidden="1">{"Purchases",#N/A,TRUE,"Sheet1";"Sales",#N/A,TRUE,"Sheet1"}</definedName>
    <definedName name="wrn.InterSystem." localSheetId="21" hidden="1">{"Purchases",#N/A,TRUE,"Sheet1";"Sales",#N/A,TRUE,"Sheet1"}</definedName>
    <definedName name="wrn.InterSystem." localSheetId="22" hidden="1">{"Purchases",#N/A,TRUE,"Sheet1";"Sales",#N/A,TRUE,"Sheet1"}</definedName>
    <definedName name="wrn.InterSystem." localSheetId="24" hidden="1">{"Purchases",#N/A,TRUE,"Sheet1";"Sales",#N/A,TRUE,"Sheet1"}</definedName>
    <definedName name="wrn.InterSystem." hidden="1">{"Purchases",#N/A,TRUE,"Sheet1";"Sales",#N/A,TRUE,"Sheet1"}</definedName>
    <definedName name="wrn.MAIN._.PAGE._.1." hidden="1">{#N/A,#N/A,FALSE,"MAIN";#N/A,#N/A,FALSE,"MAIN"}</definedName>
    <definedName name="wrn.market._.share." localSheetId="0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localSheetId="7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localSheetId="19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localSheetId="20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localSheetId="21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localSheetId="22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localSheetId="24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FR." localSheetId="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7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8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9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2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2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2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24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2" localSheetId="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2" localSheetId="7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2" localSheetId="19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2" localSheetId="2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2" localSheetId="2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2" localSheetId="2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2" localSheetId="24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18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19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2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2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2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24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8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9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2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2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2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24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ND._.Schedules._.Clean." localSheetId="0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ND._.Schedules._.Clean." localSheetId="7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ND._.Schedules._.Clean." localSheetId="18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ND._.Schedules._.Clean." localSheetId="19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ND._.Schedules._.Clean." localSheetId="20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ND._.Schedules._.Clean." localSheetId="21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ND._.Schedules._.Clean." localSheetId="22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ND._.Schedules._.Clean." localSheetId="24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ND._.Schedules._.Clean.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OK._.FUEL._.COMPARISON." localSheetId="0" hidden="1">{"OK_FUEL_COMPARISON",#N/A,FALSE,"Ok_Fuel&amp;Rev"}</definedName>
    <definedName name="wrn.OK._.FUEL._.COMPARISON." localSheetId="7" hidden="1">{"OK_FUEL_COMPARISON",#N/A,FALSE,"Ok_Fuel&amp;Rev"}</definedName>
    <definedName name="wrn.OK._.FUEL._.COMPARISON." localSheetId="19" hidden="1">{"OK_FUEL_COMPARISON",#N/A,FALSE,"Ok_Fuel&amp;Rev"}</definedName>
    <definedName name="wrn.OK._.FUEL._.COMPARISON." localSheetId="20" hidden="1">{"OK_FUEL_COMPARISON",#N/A,FALSE,"Ok_Fuel&amp;Rev"}</definedName>
    <definedName name="wrn.OK._.FUEL._.COMPARISON." localSheetId="21" hidden="1">{"OK_FUEL_COMPARISON",#N/A,FALSE,"Ok_Fuel&amp;Rev"}</definedName>
    <definedName name="wrn.OK._.FUEL._.COMPARISON." localSheetId="22" hidden="1">{"OK_FUEL_COMPARISON",#N/A,FALSE,"Ok_Fuel&amp;Rev"}</definedName>
    <definedName name="wrn.OK._.FUEL._.COMPARISON." localSheetId="24" hidden="1">{"OK_FUEL_COMPARISON",#N/A,FALSE,"Ok_Fuel&amp;Rev"}</definedName>
    <definedName name="wrn.OK._.FUEL._.COMPARISON." hidden="1">{"OK_FUEL_COMPARISON",#N/A,FALSE,"Ok_Fuel&amp;Rev"}</definedName>
    <definedName name="wrn.OK._.JURIS._.FAC._.CALCULATION." localSheetId="0" hidden="1">{"OK_JURIS_FAC",#N/A,FALSE,"Ok_Fuel&amp;Rev"}</definedName>
    <definedName name="wrn.OK._.JURIS._.FAC._.CALCULATION." localSheetId="7" hidden="1">{"OK_JURIS_FAC",#N/A,FALSE,"Ok_Fuel&amp;Rev"}</definedName>
    <definedName name="wrn.OK._.JURIS._.FAC._.CALCULATION." localSheetId="19" hidden="1">{"OK_JURIS_FAC",#N/A,FALSE,"Ok_Fuel&amp;Rev"}</definedName>
    <definedName name="wrn.OK._.JURIS._.FAC._.CALCULATION." localSheetId="20" hidden="1">{"OK_JURIS_FAC",#N/A,FALSE,"Ok_Fuel&amp;Rev"}</definedName>
    <definedName name="wrn.OK._.JURIS._.FAC._.CALCULATION." localSheetId="21" hidden="1">{"OK_JURIS_FAC",#N/A,FALSE,"Ok_Fuel&amp;Rev"}</definedName>
    <definedName name="wrn.OK._.JURIS._.FAC._.CALCULATION." localSheetId="22" hidden="1">{"OK_JURIS_FAC",#N/A,FALSE,"Ok_Fuel&amp;Rev"}</definedName>
    <definedName name="wrn.OK._.JURIS._.FAC._.CALCULATION." localSheetId="24" hidden="1">{"OK_JURIS_FAC",#N/A,FALSE,"Ok_Fuel&amp;Rev"}</definedName>
    <definedName name="wrn.OK._.JURIS._.FAC._.CALCULATION." hidden="1">{"OK_JURIS_FAC",#N/A,FALSE,"Ok_Fuel&amp;Rev"}</definedName>
    <definedName name="wrn.OK._.JURIS._.FUEL._.COST." localSheetId="0" hidden="1">{"OK_JURIS_FUEL",#N/A,FALSE,"Ok_Fuel&amp;Rev"}</definedName>
    <definedName name="wrn.OK._.JURIS._.FUEL._.COST." localSheetId="7" hidden="1">{"OK_JURIS_FUEL",#N/A,FALSE,"Ok_Fuel&amp;Rev"}</definedName>
    <definedName name="wrn.OK._.JURIS._.FUEL._.COST." localSheetId="19" hidden="1">{"OK_JURIS_FUEL",#N/A,FALSE,"Ok_Fuel&amp;Rev"}</definedName>
    <definedName name="wrn.OK._.JURIS._.FUEL._.COST." localSheetId="20" hidden="1">{"OK_JURIS_FUEL",#N/A,FALSE,"Ok_Fuel&amp;Rev"}</definedName>
    <definedName name="wrn.OK._.JURIS._.FUEL._.COST." localSheetId="21" hidden="1">{"OK_JURIS_FUEL",#N/A,FALSE,"Ok_Fuel&amp;Rev"}</definedName>
    <definedName name="wrn.OK._.JURIS._.FUEL._.COST." localSheetId="22" hidden="1">{"OK_JURIS_FUEL",#N/A,FALSE,"Ok_Fuel&amp;Rev"}</definedName>
    <definedName name="wrn.OK._.JURIS._.FUEL._.COST." localSheetId="24" hidden="1">{"OK_JURIS_FUEL",#N/A,FALSE,"Ok_Fuel&amp;Rev"}</definedName>
    <definedName name="wrn.OK._.JURIS._.FUEL._.COST." hidden="1">{"OK_JURIS_FUEL",#N/A,FALSE,"Ok_Fuel&amp;Rev"}</definedName>
    <definedName name="wrn.OKLA._.PRO._.FORMA._.FUEL." localSheetId="0" hidden="1">{"OK_PRO_FORMA_FUEL",#N/A,FALSE,"Ok_Fuel&amp;Rev"}</definedName>
    <definedName name="wrn.OKLA._.PRO._.FORMA._.FUEL." localSheetId="7" hidden="1">{"OK_PRO_FORMA_FUEL",#N/A,FALSE,"Ok_Fuel&amp;Rev"}</definedName>
    <definedName name="wrn.OKLA._.PRO._.FORMA._.FUEL." localSheetId="19" hidden="1">{"OK_PRO_FORMA_FUEL",#N/A,FALSE,"Ok_Fuel&amp;Rev"}</definedName>
    <definedName name="wrn.OKLA._.PRO._.FORMA._.FUEL." localSheetId="20" hidden="1">{"OK_PRO_FORMA_FUEL",#N/A,FALSE,"Ok_Fuel&amp;Rev"}</definedName>
    <definedName name="wrn.OKLA._.PRO._.FORMA._.FUEL." localSheetId="21" hidden="1">{"OK_PRO_FORMA_FUEL",#N/A,FALSE,"Ok_Fuel&amp;Rev"}</definedName>
    <definedName name="wrn.OKLA._.PRO._.FORMA._.FUEL." localSheetId="22" hidden="1">{"OK_PRO_FORMA_FUEL",#N/A,FALSE,"Ok_Fuel&amp;Rev"}</definedName>
    <definedName name="wrn.OKLA._.PRO._.FORMA._.FUEL." localSheetId="24" hidden="1">{"OK_PRO_FORMA_FUEL",#N/A,FALSE,"Ok_Fuel&amp;Rev"}</definedName>
    <definedName name="wrn.OKLA._.PRO._.FORMA._.FUEL." hidden="1">{"OK_PRO_FORMA_FUEL",#N/A,FALSE,"Ok_Fuel&amp;Rev"}</definedName>
    <definedName name="wrn.OM._.EXPENSES." localSheetId="0" hidden="1">{"JURIS_OM_EXP",#N/A,FALSE,"COSTSTUDY";"OKCLS_OM_EXP",#N/A,FALSE,"COSTSTUDY"}</definedName>
    <definedName name="wrn.OM._.EXPENSES." localSheetId="7" hidden="1">{"JURIS_OM_EXP",#N/A,FALSE,"COSTSTUDY";"OKCLS_OM_EXP",#N/A,FALSE,"COSTSTUDY"}</definedName>
    <definedName name="wrn.OM._.EXPENSES." localSheetId="19" hidden="1">{"JURIS_OM_EXP",#N/A,FALSE,"COSTSTUDY";"OKCLS_OM_EXP",#N/A,FALSE,"COSTSTUDY"}</definedName>
    <definedName name="wrn.OM._.EXPENSES." localSheetId="20" hidden="1">{"JURIS_OM_EXP",#N/A,FALSE,"COSTSTUDY";"OKCLS_OM_EXP",#N/A,FALSE,"COSTSTUDY"}</definedName>
    <definedName name="wrn.OM._.EXPENSES." localSheetId="21" hidden="1">{"JURIS_OM_EXP",#N/A,FALSE,"COSTSTUDY";"OKCLS_OM_EXP",#N/A,FALSE,"COSTSTUDY"}</definedName>
    <definedName name="wrn.OM._.EXPENSES." localSheetId="22" hidden="1">{"JURIS_OM_EXP",#N/A,FALSE,"COSTSTUDY";"OKCLS_OM_EXP",#N/A,FALSE,"COSTSTUDY"}</definedName>
    <definedName name="wrn.OM._.EXPENSES." localSheetId="24" hidden="1">{"JURIS_OM_EXP",#N/A,FALSE,"COSTSTUDY";"OKCLS_OM_EXP",#N/A,FALSE,"COSTSTUDY"}</definedName>
    <definedName name="wrn.OM._.EXPENSES." hidden="1">{"JURIS_OM_EXP",#N/A,FALSE,"COSTSTUDY";"OKCLS_OM_EXP",#N/A,FALSE,"COSTSTUDY"}</definedName>
    <definedName name="wrn.OMEXPENSE." localSheetId="0" hidden="1">{"PF",#N/A,FALSE,"Sheet4";"PG",#N/A,FALSE,"Sheet4";"PH",#N/A,FALSE,"Sheet4";"PI",#N/A,FALSE,"Sheet4";"PJ",#N/A,FALSE,"Sheet4"}</definedName>
    <definedName name="wrn.OMEXPENSE." localSheetId="7" hidden="1">{"PF",#N/A,FALSE,"Sheet4";"PG",#N/A,FALSE,"Sheet4";"PH",#N/A,FALSE,"Sheet4";"PI",#N/A,FALSE,"Sheet4";"PJ",#N/A,FALSE,"Sheet4"}</definedName>
    <definedName name="wrn.OMEXPENSE." localSheetId="18" hidden="1">{"PF",#N/A,FALSE,"Sheet4";"PG",#N/A,FALSE,"Sheet4";"PH",#N/A,FALSE,"Sheet4";"PI",#N/A,FALSE,"Sheet4";"PJ",#N/A,FALSE,"Sheet4"}</definedName>
    <definedName name="wrn.OMEXPENSE." localSheetId="19" hidden="1">{"PF",#N/A,FALSE,"Sheet4";"PG",#N/A,FALSE,"Sheet4";"PH",#N/A,FALSE,"Sheet4";"PI",#N/A,FALSE,"Sheet4";"PJ",#N/A,FALSE,"Sheet4"}</definedName>
    <definedName name="wrn.OMEXPENSE." localSheetId="20" hidden="1">{"PF",#N/A,FALSE,"Sheet4";"PG",#N/A,FALSE,"Sheet4";"PH",#N/A,FALSE,"Sheet4";"PI",#N/A,FALSE,"Sheet4";"PJ",#N/A,FALSE,"Sheet4"}</definedName>
    <definedName name="wrn.OMEXPENSE." localSheetId="21" hidden="1">{"PF",#N/A,FALSE,"Sheet4";"PG",#N/A,FALSE,"Sheet4";"PH",#N/A,FALSE,"Sheet4";"PI",#N/A,FALSE,"Sheet4";"PJ",#N/A,FALSE,"Sheet4"}</definedName>
    <definedName name="wrn.OMEXPENSE." localSheetId="22" hidden="1">{"PF",#N/A,FALSE,"Sheet4";"PG",#N/A,FALSE,"Sheet4";"PH",#N/A,FALSE,"Sheet4";"PI",#N/A,FALSE,"Sheet4";"PJ",#N/A,FALSE,"Sheet4"}</definedName>
    <definedName name="wrn.OMEXPENSE." localSheetId="24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OMPA._.FAC." localSheetId="0" hidden="1">{"OMPA_FAC",#N/A,FALSE,"OMPA FAC"}</definedName>
    <definedName name="wrn.OMPA._.FAC." localSheetId="7" hidden="1">{"OMPA_FAC",#N/A,FALSE,"OMPA FAC"}</definedName>
    <definedName name="wrn.OMPA._.FAC." localSheetId="19" hidden="1">{"OMPA_FAC",#N/A,FALSE,"OMPA FAC"}</definedName>
    <definedName name="wrn.OMPA._.FAC." localSheetId="20" hidden="1">{"OMPA_FAC",#N/A,FALSE,"OMPA FAC"}</definedName>
    <definedName name="wrn.OMPA._.FAC." localSheetId="21" hidden="1">{"OMPA_FAC",#N/A,FALSE,"OMPA FAC"}</definedName>
    <definedName name="wrn.OMPA._.FAC." localSheetId="22" hidden="1">{"OMPA_FAC",#N/A,FALSE,"OMPA FAC"}</definedName>
    <definedName name="wrn.OMPA._.FAC." localSheetId="24" hidden="1">{"OMPA_FAC",#N/A,FALSE,"OMPA FAC"}</definedName>
    <definedName name="wrn.OMPA._.FAC." hidden="1">{"OMPA_FAC",#N/A,FALSE,"OMPA FAC"}</definedName>
    <definedName name="wrn.one." localSheetId="0" hidden="1">{"page1",#N/A,FALSE,"A";"page2",#N/A,FALSE,"A"}</definedName>
    <definedName name="wrn.one." localSheetId="7" hidden="1">{"page1",#N/A,FALSE,"A";"page2",#N/A,FALSE,"A"}</definedName>
    <definedName name="wrn.one." localSheetId="19" hidden="1">{"page1",#N/A,FALSE,"A";"page2",#N/A,FALSE,"A"}</definedName>
    <definedName name="wrn.one." localSheetId="20" hidden="1">{"page1",#N/A,FALSE,"A";"page2",#N/A,FALSE,"A"}</definedName>
    <definedName name="wrn.one." localSheetId="21" hidden="1">{"page1",#N/A,FALSE,"A";"page2",#N/A,FALSE,"A"}</definedName>
    <definedName name="wrn.one." localSheetId="22" hidden="1">{"page1",#N/A,FALSE,"A";"page2",#N/A,FALSE,"A"}</definedName>
    <definedName name="wrn.one." localSheetId="24" hidden="1">{"page1",#N/A,FALSE,"A";"page2",#N/A,FALSE,"A"}</definedName>
    <definedName name="wrn.one." hidden="1">{"page1",#N/A,FALSE,"A";"page2",#N/A,FALSE,"A"}</definedName>
    <definedName name="wrn.OTHER._.DATA." localSheetId="0" hidden="1">{"OTHER_DATA",#N/A,FALSE,"Ok_Fuel&amp;Rev"}</definedName>
    <definedName name="wrn.OTHER._.DATA." localSheetId="7" hidden="1">{"OTHER_DATA",#N/A,FALSE,"Ok_Fuel&amp;Rev"}</definedName>
    <definedName name="wrn.OTHER._.DATA." localSheetId="19" hidden="1">{"OTHER_DATA",#N/A,FALSE,"Ok_Fuel&amp;Rev"}</definedName>
    <definedName name="wrn.OTHER._.DATA." localSheetId="20" hidden="1">{"OTHER_DATA",#N/A,FALSE,"Ok_Fuel&amp;Rev"}</definedName>
    <definedName name="wrn.OTHER._.DATA." localSheetId="21" hidden="1">{"OTHER_DATA",#N/A,FALSE,"Ok_Fuel&amp;Rev"}</definedName>
    <definedName name="wrn.OTHER._.DATA." localSheetId="22" hidden="1">{"OTHER_DATA",#N/A,FALSE,"Ok_Fuel&amp;Rev"}</definedName>
    <definedName name="wrn.OTHER._.DATA." localSheetId="24" hidden="1">{"OTHER_DATA",#N/A,FALSE,"Ok_Fuel&amp;Rev"}</definedName>
    <definedName name="wrn.OTHER._.DATA." hidden="1">{"OTHER_DATA",#N/A,FALSE,"Ok_Fuel&amp;Rev"}</definedName>
    <definedName name="wrn.Overall_Scorecard." localSheetId="0" hidden="1">{"Overall Scorecard",#N/A,FALSE,"Overall Scorecard"}</definedName>
    <definedName name="wrn.Overall_Scorecard." localSheetId="7" hidden="1">{"Overall Scorecard",#N/A,FALSE,"Overall Scorecard"}</definedName>
    <definedName name="wrn.Overall_Scorecard." localSheetId="19" hidden="1">{"Overall Scorecard",#N/A,FALSE,"Overall Scorecard"}</definedName>
    <definedName name="wrn.Overall_Scorecard." localSheetId="20" hidden="1">{"Overall Scorecard",#N/A,FALSE,"Overall Scorecard"}</definedName>
    <definedName name="wrn.Overall_Scorecard." localSheetId="21" hidden="1">{"Overall Scorecard",#N/A,FALSE,"Overall Scorecard"}</definedName>
    <definedName name="wrn.Overall_Scorecard." localSheetId="22" hidden="1">{"Overall Scorecard",#N/A,FALSE,"Overall Scorecard"}</definedName>
    <definedName name="wrn.Overall_Scorecard." localSheetId="24" hidden="1">{"Overall Scorecard",#N/A,FALSE,"Overall Scorecard"}</definedName>
    <definedName name="wrn.Overall_Scorecard." hidden="1">{"Overall Scorecard",#N/A,FALSE,"Overall Scorecard"}</definedName>
    <definedName name="wrn.Percent_of_Change." localSheetId="0" hidden="1">{"% of Change=O&amp;M per Customer+Equiv Employee",#N/A,FALSE,"% Change";"% o Change=OR + Rev per Equivalent Employee",#N/A,FALSE,"% Change"}</definedName>
    <definedName name="wrn.Percent_of_Change." localSheetId="7" hidden="1">{"% of Change=O&amp;M per Customer+Equiv Employee",#N/A,FALSE,"% Change";"% o Change=OR + Rev per Equivalent Employee",#N/A,FALSE,"% Change"}</definedName>
    <definedName name="wrn.Percent_of_Change." localSheetId="19" hidden="1">{"% of Change=O&amp;M per Customer+Equiv Employee",#N/A,FALSE,"% Change";"% o Change=OR + Rev per Equivalent Employee",#N/A,FALSE,"% Change"}</definedName>
    <definedName name="wrn.Percent_of_Change." localSheetId="20" hidden="1">{"% of Change=O&amp;M per Customer+Equiv Employee",#N/A,FALSE,"% Change";"% o Change=OR + Rev per Equivalent Employee",#N/A,FALSE,"% Change"}</definedName>
    <definedName name="wrn.Percent_of_Change." localSheetId="21" hidden="1">{"% of Change=O&amp;M per Customer+Equiv Employee",#N/A,FALSE,"% Change";"% o Change=OR + Rev per Equivalent Employee",#N/A,FALSE,"% Change"}</definedName>
    <definedName name="wrn.Percent_of_Change." localSheetId="22" hidden="1">{"% of Change=O&amp;M per Customer+Equiv Employee",#N/A,FALSE,"% Change";"% o Change=OR + Rev per Equivalent Employee",#N/A,FALSE,"% Change"}</definedName>
    <definedName name="wrn.Percent_of_Change." localSheetId="24" hidden="1">{"% of Change=O&amp;M per Customer+Equiv Employee",#N/A,FALSE,"% Change";"% o Change=OR + Rev per Equivalent Employee",#N/A,FALSE,"% Change"}</definedName>
    <definedName name="wrn.Percent_of_Change." hidden="1">{"% of Change=O&amp;M per Customer+Equiv Employee",#N/A,FALSE,"% Change";"% o Change=OR + Rev per Equivalent Employee",#N/A,FALSE,"% Change"}</definedName>
    <definedName name="wrn.Percent_of_Goal." localSheetId="0" hidden="1">{"% of Goals=O&amp;M per Customer + Equiv Employee",#N/A,FALSE,"% of Goal";"% of Goals=Operating Ration + Return on Net Plnt",#N/A,FALSE,"% of Goal";"% of Goals=Revenue per Equivalent Employee",#N/A,FALSE,"% of Goal"}</definedName>
    <definedName name="wrn.Percent_of_Goal." localSheetId="7" hidden="1">{"% of Goals=O&amp;M per Customer + Equiv Employee",#N/A,FALSE,"% of Goal";"% of Goals=Operating Ration + Return on Net Plnt",#N/A,FALSE,"% of Goal";"% of Goals=Revenue per Equivalent Employee",#N/A,FALSE,"% of Goal"}</definedName>
    <definedName name="wrn.Percent_of_Goal." localSheetId="19" hidden="1">{"% of Goals=O&amp;M per Customer + Equiv Employee",#N/A,FALSE,"% of Goal";"% of Goals=Operating Ration + Return on Net Plnt",#N/A,FALSE,"% of Goal";"% of Goals=Revenue per Equivalent Employee",#N/A,FALSE,"% of Goal"}</definedName>
    <definedName name="wrn.Percent_of_Goal." localSheetId="20" hidden="1">{"% of Goals=O&amp;M per Customer + Equiv Employee",#N/A,FALSE,"% of Goal";"% of Goals=Operating Ration + Return on Net Plnt",#N/A,FALSE,"% of Goal";"% of Goals=Revenue per Equivalent Employee",#N/A,FALSE,"% of Goal"}</definedName>
    <definedName name="wrn.Percent_of_Goal." localSheetId="21" hidden="1">{"% of Goals=O&amp;M per Customer + Equiv Employee",#N/A,FALSE,"% of Goal";"% of Goals=Operating Ration + Return on Net Plnt",#N/A,FALSE,"% of Goal";"% of Goals=Revenue per Equivalent Employee",#N/A,FALSE,"% of Goal"}</definedName>
    <definedName name="wrn.Percent_of_Goal." localSheetId="22" hidden="1">{"% of Goals=O&amp;M per Customer + Equiv Employee",#N/A,FALSE,"% of Goal";"% of Goals=Operating Ration + Return on Net Plnt",#N/A,FALSE,"% of Goal";"% of Goals=Revenue per Equivalent Employee",#N/A,FALSE,"% of Goal"}</definedName>
    <definedName name="wrn.Percent_of_Goal." localSheetId="24" hidden="1">{"% of Goals=O&amp;M per Customer + Equiv Employee",#N/A,FALSE,"% of Goal";"% of Goals=Operating Ration + Return on Net Plnt",#N/A,FALSE,"% of Goal";"% of Goals=Revenue per Equivalent Employee",#N/A,FALSE,"% of Goal"}</definedName>
    <definedName name="wrn.Percent_of_Goal." hidden="1">{"% of Goals=O&amp;M per Customer + Equiv Employee",#N/A,FALSE,"% of Goal";"% of Goals=Operating Ration + Return on Net Plnt",#N/A,FALSE,"% of Goal";"% of Goals=Revenue per Equivalent Employee",#N/A,FALSE,"% of Goal"}</definedName>
    <definedName name="wrn.Percentage." localSheetId="0" hidden="1">{"Summary",#N/A,FALSE,"Options "}</definedName>
    <definedName name="wrn.Percentage." localSheetId="7" hidden="1">{"Summary",#N/A,FALSE,"Options "}</definedName>
    <definedName name="wrn.Percentage." localSheetId="19" hidden="1">{"Summary",#N/A,FALSE,"Options "}</definedName>
    <definedName name="wrn.Percentage." localSheetId="20" hidden="1">{"Summary",#N/A,FALSE,"Options "}</definedName>
    <definedName name="wrn.Percentage." localSheetId="21" hidden="1">{"Summary",#N/A,FALSE,"Options "}</definedName>
    <definedName name="wrn.Percentage." localSheetId="22" hidden="1">{"Summary",#N/A,FALSE,"Options "}</definedName>
    <definedName name="wrn.Percentage." localSheetId="24" hidden="1">{"Summary",#N/A,FALSE,"Options "}</definedName>
    <definedName name="wrn.Percentage." hidden="1">{"Summary",#N/A,FALSE,"Options "}</definedName>
    <definedName name="wrn.Pivot1." localSheetId="0" hidden="1">{"Pivot1",#N/A,FALSE,"Redemption_Maturity Extract"}</definedName>
    <definedName name="wrn.Pivot1." localSheetId="7" hidden="1">{"Pivot1",#N/A,FALSE,"Redemption_Maturity Extract"}</definedName>
    <definedName name="wrn.Pivot1." localSheetId="19" hidden="1">{"Pivot1",#N/A,FALSE,"Redemption_Maturity Extract"}</definedName>
    <definedName name="wrn.Pivot1." localSheetId="20" hidden="1">{"Pivot1",#N/A,FALSE,"Redemption_Maturity Extract"}</definedName>
    <definedName name="wrn.Pivot1." localSheetId="21" hidden="1">{"Pivot1",#N/A,FALSE,"Redemption_Maturity Extract"}</definedName>
    <definedName name="wrn.Pivot1." localSheetId="22" hidden="1">{"Pivot1",#N/A,FALSE,"Redemption_Maturity Extract"}</definedName>
    <definedName name="wrn.Pivot1." localSheetId="24" hidden="1">{"Pivot1",#N/A,FALSE,"Redemption_Maturity Extract"}</definedName>
    <definedName name="wrn.Pivot1." hidden="1">{"Pivot1",#N/A,FALSE,"Redemption_Maturity Extract"}</definedName>
    <definedName name="wrn.Pivot2." localSheetId="0" hidden="1">{"Pivot2",#N/A,FALSE,"Redemption_Maturity Extract"}</definedName>
    <definedName name="wrn.Pivot2." localSheetId="7" hidden="1">{"Pivot2",#N/A,FALSE,"Redemption_Maturity Extract"}</definedName>
    <definedName name="wrn.Pivot2." localSheetId="19" hidden="1">{"Pivot2",#N/A,FALSE,"Redemption_Maturity Extract"}</definedName>
    <definedName name="wrn.Pivot2." localSheetId="20" hidden="1">{"Pivot2",#N/A,FALSE,"Redemption_Maturity Extract"}</definedName>
    <definedName name="wrn.Pivot2." localSheetId="21" hidden="1">{"Pivot2",#N/A,FALSE,"Redemption_Maturity Extract"}</definedName>
    <definedName name="wrn.Pivot2." localSheetId="22" hidden="1">{"Pivot2",#N/A,FALSE,"Redemption_Maturity Extract"}</definedName>
    <definedName name="wrn.Pivot2." localSheetId="24" hidden="1">{"Pivot2",#N/A,FALSE,"Redemption_Maturity Extract"}</definedName>
    <definedName name="wrn.Pivot2." hidden="1">{"Pivot2",#N/A,FALSE,"Redemption_Maturity Extract"}</definedName>
    <definedName name="wrn.PLANT._.IN._.SERVICE." localSheetId="0" hidden="1">{"JURIS_PLT_IN_SERV",#N/A,FALSE,"COSTSTUDY";"OKCLS_PLT_IN_SERV",#N/A,FALSE,"COSTSTUDY"}</definedName>
    <definedName name="wrn.PLANT._.IN._.SERVICE." localSheetId="7" hidden="1">{"JURIS_PLT_IN_SERV",#N/A,FALSE,"COSTSTUDY";"OKCLS_PLT_IN_SERV",#N/A,FALSE,"COSTSTUDY"}</definedName>
    <definedName name="wrn.PLANT._.IN._.SERVICE." localSheetId="19" hidden="1">{"JURIS_PLT_IN_SERV",#N/A,FALSE,"COSTSTUDY";"OKCLS_PLT_IN_SERV",#N/A,FALSE,"COSTSTUDY"}</definedName>
    <definedName name="wrn.PLANT._.IN._.SERVICE." localSheetId="20" hidden="1">{"JURIS_PLT_IN_SERV",#N/A,FALSE,"COSTSTUDY";"OKCLS_PLT_IN_SERV",#N/A,FALSE,"COSTSTUDY"}</definedName>
    <definedName name="wrn.PLANT._.IN._.SERVICE." localSheetId="21" hidden="1">{"JURIS_PLT_IN_SERV",#N/A,FALSE,"COSTSTUDY";"OKCLS_PLT_IN_SERV",#N/A,FALSE,"COSTSTUDY"}</definedName>
    <definedName name="wrn.PLANT._.IN._.SERVICE." localSheetId="22" hidden="1">{"JURIS_PLT_IN_SERV",#N/A,FALSE,"COSTSTUDY";"OKCLS_PLT_IN_SERV",#N/A,FALSE,"COSTSTUDY"}</definedName>
    <definedName name="wrn.PLANT._.IN._.SERVICE." localSheetId="24" hidden="1">{"JURIS_PLT_IN_SERV",#N/A,FALSE,"COSTSTUDY";"OKCLS_PLT_IN_SERV",#N/A,FALSE,"COSTSTUDY"}</definedName>
    <definedName name="wrn.PLANT._.IN._.SERVICE." hidden="1">{"JURIS_PLT_IN_SERV",#N/A,FALSE,"COSTSTUDY";"OKCLS_PLT_IN_SERV",#N/A,FALSE,"COSTSTUDY"}</definedName>
    <definedName name="wrn.Points_Achieved." localSheetId="0" hidden="1">{"Points=O&amp;M per Customer + per Equiv Employee",#N/A,FALSE,"Points";"Points=Operating Ratio + Return on Net Plant",#N/A,FALSE,"Points";"Points=Revenue per Equivalent Employee",#N/A,FALSE,"Points"}</definedName>
    <definedName name="wrn.Points_Achieved." localSheetId="7" hidden="1">{"Points=O&amp;M per Customer + per Equiv Employee",#N/A,FALSE,"Points";"Points=Operating Ratio + Return on Net Plant",#N/A,FALSE,"Points";"Points=Revenue per Equivalent Employee",#N/A,FALSE,"Points"}</definedName>
    <definedName name="wrn.Points_Achieved." localSheetId="19" hidden="1">{"Points=O&amp;M per Customer + per Equiv Employee",#N/A,FALSE,"Points";"Points=Operating Ratio + Return on Net Plant",#N/A,FALSE,"Points";"Points=Revenue per Equivalent Employee",#N/A,FALSE,"Points"}</definedName>
    <definedName name="wrn.Points_Achieved." localSheetId="20" hidden="1">{"Points=O&amp;M per Customer + per Equiv Employee",#N/A,FALSE,"Points";"Points=Operating Ratio + Return on Net Plant",#N/A,FALSE,"Points";"Points=Revenue per Equivalent Employee",#N/A,FALSE,"Points"}</definedName>
    <definedName name="wrn.Points_Achieved." localSheetId="21" hidden="1">{"Points=O&amp;M per Customer + per Equiv Employee",#N/A,FALSE,"Points";"Points=Operating Ratio + Return on Net Plant",#N/A,FALSE,"Points";"Points=Revenue per Equivalent Employee",#N/A,FALSE,"Points"}</definedName>
    <definedName name="wrn.Points_Achieved." localSheetId="22" hidden="1">{"Points=O&amp;M per Customer + per Equiv Employee",#N/A,FALSE,"Points";"Points=Operating Ratio + Return on Net Plant",#N/A,FALSE,"Points";"Points=Revenue per Equivalent Employee",#N/A,FALSE,"Points"}</definedName>
    <definedName name="wrn.Points_Achieved." localSheetId="24" hidden="1">{"Points=O&amp;M per Customer + per Equiv Employee",#N/A,FALSE,"Points";"Points=Operating Ratio + Return on Net Plant",#N/A,FALSE,"Points";"Points=Revenue per Equivalent Employee",#N/A,FALSE,"Points"}</definedName>
    <definedName name="wrn.Points_Achieved." hidden="1">{"Points=O&amp;M per Customer + per Equiv Employee",#N/A,FALSE,"Points";"Points=Operating Ratio + Return on Net Plant",#N/A,FALSE,"Points";"Points=Revenue per Equivalent Employee",#N/A,FALSE,"Points"}</definedName>
    <definedName name="wrn.PPJOURNAL._.ENTRY." localSheetId="0" hidden="1">{"PPDEFERREDBAL",#N/A,FALSE,"PRIOR PERIOD ADJMT";#N/A,#N/A,FALSE,"PRIOR PERIOD ADJMT";"PPJOURNALENTRY",#N/A,FALSE,"PRIOR PERIOD ADJMT"}</definedName>
    <definedName name="wrn.PPJOURNAL._.ENTRY." localSheetId="7" hidden="1">{"PPDEFERREDBAL",#N/A,FALSE,"PRIOR PERIOD ADJMT";#N/A,#N/A,FALSE,"PRIOR PERIOD ADJMT";"PPJOURNALENTRY",#N/A,FALSE,"PRIOR PERIOD ADJMT"}</definedName>
    <definedName name="wrn.PPJOURNAL._.ENTRY." localSheetId="19" hidden="1">{"PPDEFERREDBAL",#N/A,FALSE,"PRIOR PERIOD ADJMT";#N/A,#N/A,FALSE,"PRIOR PERIOD ADJMT";"PPJOURNALENTRY",#N/A,FALSE,"PRIOR PERIOD ADJMT"}</definedName>
    <definedName name="wrn.PPJOURNAL._.ENTRY." localSheetId="20" hidden="1">{"PPDEFERREDBAL",#N/A,FALSE,"PRIOR PERIOD ADJMT";#N/A,#N/A,FALSE,"PRIOR PERIOD ADJMT";"PPJOURNALENTRY",#N/A,FALSE,"PRIOR PERIOD ADJMT"}</definedName>
    <definedName name="wrn.PPJOURNAL._.ENTRY." localSheetId="21" hidden="1">{"PPDEFERREDBAL",#N/A,FALSE,"PRIOR PERIOD ADJMT";#N/A,#N/A,FALSE,"PRIOR PERIOD ADJMT";"PPJOURNALENTRY",#N/A,FALSE,"PRIOR PERIOD ADJMT"}</definedName>
    <definedName name="wrn.PPJOURNAL._.ENTRY." localSheetId="22" hidden="1">{"PPDEFERREDBAL",#N/A,FALSE,"PRIOR PERIOD ADJMT";#N/A,#N/A,FALSE,"PRIOR PERIOD ADJMT";"PPJOURNALENTRY",#N/A,FALSE,"PRIOR PERIOD ADJMT"}</definedName>
    <definedName name="wrn.PPJOURNAL._.ENTRY." localSheetId="24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rint." localSheetId="0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localSheetId="7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localSheetId="19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localSheetId="20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localSheetId="21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localSheetId="22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localSheetId="24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_ALL." localSheetId="0" hidden="1">{"summary",#N/A,TRUE,"E93ADJ";"detail",#N/A,TRUE,"E93ADJ"}</definedName>
    <definedName name="wrn.PRINT_ALL." localSheetId="7" hidden="1">{"summary",#N/A,TRUE,"E93ADJ";"detail",#N/A,TRUE,"E93ADJ"}</definedName>
    <definedName name="wrn.PRINT_ALL." localSheetId="19" hidden="1">{"summary",#N/A,TRUE,"E93ADJ";"detail",#N/A,TRUE,"E93ADJ"}</definedName>
    <definedName name="wrn.PRINT_ALL." localSheetId="20" hidden="1">{"summary",#N/A,TRUE,"E93ADJ";"detail",#N/A,TRUE,"E93ADJ"}</definedName>
    <definedName name="wrn.PRINT_ALL." localSheetId="21" hidden="1">{"summary",#N/A,TRUE,"E93ADJ";"detail",#N/A,TRUE,"E93ADJ"}</definedName>
    <definedName name="wrn.PRINT_ALL." localSheetId="22" hidden="1">{"summary",#N/A,TRUE,"E93ADJ";"detail",#N/A,TRUE,"E93ADJ"}</definedName>
    <definedName name="wrn.PRINT_ALL." localSheetId="24" hidden="1">{"summary",#N/A,TRUE,"E93ADJ";"detail",#N/A,TRUE,"E93ADJ"}</definedName>
    <definedName name="wrn.PRINT_ALL." hidden="1">{"summary",#N/A,TRUE,"E93ADJ";"detail",#N/A,TRUE,"E93ADJ"}</definedName>
    <definedName name="wrn.PrintExhibits." localSheetId="0" hidden="1">{"EXHSPortrait1",#N/A,FALSE,"EXHIBITS";"EXHSLandscape",#N/A,FALSE,"EXHIBITS";"EXHSPortrait2",#N/A,FALSE,"EXHIBITS";"EXHSPortrait3",#N/A,FALSE,"EXHIBITS";"EXHSPortrait4",#N/A,FALSE,"EXHIBITS"}</definedName>
    <definedName name="wrn.PrintExhibits." localSheetId="7" hidden="1">{"EXHSPortrait1",#N/A,FALSE,"EXHIBITS";"EXHSLandscape",#N/A,FALSE,"EXHIBITS";"EXHSPortrait2",#N/A,FALSE,"EXHIBITS";"EXHSPortrait3",#N/A,FALSE,"EXHIBITS";"EXHSPortrait4",#N/A,FALSE,"EXHIBITS"}</definedName>
    <definedName name="wrn.PrintExhibits." localSheetId="18" hidden="1">{"EXHSPortrait1",#N/A,FALSE,"EXHIBITS";"EXHSLandscape",#N/A,FALSE,"EXHIBITS";"EXHSPortrait2",#N/A,FALSE,"EXHIBITS";"EXHSPortrait3",#N/A,FALSE,"EXHIBITS";"EXHSPortrait4",#N/A,FALSE,"EXHIBITS"}</definedName>
    <definedName name="wrn.PrintExhibits." localSheetId="19" hidden="1">{"EXHSPortrait1",#N/A,FALSE,"EXHIBITS";"EXHSLandscape",#N/A,FALSE,"EXHIBITS";"EXHSPortrait2",#N/A,FALSE,"EXHIBITS";"EXHSPortrait3",#N/A,FALSE,"EXHIBITS";"EXHSPortrait4",#N/A,FALSE,"EXHIBITS"}</definedName>
    <definedName name="wrn.PrintExhibits." localSheetId="20" hidden="1">{"EXHSPortrait1",#N/A,FALSE,"EXHIBITS";"EXHSLandscape",#N/A,FALSE,"EXHIBITS";"EXHSPortrait2",#N/A,FALSE,"EXHIBITS";"EXHSPortrait3",#N/A,FALSE,"EXHIBITS";"EXHSPortrait4",#N/A,FALSE,"EXHIBITS"}</definedName>
    <definedName name="wrn.PrintExhibits." localSheetId="21" hidden="1">{"EXHSPortrait1",#N/A,FALSE,"EXHIBITS";"EXHSLandscape",#N/A,FALSE,"EXHIBITS";"EXHSPortrait2",#N/A,FALSE,"EXHIBITS";"EXHSPortrait3",#N/A,FALSE,"EXHIBITS";"EXHSPortrait4",#N/A,FALSE,"EXHIBITS"}</definedName>
    <definedName name="wrn.PrintExhibits." localSheetId="22" hidden="1">{"EXHSPortrait1",#N/A,FALSE,"EXHIBITS";"EXHSLandscape",#N/A,FALSE,"EXHIBITS";"EXHSPortrait2",#N/A,FALSE,"EXHIBITS";"EXHSPortrait3",#N/A,FALSE,"EXHIBITS";"EXHSPortrait4",#N/A,FALSE,"EXHIBITS"}</definedName>
    <definedName name="wrn.PrintExhibits." localSheetId="24" hidden="1">{"EXHSPortrait1",#N/A,FALSE,"EXHIBITS";"EXHSLandscape",#N/A,FALSE,"EXHIBITS";"EXHSPortrait2",#N/A,FALSE,"EXHIBITS";"EXHSPortrait3",#N/A,FALSE,"EXHIBITS";"EXHSPortrait4",#N/A,FALSE,"EXHIBITS"}</definedName>
    <definedName name="wrn.PrintExhibits." hidden="1">{"EXHSPortrait1",#N/A,FALSE,"EXHIBITS";"EXHSLandscape",#N/A,FALSE,"EXHIBITS";"EXHSPortrait2",#N/A,FALSE,"EXHIBITS";"EXHSPortrait3",#N/A,FALSE,"EXHIBITS";"EXHSPortrait4",#N/A,FALSE,"EXHIBITS"}</definedName>
    <definedName name="wrn.printtable1." localSheetId="0" hidden="1">{"print1",#N/A,FALSE,"D21CUSTS"}</definedName>
    <definedName name="wrn.printtable1." localSheetId="7" hidden="1">{"print1",#N/A,FALSE,"D21CUSTS"}</definedName>
    <definedName name="wrn.printtable1." localSheetId="18" hidden="1">{"print1",#N/A,FALSE,"D21CUSTS"}</definedName>
    <definedName name="wrn.printtable1." localSheetId="19" hidden="1">{"print1",#N/A,FALSE,"D21CUSTS"}</definedName>
    <definedName name="wrn.printtable1." localSheetId="20" hidden="1">{"print1",#N/A,FALSE,"D21CUSTS"}</definedName>
    <definedName name="wrn.printtable1." localSheetId="21" hidden="1">{"print1",#N/A,FALSE,"D21CUSTS"}</definedName>
    <definedName name="wrn.printtable1." localSheetId="22" hidden="1">{"print1",#N/A,FALSE,"D21CUSTS"}</definedName>
    <definedName name="wrn.printtable1." localSheetId="24" hidden="1">{"print1",#N/A,FALSE,"D21CUSTS"}</definedName>
    <definedName name="wrn.printtable1." hidden="1">{"print1",#N/A,FALSE,"D21CUSTS"}</definedName>
    <definedName name="wrn.printtable2." localSheetId="0" hidden="1">{"print2",#N/A,FALSE,"D21CUSTS"}</definedName>
    <definedName name="wrn.printtable2." localSheetId="7" hidden="1">{"print2",#N/A,FALSE,"D21CUSTS"}</definedName>
    <definedName name="wrn.printtable2." localSheetId="18" hidden="1">{"print2",#N/A,FALSE,"D21CUSTS"}</definedName>
    <definedName name="wrn.printtable2." localSheetId="19" hidden="1">{"print2",#N/A,FALSE,"D21CUSTS"}</definedName>
    <definedName name="wrn.printtable2." localSheetId="20" hidden="1">{"print2",#N/A,FALSE,"D21CUSTS"}</definedName>
    <definedName name="wrn.printtable2." localSheetId="21" hidden="1">{"print2",#N/A,FALSE,"D21CUSTS"}</definedName>
    <definedName name="wrn.printtable2." localSheetId="22" hidden="1">{"print2",#N/A,FALSE,"D21CUSTS"}</definedName>
    <definedName name="wrn.printtable2." localSheetId="24" hidden="1">{"print2",#N/A,FALSE,"D21CUSTS"}</definedName>
    <definedName name="wrn.printtable2." hidden="1">{"print2",#N/A,FALSE,"D21CUSTS"}</definedName>
    <definedName name="wrn.printtable3." localSheetId="0" hidden="1">{"print3",#N/A,FALSE,"D21CUSTS"}</definedName>
    <definedName name="wrn.printtable3." localSheetId="7" hidden="1">{"print3",#N/A,FALSE,"D21CUSTS"}</definedName>
    <definedName name="wrn.printtable3." localSheetId="18" hidden="1">{"print3",#N/A,FALSE,"D21CUSTS"}</definedName>
    <definedName name="wrn.printtable3." localSheetId="19" hidden="1">{"print3",#N/A,FALSE,"D21CUSTS"}</definedName>
    <definedName name="wrn.printtable3." localSheetId="20" hidden="1">{"print3",#N/A,FALSE,"D21CUSTS"}</definedName>
    <definedName name="wrn.printtable3." localSheetId="21" hidden="1">{"print3",#N/A,FALSE,"D21CUSTS"}</definedName>
    <definedName name="wrn.printtable3." localSheetId="22" hidden="1">{"print3",#N/A,FALSE,"D21CUSTS"}</definedName>
    <definedName name="wrn.printtable3." localSheetId="24" hidden="1">{"print3",#N/A,FALSE,"D21CUSTS"}</definedName>
    <definedName name="wrn.printtable3." hidden="1">{"print3",#N/A,FALSE,"D21CUSTS"}</definedName>
    <definedName name="wrn.printtable4." localSheetId="0" hidden="1">{"print4",#N/A,FALSE,"D21CUSTS"}</definedName>
    <definedName name="wrn.printtable4." localSheetId="7" hidden="1">{"print4",#N/A,FALSE,"D21CUSTS"}</definedName>
    <definedName name="wrn.printtable4." localSheetId="18" hidden="1">{"print4",#N/A,FALSE,"D21CUSTS"}</definedName>
    <definedName name="wrn.printtable4." localSheetId="19" hidden="1">{"print4",#N/A,FALSE,"D21CUSTS"}</definedName>
    <definedName name="wrn.printtable4." localSheetId="20" hidden="1">{"print4",#N/A,FALSE,"D21CUSTS"}</definedName>
    <definedName name="wrn.printtable4." localSheetId="21" hidden="1">{"print4",#N/A,FALSE,"D21CUSTS"}</definedName>
    <definedName name="wrn.printtable4." localSheetId="22" hidden="1">{"print4",#N/A,FALSE,"D21CUSTS"}</definedName>
    <definedName name="wrn.printtable4." localSheetId="24" hidden="1">{"print4",#N/A,FALSE,"D21CUSTS"}</definedName>
    <definedName name="wrn.printtable4." hidden="1">{"print4",#N/A,FALSE,"D21CUSTS"}</definedName>
    <definedName name="wrn.PRIOR._.PERIOD._.ADJMT." localSheetId="0" hidden="1">{#N/A,#N/A,FALSE,"PRIOR PERIOD ADJMT"}</definedName>
    <definedName name="wrn.PRIOR._.PERIOD._.ADJMT." localSheetId="7" hidden="1">{#N/A,#N/A,FALSE,"PRIOR PERIOD ADJMT"}</definedName>
    <definedName name="wrn.PRIOR._.PERIOD._.ADJMT." localSheetId="19" hidden="1">{#N/A,#N/A,FALSE,"PRIOR PERIOD ADJMT"}</definedName>
    <definedName name="wrn.PRIOR._.PERIOD._.ADJMT." localSheetId="20" hidden="1">{#N/A,#N/A,FALSE,"PRIOR PERIOD ADJMT"}</definedName>
    <definedName name="wrn.PRIOR._.PERIOD._.ADJMT." localSheetId="21" hidden="1">{#N/A,#N/A,FALSE,"PRIOR PERIOD ADJMT"}</definedName>
    <definedName name="wrn.PRIOR._.PERIOD._.ADJMT." localSheetId="22" hidden="1">{#N/A,#N/A,FALSE,"PRIOR PERIOD ADJMT"}</definedName>
    <definedName name="wrn.PRIOR._.PERIOD._.ADJMT." localSheetId="24" hidden="1">{#N/A,#N/A,FALSE,"PRIOR PERIOD ADJMT"}</definedName>
    <definedName name="wrn.PRIOR._.PERIOD._.ADJMT." hidden="1">{#N/A,#N/A,FALSE,"PRIOR PERIOD ADJMT"}</definedName>
    <definedName name="wrn.Productivity_Ratios." localSheetId="0" hidden="1">{"PR=O&amp;M per Customer",#N/A,FALSE,"Prod-Ratios";"PR=Customer per Equivalent Employee",#N/A,FALSE,"Prod-Ratios";"PR=Operating Ratio(OI to Revenue)",#N/A,FALSE,"Prod-Ratios";"PR=Return on Net Utility Plant",#N/A,FALSE,"Prod-Ratios";"PR=Revenue per Equivalent Employee",#N/A,FALSE,"Prod-Ratios"}</definedName>
    <definedName name="wrn.Productivity_Ratios." localSheetId="7" hidden="1">{"PR=O&amp;M per Customer",#N/A,FALSE,"Prod-Ratios";"PR=Customer per Equivalent Employee",#N/A,FALSE,"Prod-Ratios";"PR=Operating Ratio(OI to Revenue)",#N/A,FALSE,"Prod-Ratios";"PR=Return on Net Utility Plant",#N/A,FALSE,"Prod-Ratios";"PR=Revenue per Equivalent Employee",#N/A,FALSE,"Prod-Ratios"}</definedName>
    <definedName name="wrn.Productivity_Ratios." localSheetId="19" hidden="1">{"PR=O&amp;M per Customer",#N/A,FALSE,"Prod-Ratios";"PR=Customer per Equivalent Employee",#N/A,FALSE,"Prod-Ratios";"PR=Operating Ratio(OI to Revenue)",#N/A,FALSE,"Prod-Ratios";"PR=Return on Net Utility Plant",#N/A,FALSE,"Prod-Ratios";"PR=Revenue per Equivalent Employee",#N/A,FALSE,"Prod-Ratios"}</definedName>
    <definedName name="wrn.Productivity_Ratios." localSheetId="20" hidden="1">{"PR=O&amp;M per Customer",#N/A,FALSE,"Prod-Ratios";"PR=Customer per Equivalent Employee",#N/A,FALSE,"Prod-Ratios";"PR=Operating Ratio(OI to Revenue)",#N/A,FALSE,"Prod-Ratios";"PR=Return on Net Utility Plant",#N/A,FALSE,"Prod-Ratios";"PR=Revenue per Equivalent Employee",#N/A,FALSE,"Prod-Ratios"}</definedName>
    <definedName name="wrn.Productivity_Ratios." localSheetId="21" hidden="1">{"PR=O&amp;M per Customer",#N/A,FALSE,"Prod-Ratios";"PR=Customer per Equivalent Employee",#N/A,FALSE,"Prod-Ratios";"PR=Operating Ratio(OI to Revenue)",#N/A,FALSE,"Prod-Ratios";"PR=Return on Net Utility Plant",#N/A,FALSE,"Prod-Ratios";"PR=Revenue per Equivalent Employee",#N/A,FALSE,"Prod-Ratios"}</definedName>
    <definedName name="wrn.Productivity_Ratios." localSheetId="22" hidden="1">{"PR=O&amp;M per Customer",#N/A,FALSE,"Prod-Ratios";"PR=Customer per Equivalent Employee",#N/A,FALSE,"Prod-Ratios";"PR=Operating Ratio(OI to Revenue)",#N/A,FALSE,"Prod-Ratios";"PR=Return on Net Utility Plant",#N/A,FALSE,"Prod-Ratios";"PR=Revenue per Equivalent Employee",#N/A,FALSE,"Prod-Ratios"}</definedName>
    <definedName name="wrn.Productivity_Ratios." localSheetId="24" hidden="1">{"PR=O&amp;M per Customer",#N/A,FALSE,"Prod-Ratios";"PR=Customer per Equivalent Employee",#N/A,FALSE,"Prod-Ratios";"PR=Operating Ratio(OI to Revenue)",#N/A,FALSE,"Prod-Ratios";"PR=Return on Net Utility Plant",#N/A,FALSE,"Prod-Ratios";"PR=Revenue per Equivalent Employee",#N/A,FALSE,"Prod-Ratios"}</definedName>
    <definedName name="wrn.Productivity_Ratios." hidden="1">{"PR=O&amp;M per Customer",#N/A,FALSE,"Prod-Ratios";"PR=Customer per Equivalent Employee",#N/A,FALSE,"Prod-Ratios";"PR=Operating Ratio(OI to Revenue)",#N/A,FALSE,"Prod-Ratios";"PR=Return on Net Utility Plant",#N/A,FALSE,"Prod-Ratios";"PR=Revenue per Equivalent Employee",#N/A,FALSE,"Prod-Ratios"}</definedName>
    <definedName name="wrn.Productivity_Targets." localSheetId="0" hidden="1">{"PT=O&amp;M per Cust + Equiv Employee + OR",#N/A,FALSE,"1999 Targets";"PT=Return on Net Plant &amp; Rev per Customere",#N/A,FALSE,"1999 Targets"}</definedName>
    <definedName name="wrn.Productivity_Targets." localSheetId="7" hidden="1">{"PT=O&amp;M per Cust + Equiv Employee + OR",#N/A,FALSE,"1999 Targets";"PT=Return on Net Plant &amp; Rev per Customere",#N/A,FALSE,"1999 Targets"}</definedName>
    <definedName name="wrn.Productivity_Targets." localSheetId="19" hidden="1">{"PT=O&amp;M per Cust + Equiv Employee + OR",#N/A,FALSE,"1999 Targets";"PT=Return on Net Plant &amp; Rev per Customere",#N/A,FALSE,"1999 Targets"}</definedName>
    <definedName name="wrn.Productivity_Targets." localSheetId="20" hidden="1">{"PT=O&amp;M per Cust + Equiv Employee + OR",#N/A,FALSE,"1999 Targets";"PT=Return on Net Plant &amp; Rev per Customere",#N/A,FALSE,"1999 Targets"}</definedName>
    <definedName name="wrn.Productivity_Targets." localSheetId="21" hidden="1">{"PT=O&amp;M per Cust + Equiv Employee + OR",#N/A,FALSE,"1999 Targets";"PT=Return on Net Plant &amp; Rev per Customere",#N/A,FALSE,"1999 Targets"}</definedName>
    <definedName name="wrn.Productivity_Targets." localSheetId="22" hidden="1">{"PT=O&amp;M per Cust + Equiv Employee + OR",#N/A,FALSE,"1999 Targets";"PT=Return on Net Plant &amp; Rev per Customere",#N/A,FALSE,"1999 Targets"}</definedName>
    <definedName name="wrn.Productivity_Targets." localSheetId="24" hidden="1">{"PT=O&amp;M per Cust + Equiv Employee + OR",#N/A,FALSE,"1999 Targets";"PT=Return on Net Plant &amp; Rev per Customere",#N/A,FALSE,"1999 Targets"}</definedName>
    <definedName name="wrn.Productivity_Targets." hidden="1">{"PT=O&amp;M per Cust + Equiv Employee + OR",#N/A,FALSE,"1999 Targets";"PT=Return on Net Plant &amp; Rev per Customere",#N/A,FALSE,"1999 Targets"}</definedName>
    <definedName name="wrn.Proforma." localSheetId="0" hidden="1">{#N/A,#N/A,TRUE,"SLDE";#N/A,#N/A,TRUE,"Concession Summary"}</definedName>
    <definedName name="wrn.Proforma." localSheetId="7" hidden="1">{#N/A,#N/A,TRUE,"SLDE";#N/A,#N/A,TRUE,"Concession Summary"}</definedName>
    <definedName name="wrn.Proforma." localSheetId="19" hidden="1">{#N/A,#N/A,TRUE,"SLDE";#N/A,#N/A,TRUE,"Concession Summary"}</definedName>
    <definedName name="wrn.Proforma." localSheetId="20" hidden="1">{#N/A,#N/A,TRUE,"SLDE";#N/A,#N/A,TRUE,"Concession Summary"}</definedName>
    <definedName name="wrn.Proforma." localSheetId="21" hidden="1">{#N/A,#N/A,TRUE,"SLDE";#N/A,#N/A,TRUE,"Concession Summary"}</definedName>
    <definedName name="wrn.Proforma." localSheetId="22" hidden="1">{#N/A,#N/A,TRUE,"SLDE";#N/A,#N/A,TRUE,"Concession Summary"}</definedName>
    <definedName name="wrn.Proforma." localSheetId="24" hidden="1">{#N/A,#N/A,TRUE,"SLDE";#N/A,#N/A,TRUE,"Concession Summary"}</definedName>
    <definedName name="wrn.Proforma." hidden="1">{#N/A,#N/A,TRUE,"SLDE";#N/A,#N/A,TRUE,"Concession Summary"}</definedName>
    <definedName name="wrn.Projected._.Def._.Adjustments.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18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19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2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2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2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2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18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19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2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2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2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2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SNH_GL." localSheetId="0" hidden="1">{#N/A,#N/A,FALSE,"GLDwnLoad"}</definedName>
    <definedName name="wrn.PSNH_GL." localSheetId="7" hidden="1">{#N/A,#N/A,FALSE,"GLDwnLoad"}</definedName>
    <definedName name="wrn.PSNH_GL." localSheetId="19" hidden="1">{#N/A,#N/A,FALSE,"GLDwnLoad"}</definedName>
    <definedName name="wrn.PSNH_GL." localSheetId="20" hidden="1">{#N/A,#N/A,FALSE,"GLDwnLoad"}</definedName>
    <definedName name="wrn.PSNH_GL." localSheetId="21" hidden="1">{#N/A,#N/A,FALSE,"GLDwnLoad"}</definedName>
    <definedName name="wrn.PSNH_GL." localSheetId="22" hidden="1">{#N/A,#N/A,FALSE,"GLDwnLoad"}</definedName>
    <definedName name="wrn.PSNH_GL." localSheetId="24" hidden="1">{#N/A,#N/A,FALSE,"GLDwnLoad"}</definedName>
    <definedName name="wrn.PSNH_GL." hidden="1">{#N/A,#N/A,FALSE,"GLDwnLoad"}</definedName>
    <definedName name="wrn.PSNH_INPUTS." localSheetId="0" hidden="1">{#N/A,#N/A,FALSE,"OTHERINPUTS";#N/A,#N/A,FALSE,"DITRATEINPUTS";#N/A,#N/A,FALSE,"SUPPLIEDADJINPUT";#N/A,#N/A,FALSE,"TIMINGDIFFINPUTS";#N/A,#N/A,FALSE,"BR&amp;SUPADJ."}</definedName>
    <definedName name="wrn.PSNH_INPUTS." localSheetId="7" hidden="1">{#N/A,#N/A,FALSE,"OTHERINPUTS";#N/A,#N/A,FALSE,"DITRATEINPUTS";#N/A,#N/A,FALSE,"SUPPLIEDADJINPUT";#N/A,#N/A,FALSE,"TIMINGDIFFINPUTS";#N/A,#N/A,FALSE,"BR&amp;SUPADJ."}</definedName>
    <definedName name="wrn.PSNH_INPUTS." localSheetId="19" hidden="1">{#N/A,#N/A,FALSE,"OTHERINPUTS";#N/A,#N/A,FALSE,"DITRATEINPUTS";#N/A,#N/A,FALSE,"SUPPLIEDADJINPUT";#N/A,#N/A,FALSE,"TIMINGDIFFINPUTS";#N/A,#N/A,FALSE,"BR&amp;SUPADJ."}</definedName>
    <definedName name="wrn.PSNH_INPUTS." localSheetId="20" hidden="1">{#N/A,#N/A,FALSE,"OTHERINPUTS";#N/A,#N/A,FALSE,"DITRATEINPUTS";#N/A,#N/A,FALSE,"SUPPLIEDADJINPUT";#N/A,#N/A,FALSE,"TIMINGDIFFINPUTS";#N/A,#N/A,FALSE,"BR&amp;SUPADJ."}</definedName>
    <definedName name="wrn.PSNH_INPUTS." localSheetId="21" hidden="1">{#N/A,#N/A,FALSE,"OTHERINPUTS";#N/A,#N/A,FALSE,"DITRATEINPUTS";#N/A,#N/A,FALSE,"SUPPLIEDADJINPUT";#N/A,#N/A,FALSE,"TIMINGDIFFINPUTS";#N/A,#N/A,FALSE,"BR&amp;SUPADJ."}</definedName>
    <definedName name="wrn.PSNH_INPUTS." localSheetId="22" hidden="1">{#N/A,#N/A,FALSE,"OTHERINPUTS";#N/A,#N/A,FALSE,"DITRATEINPUTS";#N/A,#N/A,FALSE,"SUPPLIEDADJINPUT";#N/A,#N/A,FALSE,"TIMINGDIFFINPUTS";#N/A,#N/A,FALSE,"BR&amp;SUPADJ."}</definedName>
    <definedName name="wrn.PSNH_INPUTS." localSheetId="24" hidden="1">{#N/A,#N/A,FALSE,"OTHERINPUTS";#N/A,#N/A,FALSE,"DITRATEINPUTS";#N/A,#N/A,FALSE,"SUPPLIEDADJINPUT";#N/A,#N/A,FALSE,"TIMINGDIFFINPUTS";#N/A,#N/A,FALSE,"BR&amp;SUPADJ."}</definedName>
    <definedName name="wrn.PSNH_INPUTS." hidden="1">{#N/A,#N/A,FALSE,"OTHERINPUTS";#N/A,#N/A,FALSE,"DITRATEINPUTS";#N/A,#N/A,FALSE,"SUPPLIEDADJINPUT";#N/A,#N/A,FALSE,"TIMINGDIFFINPUTS";#N/A,#N/A,FALSE,"BR&amp;SUPADJ."}</definedName>
    <definedName name="wrn.PSNH_PROV." localSheetId="0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wrn.PSNH_PROV." localSheetId="7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wrn.PSNH_PROV." localSheetId="19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wrn.PSNH_PROV." localSheetId="20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wrn.PSNH_PROV." localSheetId="21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wrn.PSNH_PROV." localSheetId="22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wrn.PSNH_PROV." localSheetId="24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wrn.PSNH_PROV." hidden="1">{#N/A,#N/A,FALSE,"TITLEPG";#N/A,#N/A,FALSE,"INDEX";#N/A,#N/A,FALSE,"BKTAXINCOME";#N/A,#N/A,FALSE,"INTERESTALLOC";#N/A,#N/A,FALSE,"FITCALC";#N/A,#N/A,FALSE,"NHBPT";#N/A,#N/A,FALSE,"CCBT";#N/A,#N/A,FALSE,"PERMDIFFEVENTS";#N/A,#N/A,FALSE,"OPTIMEVENTS";#N/A,#N/A,FALSE,"NONOPTIMEVENTS";#N/A,#N/A,FALSE,"DEPREC";#N/A,#N/A,FALSE,"PERMDIFF";#N/A,#N/A,FALSE,"OPTIMDIFF";#N/A,#N/A,FALSE,"NONOPTIMDIFF";#N/A,#N/A,FALSE,"OP190CRQTR";#N/A,#N/A,FALSE,"NONOP190CRQTR";#N/A,#N/A,FALSE,"OP190CRYTD";#N/A,#N/A,FALSE,"NONOP190CRYTD";#N/A,#N/A,FALSE,"OP190PRYTD";#N/A,#N/A,FALSE,"NONOP190PRYTD";#N/A,#N/A,FALSE,"AC282CRQTR";#N/A,#N/A,FALSE,"AC282CRYTD";#N/A,#N/A,FALSE,"AC282PRYTD";#N/A,#N/A,FALSE,"AC283CRQTR";#N/A,#N/A,FALSE,"AC283CRYTD";#N/A,#N/A,FALSE,"AC283PRYTD";#N/A,#N/A,FALSE,"DITSUM";#N/A,#N/A,FALSE,"CRYTDACREC";#N/A,#N/A,FALSE,"PRYTDACREC";#N/A,#N/A,FALSE,"SYSJRNL";#N/A,#N/A,FALSE,"Reason.Test";#N/A,#N/A,FALSE,"FAS109 Study";#N/A,#N/A,FALSE,"FAS109 Plant"}</definedName>
    <definedName name="wrn.Quarterly._.report." localSheetId="0" hidden="1">{#N/A,#N/A,TRUE,"1 (2)";#N/A,#N/A,TRUE,"2";#N/A,#N/A,TRUE,"3"}</definedName>
    <definedName name="wrn.Quarterly._.report." localSheetId="7" hidden="1">{#N/A,#N/A,TRUE,"1 (2)";#N/A,#N/A,TRUE,"2";#N/A,#N/A,TRUE,"3"}</definedName>
    <definedName name="wrn.Quarterly._.report." localSheetId="19" hidden="1">{#N/A,#N/A,TRUE,"1 (2)";#N/A,#N/A,TRUE,"2";#N/A,#N/A,TRUE,"3"}</definedName>
    <definedName name="wrn.Quarterly._.report." localSheetId="20" hidden="1">{#N/A,#N/A,TRUE,"1 (2)";#N/A,#N/A,TRUE,"2";#N/A,#N/A,TRUE,"3"}</definedName>
    <definedName name="wrn.Quarterly._.report." localSheetId="21" hidden="1">{#N/A,#N/A,TRUE,"1 (2)";#N/A,#N/A,TRUE,"2";#N/A,#N/A,TRUE,"3"}</definedName>
    <definedName name="wrn.Quarterly._.report." localSheetId="22" hidden="1">{#N/A,#N/A,TRUE,"1 (2)";#N/A,#N/A,TRUE,"2";#N/A,#N/A,TRUE,"3"}</definedName>
    <definedName name="wrn.Quarterly._.report." localSheetId="24" hidden="1">{#N/A,#N/A,TRUE,"1 (2)";#N/A,#N/A,TRUE,"2";#N/A,#N/A,TRUE,"3"}</definedName>
    <definedName name="wrn.Quarterly._.report." hidden="1">{#N/A,#N/A,TRUE,"1 (2)";#N/A,#N/A,TRUE,"2";#N/A,#N/A,TRUE,"3"}</definedName>
    <definedName name="wrn.Rate._.Design." localSheetId="0" hidden="1">{#N/A,#N/A,TRUE,"Rev Alloc Stmt";#N/A,#N/A,TRUE,"Summary";#N/A,#N/A,TRUE,"Effective Rates";#N/A,#N/A,TRUE,"Margins";#N/A,#N/A,TRUE,"Rate 60";#N/A,#N/A,TRUE,"Rate 62";#N/A,#N/A,TRUE,"Rate 70";#N/A,#N/A,TRUE,"Rate 71";#N/A,#N/A,TRUE,"SI Reconciliation";#N/A,#N/A,TRUE,"Rate 85";#N/A,#N/A,TRUE,"Rates 81, 82, 84";#N/A,#N/A,TRUE,"LI Reconciliation";#N/A,#N/A,TRUE,"Seasonal Differential"}</definedName>
    <definedName name="wrn.Rate._.Design." localSheetId="7" hidden="1">{#N/A,#N/A,TRUE,"Rev Alloc Stmt";#N/A,#N/A,TRUE,"Summary";#N/A,#N/A,TRUE,"Effective Rates";#N/A,#N/A,TRUE,"Margins";#N/A,#N/A,TRUE,"Rate 60";#N/A,#N/A,TRUE,"Rate 62";#N/A,#N/A,TRUE,"Rate 70";#N/A,#N/A,TRUE,"Rate 71";#N/A,#N/A,TRUE,"SI Reconciliation";#N/A,#N/A,TRUE,"Rate 85";#N/A,#N/A,TRUE,"Rates 81, 82, 84";#N/A,#N/A,TRUE,"LI Reconciliation";#N/A,#N/A,TRUE,"Seasonal Differential"}</definedName>
    <definedName name="wrn.Rate._.Design." localSheetId="19" hidden="1">{#N/A,#N/A,TRUE,"Rev Alloc Stmt";#N/A,#N/A,TRUE,"Summary";#N/A,#N/A,TRUE,"Effective Rates";#N/A,#N/A,TRUE,"Margins";#N/A,#N/A,TRUE,"Rate 60";#N/A,#N/A,TRUE,"Rate 62";#N/A,#N/A,TRUE,"Rate 70";#N/A,#N/A,TRUE,"Rate 71";#N/A,#N/A,TRUE,"SI Reconciliation";#N/A,#N/A,TRUE,"Rate 85";#N/A,#N/A,TRUE,"Rates 81, 82, 84";#N/A,#N/A,TRUE,"LI Reconciliation";#N/A,#N/A,TRUE,"Seasonal Differential"}</definedName>
    <definedName name="wrn.Rate._.Design." localSheetId="20" hidden="1">{#N/A,#N/A,TRUE,"Rev Alloc Stmt";#N/A,#N/A,TRUE,"Summary";#N/A,#N/A,TRUE,"Effective Rates";#N/A,#N/A,TRUE,"Margins";#N/A,#N/A,TRUE,"Rate 60";#N/A,#N/A,TRUE,"Rate 62";#N/A,#N/A,TRUE,"Rate 70";#N/A,#N/A,TRUE,"Rate 71";#N/A,#N/A,TRUE,"SI Reconciliation";#N/A,#N/A,TRUE,"Rate 85";#N/A,#N/A,TRUE,"Rates 81, 82, 84";#N/A,#N/A,TRUE,"LI Reconciliation";#N/A,#N/A,TRUE,"Seasonal Differential"}</definedName>
    <definedName name="wrn.Rate._.Design." localSheetId="21" hidden="1">{#N/A,#N/A,TRUE,"Rev Alloc Stmt";#N/A,#N/A,TRUE,"Summary";#N/A,#N/A,TRUE,"Effective Rates";#N/A,#N/A,TRUE,"Margins";#N/A,#N/A,TRUE,"Rate 60";#N/A,#N/A,TRUE,"Rate 62";#N/A,#N/A,TRUE,"Rate 70";#N/A,#N/A,TRUE,"Rate 71";#N/A,#N/A,TRUE,"SI Reconciliation";#N/A,#N/A,TRUE,"Rate 85";#N/A,#N/A,TRUE,"Rates 81, 82, 84";#N/A,#N/A,TRUE,"LI Reconciliation";#N/A,#N/A,TRUE,"Seasonal Differential"}</definedName>
    <definedName name="wrn.Rate._.Design." localSheetId="22" hidden="1">{#N/A,#N/A,TRUE,"Rev Alloc Stmt";#N/A,#N/A,TRUE,"Summary";#N/A,#N/A,TRUE,"Effective Rates";#N/A,#N/A,TRUE,"Margins";#N/A,#N/A,TRUE,"Rate 60";#N/A,#N/A,TRUE,"Rate 62";#N/A,#N/A,TRUE,"Rate 70";#N/A,#N/A,TRUE,"Rate 71";#N/A,#N/A,TRUE,"SI Reconciliation";#N/A,#N/A,TRUE,"Rate 85";#N/A,#N/A,TRUE,"Rates 81, 82, 84";#N/A,#N/A,TRUE,"LI Reconciliation";#N/A,#N/A,TRUE,"Seasonal Differential"}</definedName>
    <definedName name="wrn.Rate._.Design." localSheetId="24" hidden="1">{#N/A,#N/A,TRUE,"Rev Alloc Stmt";#N/A,#N/A,TRUE,"Summary";#N/A,#N/A,TRUE,"Effective Rates";#N/A,#N/A,TRUE,"Margins";#N/A,#N/A,TRUE,"Rate 60";#N/A,#N/A,TRUE,"Rate 62";#N/A,#N/A,TRUE,"Rate 70";#N/A,#N/A,TRUE,"Rate 71";#N/A,#N/A,TRUE,"SI Reconciliation";#N/A,#N/A,TRUE,"Rate 85";#N/A,#N/A,TRUE,"Rates 81, 82, 84";#N/A,#N/A,TRUE,"LI Reconciliation";#N/A,#N/A,TRUE,"Seasonal Differential"}</definedName>
    <definedName name="wrn.Rate._.Design." hidden="1">{#N/A,#N/A,TRUE,"Rev Alloc Stmt";#N/A,#N/A,TRUE,"Summary";#N/A,#N/A,TRUE,"Effective Rates";#N/A,#N/A,TRUE,"Margins";#N/A,#N/A,TRUE,"Rate 60";#N/A,#N/A,TRUE,"Rate 62";#N/A,#N/A,TRUE,"Rate 70";#N/A,#N/A,TRUE,"Rate 71";#N/A,#N/A,TRUE,"SI Reconciliation";#N/A,#N/A,TRUE,"Rate 85";#N/A,#N/A,TRUE,"Rates 81, 82, 84";#N/A,#N/A,TRUE,"LI Reconciliation";#N/A,#N/A,TRUE,"Seasonal Differential"}</definedName>
    <definedName name="wrn.RATEBASE._.ADJUSTMENTS." localSheetId="0" hidden="1">{"JURIS_RB_ADJS",#N/A,FALSE,"COSTSTUDY";"OKCLS_RB_ADJS",#N/A,FALSE,"COSTSTUDY"}</definedName>
    <definedName name="wrn.RATEBASE._.ADJUSTMENTS." localSheetId="7" hidden="1">{"JURIS_RB_ADJS",#N/A,FALSE,"COSTSTUDY";"OKCLS_RB_ADJS",#N/A,FALSE,"COSTSTUDY"}</definedName>
    <definedName name="wrn.RATEBASE._.ADJUSTMENTS." localSheetId="19" hidden="1">{"JURIS_RB_ADJS",#N/A,FALSE,"COSTSTUDY";"OKCLS_RB_ADJS",#N/A,FALSE,"COSTSTUDY"}</definedName>
    <definedName name="wrn.RATEBASE._.ADJUSTMENTS." localSheetId="20" hidden="1">{"JURIS_RB_ADJS",#N/A,FALSE,"COSTSTUDY";"OKCLS_RB_ADJS",#N/A,FALSE,"COSTSTUDY"}</definedName>
    <definedName name="wrn.RATEBASE._.ADJUSTMENTS." localSheetId="21" hidden="1">{"JURIS_RB_ADJS",#N/A,FALSE,"COSTSTUDY";"OKCLS_RB_ADJS",#N/A,FALSE,"COSTSTUDY"}</definedName>
    <definedName name="wrn.RATEBASE._.ADJUSTMENTS." localSheetId="22" hidden="1">{"JURIS_RB_ADJS",#N/A,FALSE,"COSTSTUDY";"OKCLS_RB_ADJS",#N/A,FALSE,"COSTSTUDY"}</definedName>
    <definedName name="wrn.RATEBASE._.ADJUSTMENTS." localSheetId="24" hidden="1">{"JURIS_RB_ADJS",#N/A,FALSE,"COSTSTUDY";"OKCLS_RB_ADJS",#N/A,FALSE,"COSTSTUDY"}</definedName>
    <definedName name="wrn.RATEBASE._.ADJUSTMENTS." hidden="1">{"JURIS_RB_ADJS",#N/A,FALSE,"COSTSTUDY";"OKCLS_RB_ADJS",#N/A,FALSE,"COSTSTUDY"}</definedName>
    <definedName name="wrn.Report." localSheetId="0" hidden="1">{#N/A,#N/A,TRUE,"Summary";#N/A,#N/A,TRUE,"Ratios LDE";#N/A,#N/A,TRUE,"Ratios";#N/A,#N/A,TRUE,"Financial Statements"}</definedName>
    <definedName name="wrn.Report." localSheetId="7" hidden="1">{#N/A,#N/A,TRUE,"Summary";#N/A,#N/A,TRUE,"Ratios LDE";#N/A,#N/A,TRUE,"Ratios";#N/A,#N/A,TRUE,"Financial Statements"}</definedName>
    <definedName name="wrn.Report." localSheetId="19" hidden="1">{#N/A,#N/A,TRUE,"Summary";#N/A,#N/A,TRUE,"Ratios LDE";#N/A,#N/A,TRUE,"Ratios";#N/A,#N/A,TRUE,"Financial Statements"}</definedName>
    <definedName name="wrn.Report." localSheetId="20" hidden="1">{#N/A,#N/A,TRUE,"Summary";#N/A,#N/A,TRUE,"Ratios LDE";#N/A,#N/A,TRUE,"Ratios";#N/A,#N/A,TRUE,"Financial Statements"}</definedName>
    <definedName name="wrn.Report." localSheetId="21" hidden="1">{#N/A,#N/A,TRUE,"Summary";#N/A,#N/A,TRUE,"Ratios LDE";#N/A,#N/A,TRUE,"Ratios";#N/A,#N/A,TRUE,"Financial Statements"}</definedName>
    <definedName name="wrn.Report." localSheetId="22" hidden="1">{#N/A,#N/A,TRUE,"Summary";#N/A,#N/A,TRUE,"Ratios LDE";#N/A,#N/A,TRUE,"Ratios";#N/A,#N/A,TRUE,"Financial Statements"}</definedName>
    <definedName name="wrn.Report." localSheetId="24" hidden="1">{#N/A,#N/A,TRUE,"Summary";#N/A,#N/A,TRUE,"Ratios LDE";#N/A,#N/A,TRUE,"Ratios";#N/A,#N/A,TRUE,"Financial Statements"}</definedName>
    <definedName name="wrn.Report." hidden="1">{#N/A,#N/A,TRUE,"Summary";#N/A,#N/A,TRUE,"Ratios LDE";#N/A,#N/A,TRUE,"Ratios";#N/A,#N/A,TRUE,"Financial Statements"}</definedName>
    <definedName name="wrn.Report1." localSheetId="0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localSheetId="7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localSheetId="19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localSheetId="20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localSheetId="21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localSheetId="22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localSheetId="24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OR_MEMO." localSheetId="0" hidden="1">{#N/A,#N/A,FALSE,"RORMEMO";#N/A,#N/A,FALSE,"RORSUMMARY";#N/A,#N/A,FALSE,"RORDETAIL"}</definedName>
    <definedName name="wrn.ROR_MEMO." localSheetId="7" hidden="1">{#N/A,#N/A,FALSE,"RORMEMO";#N/A,#N/A,FALSE,"RORSUMMARY";#N/A,#N/A,FALSE,"RORDETAIL"}</definedName>
    <definedName name="wrn.ROR_MEMO." localSheetId="19" hidden="1">{#N/A,#N/A,FALSE,"RORMEMO";#N/A,#N/A,FALSE,"RORSUMMARY";#N/A,#N/A,FALSE,"RORDETAIL"}</definedName>
    <definedName name="wrn.ROR_MEMO." localSheetId="20" hidden="1">{#N/A,#N/A,FALSE,"RORMEMO";#N/A,#N/A,FALSE,"RORSUMMARY";#N/A,#N/A,FALSE,"RORDETAIL"}</definedName>
    <definedName name="wrn.ROR_MEMO." localSheetId="21" hidden="1">{#N/A,#N/A,FALSE,"RORMEMO";#N/A,#N/A,FALSE,"RORSUMMARY";#N/A,#N/A,FALSE,"RORDETAIL"}</definedName>
    <definedName name="wrn.ROR_MEMO." localSheetId="22" hidden="1">{#N/A,#N/A,FALSE,"RORMEMO";#N/A,#N/A,FALSE,"RORSUMMARY";#N/A,#N/A,FALSE,"RORDETAIL"}</definedName>
    <definedName name="wrn.ROR_MEMO." localSheetId="24" hidden="1">{#N/A,#N/A,FALSE,"RORMEMO";#N/A,#N/A,FALSE,"RORSUMMARY";#N/A,#N/A,FALSE,"RORDETAIL"}</definedName>
    <definedName name="wrn.ROR_MEMO." hidden="1">{#N/A,#N/A,FALSE,"RORMEMO";#N/A,#N/A,FALSE,"RORSUMMARY";#N/A,#N/A,FALSE,"RORDETAIL"}</definedName>
    <definedName name="wrn.Schedule._.2c." localSheetId="0" hidden="1">{"Schedule 2c",#N/A,FALSE,"SCHEDULE2c"}</definedName>
    <definedName name="wrn.Schedule._.2c." localSheetId="7" hidden="1">{"Schedule 2c",#N/A,FALSE,"SCHEDULE2c"}</definedName>
    <definedName name="wrn.Schedule._.2c." localSheetId="18" hidden="1">{"Schedule 2c",#N/A,FALSE,"SCHEDULE2c"}</definedName>
    <definedName name="wrn.Schedule._.2c." localSheetId="19" hidden="1">{"Schedule 2c",#N/A,FALSE,"SCHEDULE2c"}</definedName>
    <definedName name="wrn.Schedule._.2c." localSheetId="20" hidden="1">{"Schedule 2c",#N/A,FALSE,"SCHEDULE2c"}</definedName>
    <definedName name="wrn.Schedule._.2c." localSheetId="21" hidden="1">{"Schedule 2c",#N/A,FALSE,"SCHEDULE2c"}</definedName>
    <definedName name="wrn.Schedule._.2c." localSheetId="22" hidden="1">{"Schedule 2c",#N/A,FALSE,"SCHEDULE2c"}</definedName>
    <definedName name="wrn.Schedule._.2c." localSheetId="24" hidden="1">{"Schedule 2c",#N/A,FALSE,"SCHEDULE2c"}</definedName>
    <definedName name="wrn.Schedule._.2c." hidden="1">{"Schedule 2c",#N/A,FALSE,"SCHEDULE2c"}</definedName>
    <definedName name="wrn.SCHEDULE_K_1." localSheetId="0" hidden="1">{"SCHK1",#N/A,FALSE,"FILING REPORTS"}</definedName>
    <definedName name="wrn.SCHEDULE_K_1." localSheetId="7" hidden="1">{"SCHK1",#N/A,FALSE,"FILING REPORTS"}</definedName>
    <definedName name="wrn.SCHEDULE_K_1." localSheetId="19" hidden="1">{"SCHK1",#N/A,FALSE,"FILING REPORTS"}</definedName>
    <definedName name="wrn.SCHEDULE_K_1." localSheetId="20" hidden="1">{"SCHK1",#N/A,FALSE,"FILING REPORTS"}</definedName>
    <definedName name="wrn.SCHEDULE_K_1." localSheetId="21" hidden="1">{"SCHK1",#N/A,FALSE,"FILING REPORTS"}</definedName>
    <definedName name="wrn.SCHEDULE_K_1." localSheetId="22" hidden="1">{"SCHK1",#N/A,FALSE,"FILING REPORTS"}</definedName>
    <definedName name="wrn.SCHEDULE_K_1." localSheetId="24" hidden="1">{"SCHK1",#N/A,FALSE,"FILING REPORTS"}</definedName>
    <definedName name="wrn.SCHEDULE_K_1." hidden="1">{"SCHK1",#N/A,FALSE,"FILING REPORTS"}</definedName>
    <definedName name="wrn.SECTLREPORTS." localSheetId="0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7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19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20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21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22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localSheetId="24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LECT_GL." localSheetId="0" hidden="1">{#N/A,#N/A,FALSE,"GLDwnLoad"}</definedName>
    <definedName name="wrn.SELECT_GL." localSheetId="7" hidden="1">{#N/A,#N/A,FALSE,"GLDwnLoad"}</definedName>
    <definedName name="wrn.SELECT_GL." localSheetId="19" hidden="1">{#N/A,#N/A,FALSE,"GLDwnLoad"}</definedName>
    <definedName name="wrn.SELECT_GL." localSheetId="20" hidden="1">{#N/A,#N/A,FALSE,"GLDwnLoad"}</definedName>
    <definedName name="wrn.SELECT_GL." localSheetId="21" hidden="1">{#N/A,#N/A,FALSE,"GLDwnLoad"}</definedName>
    <definedName name="wrn.SELECT_GL." localSheetId="22" hidden="1">{#N/A,#N/A,FALSE,"GLDwnLoad"}</definedName>
    <definedName name="wrn.SELECT_GL." localSheetId="24" hidden="1">{#N/A,#N/A,FALSE,"GLDwnLoad"}</definedName>
    <definedName name="wrn.SELECT_GL." hidden="1">{#N/A,#N/A,FALSE,"GLDwnLoad"}</definedName>
    <definedName name="wrn.SELECT_INPUTS." localSheetId="0" hidden="1">{#N/A,#N/A,FALSE,"OTHERINPUTS";#N/A,#N/A,FALSE,"SUPPLIEDADJINPUT";#N/A,#N/A,FALSE,"BR&amp;SUPADJ."}</definedName>
    <definedName name="wrn.SELECT_INPUTS." localSheetId="7" hidden="1">{#N/A,#N/A,FALSE,"OTHERINPUTS";#N/A,#N/A,FALSE,"SUPPLIEDADJINPUT";#N/A,#N/A,FALSE,"BR&amp;SUPADJ."}</definedName>
    <definedName name="wrn.SELECT_INPUTS." localSheetId="19" hidden="1">{#N/A,#N/A,FALSE,"OTHERINPUTS";#N/A,#N/A,FALSE,"SUPPLIEDADJINPUT";#N/A,#N/A,FALSE,"BR&amp;SUPADJ."}</definedName>
    <definedName name="wrn.SELECT_INPUTS." localSheetId="20" hidden="1">{#N/A,#N/A,FALSE,"OTHERINPUTS";#N/A,#N/A,FALSE,"SUPPLIEDADJINPUT";#N/A,#N/A,FALSE,"BR&amp;SUPADJ."}</definedName>
    <definedName name="wrn.SELECT_INPUTS." localSheetId="21" hidden="1">{#N/A,#N/A,FALSE,"OTHERINPUTS";#N/A,#N/A,FALSE,"SUPPLIEDADJINPUT";#N/A,#N/A,FALSE,"BR&amp;SUPADJ."}</definedName>
    <definedName name="wrn.SELECT_INPUTS." localSheetId="22" hidden="1">{#N/A,#N/A,FALSE,"OTHERINPUTS";#N/A,#N/A,FALSE,"SUPPLIEDADJINPUT";#N/A,#N/A,FALSE,"BR&amp;SUPADJ."}</definedName>
    <definedName name="wrn.SELECT_INPUTS." localSheetId="24" hidden="1">{#N/A,#N/A,FALSE,"OTHERINPUTS";#N/A,#N/A,FALSE,"SUPPLIEDADJINPUT";#N/A,#N/A,FALSE,"BR&amp;SUPADJ."}</definedName>
    <definedName name="wrn.SELECT_INPUTS." hidden="1">{#N/A,#N/A,FALSE,"OTHERINPUTS";#N/A,#N/A,FALSE,"SUPPLIEDADJINPUT";#N/A,#N/A,FALSE,"BR&amp;SUPADJ."}</definedName>
    <definedName name="wrn.SELECT_PROV." localSheetId="0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wrn.SELECT_PROV." localSheetId="7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wrn.SELECT_PROV." localSheetId="19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wrn.SELECT_PROV." localSheetId="20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wrn.SELECT_PROV." localSheetId="21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wrn.SELECT_PROV." localSheetId="22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wrn.SELECT_PROV." localSheetId="24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wrn.SELECT_PROV." hidden="1">{#N/A,#N/A,FALSE,"TITLEPG";#N/A,#N/A,FALSE,"INDEX";#N/A,#N/A,FALSE,"BKTAXINCOME";#N/A,#N/A,FALSE,"FITCALC";#N/A,#N/A,FALSE,"CCBT";#N/A,#N/A,FALSE,"MET";#N/A,#N/A,FALSE,"New York";#N/A,#N/A,FALSE,"New Jersey";#N/A,#N/A,FALSE,"Penn";#N/A,#N/A,FALSE,"Other States";#N/A,#N/A,FALSE,"PERMDIFFEVENTS";#N/A,#N/A,FALSE,"TIMDIFFEVENTS";#N/A,#N/A,FALSE,"DEPREC";#N/A,#N/A,FALSE,"PERMDIFF";#N/A,#N/A,FALSE,"OPTIMDIFF";#N/A,#N/A,FALSE,"NONOPTIMDIFF";#N/A,#N/A,FALSE,"Deferred Tax Analysis";#N/A,#N/A,FALSE,"Net Plant";#N/A,#N/A,FALSE,"Def Tax Entry";#N/A,#N/A,FALSE,"Other Comprehensive Income";#N/A,#N/A,FALSE,"Pre Close ETR";#N/A,#N/A,FALSE,"CRYTDACREC";#N/A,#N/A,FALSE,"SYSJRNL"}</definedName>
    <definedName name="wrn.SPA._.FAC." localSheetId="0" hidden="1">{"SPA_FAC",#N/A,FALSE,"OMPA SPA FAC"}</definedName>
    <definedName name="wrn.SPA._.FAC." localSheetId="7" hidden="1">{"SPA_FAC",#N/A,FALSE,"OMPA SPA FAC"}</definedName>
    <definedName name="wrn.SPA._.FAC." localSheetId="19" hidden="1">{"SPA_FAC",#N/A,FALSE,"OMPA SPA FAC"}</definedName>
    <definedName name="wrn.SPA._.FAC." localSheetId="20" hidden="1">{"SPA_FAC",#N/A,FALSE,"OMPA SPA FAC"}</definedName>
    <definedName name="wrn.SPA._.FAC." localSheetId="21" hidden="1">{"SPA_FAC",#N/A,FALSE,"OMPA SPA FAC"}</definedName>
    <definedName name="wrn.SPA._.FAC." localSheetId="22" hidden="1">{"SPA_FAC",#N/A,FALSE,"OMPA SPA FAC"}</definedName>
    <definedName name="wrn.SPA._.FAC." localSheetId="24" hidden="1">{"SPA_FAC",#N/A,FALSE,"OMPA SPA FAC"}</definedName>
    <definedName name="wrn.SPA._.FAC." hidden="1">{"SPA_FAC",#N/A,FALSE,"OMPA SPA FAC"}</definedName>
    <definedName name="wrn.SPA._.Invoice." localSheetId="0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PA._.Invoice." localSheetId="7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PA._.Invoice." localSheetId="19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PA._.Invoice." localSheetId="20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PA._.Invoice." localSheetId="21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PA._.Invoice." localSheetId="22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PA._.Invoice." localSheetId="24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PA._.Invoice." hidden="1">{#N/A,#N/A,FALSE,"spa letter";#N/A,#N/A,FALSE,"Vance Invoice";#N/A,#N/A,FALSE,"Vance calc1";#N/A,#N/A,FALSE,"Vance calc2";#N/A,#N/A,FALSE,"Paris Invoice";#N/A,#N/A,FALSE,"Paris calc1";#N/A,#N/A,FALSE,"Paris calc2";#N/A,#N/A,FALSE,"Short Invoice";#N/A,#N/A,FALSE,"Short calc1 ";#N/A,#N/A,FALSE,"Short calc2 ";#N/A,#N/A,FALSE,"Purcell Invoice";#N/A,#N/A,FALSE,"Purcell calc1";#N/A,#N/A,FALSE,"Purcell calc2";#N/A,#N/A,FALSE,"Data Entry"}</definedName>
    <definedName name="wrn.Statements." localSheetId="0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7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19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20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21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22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localSheetId="24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ETSON." localSheetId="0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7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18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19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20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21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22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24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UMMARY." localSheetId="0" hidden="1">{"OKCLS_SUMMARY",#N/A,FALSE,"INTERNAL REPORTS";"JURIS_SUMMARY",#N/A,FALSE,"INTERNAL REPORTS"}</definedName>
    <definedName name="wrn.SUMMARY." localSheetId="7" hidden="1">{"OKCLS_SUMMARY",#N/A,FALSE,"INTERNAL REPORTS";"JURIS_SUMMARY",#N/A,FALSE,"INTERNAL REPORTS"}</definedName>
    <definedName name="wrn.SUMMARY." localSheetId="19" hidden="1">{"OKCLS_SUMMARY",#N/A,FALSE,"INTERNAL REPORTS";"JURIS_SUMMARY",#N/A,FALSE,"INTERNAL REPORTS"}</definedName>
    <definedName name="wrn.SUMMARY." localSheetId="20" hidden="1">{"OKCLS_SUMMARY",#N/A,FALSE,"INTERNAL REPORTS";"JURIS_SUMMARY",#N/A,FALSE,"INTERNAL REPORTS"}</definedName>
    <definedName name="wrn.SUMMARY." localSheetId="21" hidden="1">{"OKCLS_SUMMARY",#N/A,FALSE,"INTERNAL REPORTS";"JURIS_SUMMARY",#N/A,FALSE,"INTERNAL REPORTS"}</definedName>
    <definedName name="wrn.SUMMARY." localSheetId="22" hidden="1">{"OKCLS_SUMMARY",#N/A,FALSE,"INTERNAL REPORTS";"JURIS_SUMMARY",#N/A,FALSE,"INTERNAL REPORTS"}</definedName>
    <definedName name="wrn.SUMMARY." localSheetId="24" hidden="1">{"OKCLS_SUMMARY",#N/A,FALSE,"INTERNAL REPORTS";"JURIS_SUMMARY",#N/A,FALSE,"INTERNAL REPORTS"}</definedName>
    <definedName name="wrn.SUMMARY." hidden="1">{"OKCLS_SUMMARY",#N/A,FALSE,"INTERNAL REPORTS";"JURIS_SUMMARY",#N/A,FALSE,"INTERNAL REPORTS"}</definedName>
    <definedName name="wrn.Summary_GL." localSheetId="0" hidden="1">{#N/A,#N/A,FALSE,"GLDwnLoad"}</definedName>
    <definedName name="wrn.Summary_GL." localSheetId="7" hidden="1">{#N/A,#N/A,FALSE,"GLDwnLoad"}</definedName>
    <definedName name="wrn.Summary_GL." localSheetId="19" hidden="1">{#N/A,#N/A,FALSE,"GLDwnLoad"}</definedName>
    <definedName name="wrn.Summary_GL." localSheetId="20" hidden="1">{#N/A,#N/A,FALSE,"GLDwnLoad"}</definedName>
    <definedName name="wrn.Summary_GL." localSheetId="21" hidden="1">{#N/A,#N/A,FALSE,"GLDwnLoad"}</definedName>
    <definedName name="wrn.Summary_GL." localSheetId="22" hidden="1">{#N/A,#N/A,FALSE,"GLDwnLoad"}</definedName>
    <definedName name="wrn.Summary_GL." localSheetId="24" hidden="1">{#N/A,#N/A,FALSE,"GLDwnLoad"}</definedName>
    <definedName name="wrn.Summary_GL." hidden="1">{#N/A,#N/A,FALSE,"GLDwnLoad"}</definedName>
    <definedName name="wrn.SUP.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7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8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9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2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2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2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24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localSheetId="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localSheetId="7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localSheetId="19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localSheetId="2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localSheetId="21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localSheetId="2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localSheetId="24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port_Net_Plant." localSheetId="0" hidden="1">{"Support Net Plant=Net Utility Plant",#N/A,FALSE,"Net Plant"}</definedName>
    <definedName name="wrn.Support_Net_Plant." localSheetId="7" hidden="1">{"Support Net Plant=Net Utility Plant",#N/A,FALSE,"Net Plant"}</definedName>
    <definedName name="wrn.Support_Net_Plant." localSheetId="19" hidden="1">{"Support Net Plant=Net Utility Plant",#N/A,FALSE,"Net Plant"}</definedName>
    <definedName name="wrn.Support_Net_Plant." localSheetId="20" hidden="1">{"Support Net Plant=Net Utility Plant",#N/A,FALSE,"Net Plant"}</definedName>
    <definedName name="wrn.Support_Net_Plant." localSheetId="21" hidden="1">{"Support Net Plant=Net Utility Plant",#N/A,FALSE,"Net Plant"}</definedName>
    <definedName name="wrn.Support_Net_Plant." localSheetId="22" hidden="1">{"Support Net Plant=Net Utility Plant",#N/A,FALSE,"Net Plant"}</definedName>
    <definedName name="wrn.Support_Net_Plant." localSheetId="24" hidden="1">{"Support Net Plant=Net Utility Plant",#N/A,FALSE,"Net Plant"}</definedName>
    <definedName name="wrn.Support_Net_Plant." hidden="1">{"Support Net Plant=Net Utility Plant",#N/A,FALSE,"Net Plant"}</definedName>
    <definedName name="wrn.Support_O_M_Cust_Emp." localSheetId="0" hidden="1">{"Support O&amp;M-Cust-Emp=O&amp;M + # of Cust",#N/A,FALSE,"O&amp;M-Cust-Emp";"Support O&amp;M-Cust-Emp=Equv Employees",#N/A,FALSE,"O&amp;M-Cust-Emp";"Support O&amp;M-Cust-Emp=Actual Employees",#N/A,FALSE,"O&amp;M-Cust-Emp";"Support O&amp;M-Cust-Emp=M&amp;S Employees Allocation",#N/A,FALSE,"O&amp;M-Cust-Emp";"Support O&amp;M-Cust-Emp=M&amp;S +O&amp;M less M&amp;S Fees",#N/A,FALSE,"O&amp;M-Cust-Emp"}</definedName>
    <definedName name="wrn.Support_O_M_Cust_Emp." localSheetId="7" hidden="1">{"Support O&amp;M-Cust-Emp=O&amp;M + # of Cust",#N/A,FALSE,"O&amp;M-Cust-Emp";"Support O&amp;M-Cust-Emp=Equv Employees",#N/A,FALSE,"O&amp;M-Cust-Emp";"Support O&amp;M-Cust-Emp=Actual Employees",#N/A,FALSE,"O&amp;M-Cust-Emp";"Support O&amp;M-Cust-Emp=M&amp;S Employees Allocation",#N/A,FALSE,"O&amp;M-Cust-Emp";"Support O&amp;M-Cust-Emp=M&amp;S +O&amp;M less M&amp;S Fees",#N/A,FALSE,"O&amp;M-Cust-Emp"}</definedName>
    <definedName name="wrn.Support_O_M_Cust_Emp." localSheetId="19" hidden="1">{"Support O&amp;M-Cust-Emp=O&amp;M + # of Cust",#N/A,FALSE,"O&amp;M-Cust-Emp";"Support O&amp;M-Cust-Emp=Equv Employees",#N/A,FALSE,"O&amp;M-Cust-Emp";"Support O&amp;M-Cust-Emp=Actual Employees",#N/A,FALSE,"O&amp;M-Cust-Emp";"Support O&amp;M-Cust-Emp=M&amp;S Employees Allocation",#N/A,FALSE,"O&amp;M-Cust-Emp";"Support O&amp;M-Cust-Emp=M&amp;S +O&amp;M less M&amp;S Fees",#N/A,FALSE,"O&amp;M-Cust-Emp"}</definedName>
    <definedName name="wrn.Support_O_M_Cust_Emp." localSheetId="20" hidden="1">{"Support O&amp;M-Cust-Emp=O&amp;M + # of Cust",#N/A,FALSE,"O&amp;M-Cust-Emp";"Support O&amp;M-Cust-Emp=Equv Employees",#N/A,FALSE,"O&amp;M-Cust-Emp";"Support O&amp;M-Cust-Emp=Actual Employees",#N/A,FALSE,"O&amp;M-Cust-Emp";"Support O&amp;M-Cust-Emp=M&amp;S Employees Allocation",#N/A,FALSE,"O&amp;M-Cust-Emp";"Support O&amp;M-Cust-Emp=M&amp;S +O&amp;M less M&amp;S Fees",#N/A,FALSE,"O&amp;M-Cust-Emp"}</definedName>
    <definedName name="wrn.Support_O_M_Cust_Emp." localSheetId="21" hidden="1">{"Support O&amp;M-Cust-Emp=O&amp;M + # of Cust",#N/A,FALSE,"O&amp;M-Cust-Emp";"Support O&amp;M-Cust-Emp=Equv Employees",#N/A,FALSE,"O&amp;M-Cust-Emp";"Support O&amp;M-Cust-Emp=Actual Employees",#N/A,FALSE,"O&amp;M-Cust-Emp";"Support O&amp;M-Cust-Emp=M&amp;S Employees Allocation",#N/A,FALSE,"O&amp;M-Cust-Emp";"Support O&amp;M-Cust-Emp=M&amp;S +O&amp;M less M&amp;S Fees",#N/A,FALSE,"O&amp;M-Cust-Emp"}</definedName>
    <definedName name="wrn.Support_O_M_Cust_Emp." localSheetId="22" hidden="1">{"Support O&amp;M-Cust-Emp=O&amp;M + # of Cust",#N/A,FALSE,"O&amp;M-Cust-Emp";"Support O&amp;M-Cust-Emp=Equv Employees",#N/A,FALSE,"O&amp;M-Cust-Emp";"Support O&amp;M-Cust-Emp=Actual Employees",#N/A,FALSE,"O&amp;M-Cust-Emp";"Support O&amp;M-Cust-Emp=M&amp;S Employees Allocation",#N/A,FALSE,"O&amp;M-Cust-Emp";"Support O&amp;M-Cust-Emp=M&amp;S +O&amp;M less M&amp;S Fees",#N/A,FALSE,"O&amp;M-Cust-Emp"}</definedName>
    <definedName name="wrn.Support_O_M_Cust_Emp." localSheetId="24" hidden="1">{"Support O&amp;M-Cust-Emp=O&amp;M + # of Cust",#N/A,FALSE,"O&amp;M-Cust-Emp";"Support O&amp;M-Cust-Emp=Equv Employees",#N/A,FALSE,"O&amp;M-Cust-Emp";"Support O&amp;M-Cust-Emp=Actual Employees",#N/A,FALSE,"O&amp;M-Cust-Emp";"Support O&amp;M-Cust-Emp=M&amp;S Employees Allocation",#N/A,FALSE,"O&amp;M-Cust-Emp";"Support O&amp;M-Cust-Emp=M&amp;S +O&amp;M less M&amp;S Fees",#N/A,FALSE,"O&amp;M-Cust-Emp"}</definedName>
    <definedName name="wrn.Support_O_M_Cust_Emp." hidden="1">{"Support O&amp;M-Cust-Emp=O&amp;M + # of Cust",#N/A,FALSE,"O&amp;M-Cust-Emp";"Support O&amp;M-Cust-Emp=Equv Employees",#N/A,FALSE,"O&amp;M-Cust-Emp";"Support O&amp;M-Cust-Emp=Actual Employees",#N/A,FALSE,"O&amp;M-Cust-Emp";"Support O&amp;M-Cust-Emp=M&amp;S Employees Allocation",#N/A,FALSE,"O&amp;M-Cust-Emp";"Support O&amp;M-Cust-Emp=M&amp;S +O&amp;M less M&amp;S Fees",#N/A,FALSE,"O&amp;M-Cust-Emp"}</definedName>
    <definedName name="wrn.Support_Rev_Op_Inc." localSheetId="0" hidden="1">{"Support/Rev Op Inc=Total revenue + OIBT",#N/A,FALSE,"Rev-Op Inc"}</definedName>
    <definedName name="wrn.Support_Rev_Op_Inc." localSheetId="7" hidden="1">{"Support/Rev Op Inc=Total revenue + OIBT",#N/A,FALSE,"Rev-Op Inc"}</definedName>
    <definedName name="wrn.Support_Rev_Op_Inc." localSheetId="19" hidden="1">{"Support/Rev Op Inc=Total revenue + OIBT",#N/A,FALSE,"Rev-Op Inc"}</definedName>
    <definedName name="wrn.Support_Rev_Op_Inc." localSheetId="20" hidden="1">{"Support/Rev Op Inc=Total revenue + OIBT",#N/A,FALSE,"Rev-Op Inc"}</definedName>
    <definedName name="wrn.Support_Rev_Op_Inc." localSheetId="21" hidden="1">{"Support/Rev Op Inc=Total revenue + OIBT",#N/A,FALSE,"Rev-Op Inc"}</definedName>
    <definedName name="wrn.Support_Rev_Op_Inc." localSheetId="22" hidden="1">{"Support/Rev Op Inc=Total revenue + OIBT",#N/A,FALSE,"Rev-Op Inc"}</definedName>
    <definedName name="wrn.Support_Rev_Op_Inc." localSheetId="24" hidden="1">{"Support/Rev Op Inc=Total revenue + OIBT",#N/A,FALSE,"Rev-Op Inc"}</definedName>
    <definedName name="wrn.Support_Rev_Op_Inc." hidden="1">{"Support/Rev Op Inc=Total revenue + OIBT",#N/A,FALSE,"Rev-Op Inc"}</definedName>
    <definedName name="wrn.Table._.SBU._.1996_2002." localSheetId="0" hidden="1">{"SBU Numbers 1996_2002",#N/A,FALSE,"Strategic Business Lines"}</definedName>
    <definedName name="wrn.Table._.SBU._.1996_2002." localSheetId="7" hidden="1">{"SBU Numbers 1996_2002",#N/A,FALSE,"Strategic Business Lines"}</definedName>
    <definedName name="wrn.Table._.SBU._.1996_2002." localSheetId="19" hidden="1">{"SBU Numbers 1996_2002",#N/A,FALSE,"Strategic Business Lines"}</definedName>
    <definedName name="wrn.Table._.SBU._.1996_2002." localSheetId="20" hidden="1">{"SBU Numbers 1996_2002",#N/A,FALSE,"Strategic Business Lines"}</definedName>
    <definedName name="wrn.Table._.SBU._.1996_2002." localSheetId="21" hidden="1">{"SBU Numbers 1996_2002",#N/A,FALSE,"Strategic Business Lines"}</definedName>
    <definedName name="wrn.Table._.SBU._.1996_2002." localSheetId="22" hidden="1">{"SBU Numbers 1996_2002",#N/A,FALSE,"Strategic Business Lines"}</definedName>
    <definedName name="wrn.Table._.SBU._.1996_2002." localSheetId="24" hidden="1">{"SBU Numbers 1996_2002",#N/A,FALSE,"Strategic Business Lines"}</definedName>
    <definedName name="wrn.Table._.SBU._.1996_2002." hidden="1">{"SBU Numbers 1996_2002",#N/A,FALSE,"Strategic Business Lines"}</definedName>
    <definedName name="wrn.tables." localSheetId="0" hidden="1">{"print1",#N/A,FALSE,"D21CUSTS";"print2",#N/A,FALSE,"D21CUSTS";"print3",#N/A,FALSE,"D21CUSTS";"print4",#N/A,FALSE,"D21CUSTS"}</definedName>
    <definedName name="wrn.tables." localSheetId="7" hidden="1">{"print1",#N/A,FALSE,"D21CUSTS";"print2",#N/A,FALSE,"D21CUSTS";"print3",#N/A,FALSE,"D21CUSTS";"print4",#N/A,FALSE,"D21CUSTS"}</definedName>
    <definedName name="wrn.tables." localSheetId="18" hidden="1">{"print1",#N/A,FALSE,"D21CUSTS";"print2",#N/A,FALSE,"D21CUSTS";"print3",#N/A,FALSE,"D21CUSTS";"print4",#N/A,FALSE,"D21CUSTS"}</definedName>
    <definedName name="wrn.tables." localSheetId="19" hidden="1">{"print1",#N/A,FALSE,"D21CUSTS";"print2",#N/A,FALSE,"D21CUSTS";"print3",#N/A,FALSE,"D21CUSTS";"print4",#N/A,FALSE,"D21CUSTS"}</definedName>
    <definedName name="wrn.tables." localSheetId="20" hidden="1">{"print1",#N/A,FALSE,"D21CUSTS";"print2",#N/A,FALSE,"D21CUSTS";"print3",#N/A,FALSE,"D21CUSTS";"print4",#N/A,FALSE,"D21CUSTS"}</definedName>
    <definedName name="wrn.tables." localSheetId="21" hidden="1">{"print1",#N/A,FALSE,"D21CUSTS";"print2",#N/A,FALSE,"D21CUSTS";"print3",#N/A,FALSE,"D21CUSTS";"print4",#N/A,FALSE,"D21CUSTS"}</definedName>
    <definedName name="wrn.tables." localSheetId="22" hidden="1">{"print1",#N/A,FALSE,"D21CUSTS";"print2",#N/A,FALSE,"D21CUSTS";"print3",#N/A,FALSE,"D21CUSTS";"print4",#N/A,FALSE,"D21CUSTS"}</definedName>
    <definedName name="wrn.tables." localSheetId="24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rn.TAXES._.OTHER." localSheetId="0" hidden="1">{"JURIS_TAXES_OTHER",#N/A,FALSE,"COSTSTUDY";"OKCLS_TAXES_OTHER",#N/A,FALSE,"COSTSTUDY"}</definedName>
    <definedName name="wrn.TAXES._.OTHER." localSheetId="7" hidden="1">{"JURIS_TAXES_OTHER",#N/A,FALSE,"COSTSTUDY";"OKCLS_TAXES_OTHER",#N/A,FALSE,"COSTSTUDY"}</definedName>
    <definedName name="wrn.TAXES._.OTHER." localSheetId="19" hidden="1">{"JURIS_TAXES_OTHER",#N/A,FALSE,"COSTSTUDY";"OKCLS_TAXES_OTHER",#N/A,FALSE,"COSTSTUDY"}</definedName>
    <definedName name="wrn.TAXES._.OTHER." localSheetId="20" hidden="1">{"JURIS_TAXES_OTHER",#N/A,FALSE,"COSTSTUDY";"OKCLS_TAXES_OTHER",#N/A,FALSE,"COSTSTUDY"}</definedName>
    <definedName name="wrn.TAXES._.OTHER." localSheetId="21" hidden="1">{"JURIS_TAXES_OTHER",#N/A,FALSE,"COSTSTUDY";"OKCLS_TAXES_OTHER",#N/A,FALSE,"COSTSTUDY"}</definedName>
    <definedName name="wrn.TAXES._.OTHER." localSheetId="22" hidden="1">{"JURIS_TAXES_OTHER",#N/A,FALSE,"COSTSTUDY";"OKCLS_TAXES_OTHER",#N/A,FALSE,"COSTSTUDY"}</definedName>
    <definedName name="wrn.TAXES._.OTHER." localSheetId="24" hidden="1">{"JURIS_TAXES_OTHER",#N/A,FALSE,"COSTSTUDY";"OKCLS_TAXES_OTHER",#N/A,FALSE,"COSTSTUDY"}</definedName>
    <definedName name="wrn.TAXES._.OTHER." hidden="1">{"JURIS_TAXES_OTHER",#N/A,FALSE,"COSTSTUDY";"OKCLS_TAXES_OTHER",#N/A,FALSE,"COSTSTUDY"}</definedName>
    <definedName name="wrn.TESTS." localSheetId="0" hidden="1">{"PAGE_1",#N/A,FALSE,"MONTH"}</definedName>
    <definedName name="wrn.TESTS." localSheetId="7" hidden="1">{"PAGE_1",#N/A,FALSE,"MONTH"}</definedName>
    <definedName name="wrn.TESTS." localSheetId="18" hidden="1">{"PAGE_1",#N/A,FALSE,"MONTH"}</definedName>
    <definedName name="wrn.TESTS." localSheetId="19" hidden="1">{"PAGE_1",#N/A,FALSE,"MONTH"}</definedName>
    <definedName name="wrn.TESTS." localSheetId="20" hidden="1">{"PAGE_1",#N/A,FALSE,"MONTH"}</definedName>
    <definedName name="wrn.TESTS." localSheetId="21" hidden="1">{"PAGE_1",#N/A,FALSE,"MONTH"}</definedName>
    <definedName name="wrn.TESTS." localSheetId="22" hidden="1">{"PAGE_1",#N/A,FALSE,"MONTH"}</definedName>
    <definedName name="wrn.TESTS." localSheetId="24" hidden="1">{"PAGE_1",#N/A,FALSE,"MONTH"}</definedName>
    <definedName name="wrn.TESTS." hidden="1">{"PAGE_1",#N/A,FALSE,"MONTH"}</definedName>
    <definedName name="wrn.Total._.Report." localSheetId="0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eport." localSheetId="7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eport." localSheetId="19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eport." localSheetId="20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eport." localSheetId="21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eport." localSheetId="22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eport." localSheetId="24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UWMAC." localSheetId="0" hidden="1">{"UWMACISV",#N/A,FALSE,"Sheet1";"UWMACSAV",#N/A,FALSE,"Sheet1";"UWMACBSV",#N/A,FALSE,"Sheet1";"UWMACSFDV",#N/A,FALSE,"Sheet1"}</definedName>
    <definedName name="wrn.UWMAC." localSheetId="7" hidden="1">{"UWMACISV",#N/A,FALSE,"Sheet1";"UWMACSAV",#N/A,FALSE,"Sheet1";"UWMACBSV",#N/A,FALSE,"Sheet1";"UWMACSFDV",#N/A,FALSE,"Sheet1"}</definedName>
    <definedName name="wrn.UWMAC." localSheetId="19" hidden="1">{"UWMACISV",#N/A,FALSE,"Sheet1";"UWMACSAV",#N/A,FALSE,"Sheet1";"UWMACBSV",#N/A,FALSE,"Sheet1";"UWMACSFDV",#N/A,FALSE,"Sheet1"}</definedName>
    <definedName name="wrn.UWMAC." localSheetId="20" hidden="1">{"UWMACISV",#N/A,FALSE,"Sheet1";"UWMACSAV",#N/A,FALSE,"Sheet1";"UWMACBSV",#N/A,FALSE,"Sheet1";"UWMACSFDV",#N/A,FALSE,"Sheet1"}</definedName>
    <definedName name="wrn.UWMAC." localSheetId="21" hidden="1">{"UWMACISV",#N/A,FALSE,"Sheet1";"UWMACSAV",#N/A,FALSE,"Sheet1";"UWMACBSV",#N/A,FALSE,"Sheet1";"UWMACSFDV",#N/A,FALSE,"Sheet1"}</definedName>
    <definedName name="wrn.UWMAC." localSheetId="22" hidden="1">{"UWMACISV",#N/A,FALSE,"Sheet1";"UWMACSAV",#N/A,FALSE,"Sheet1";"UWMACBSV",#N/A,FALSE,"Sheet1";"UWMACSFDV",#N/A,FALSE,"Sheet1"}</definedName>
    <definedName name="wrn.UWMAC." localSheetId="24" hidden="1">{"UWMACISV",#N/A,FALSE,"Sheet1";"UWMACSAV",#N/A,FALSE,"Sheet1";"UWMACBSV",#N/A,FALSE,"Sheet1";"UWMACSFDV",#N/A,FALSE,"Sheet1"}</definedName>
    <definedName name="wrn.UWMAC." hidden="1">{"UWMACISV",#N/A,FALSE,"Sheet1";"UWMACSAV",#N/A,FALSE,"Sheet1";"UWMACBSV",#N/A,FALSE,"Sheet1";"UWMACSFDV",#N/A,FALSE,"Sheet1"}</definedName>
    <definedName name="wrn.UWNJ." localSheetId="0" hidden="1">{"UWNJISV",#N/A,FALSE,"Sheet1";"UWNJSAV",#N/A,FALSE,"Sheet1";"UWNJBSV",#N/A,FALSE,"Sheet1";"UWNJSFDV",#N/A,FALSE,"Sheet1"}</definedName>
    <definedName name="wrn.UWNJ." localSheetId="7" hidden="1">{"UWNJISV",#N/A,FALSE,"Sheet1";"UWNJSAV",#N/A,FALSE,"Sheet1";"UWNJBSV",#N/A,FALSE,"Sheet1";"UWNJSFDV",#N/A,FALSE,"Sheet1"}</definedName>
    <definedName name="wrn.UWNJ." localSheetId="19" hidden="1">{"UWNJISV",#N/A,FALSE,"Sheet1";"UWNJSAV",#N/A,FALSE,"Sheet1";"UWNJBSV",#N/A,FALSE,"Sheet1";"UWNJSFDV",#N/A,FALSE,"Sheet1"}</definedName>
    <definedName name="wrn.UWNJ." localSheetId="20" hidden="1">{"UWNJISV",#N/A,FALSE,"Sheet1";"UWNJSAV",#N/A,FALSE,"Sheet1";"UWNJBSV",#N/A,FALSE,"Sheet1";"UWNJSFDV",#N/A,FALSE,"Sheet1"}</definedName>
    <definedName name="wrn.UWNJ." localSheetId="21" hidden="1">{"UWNJISV",#N/A,FALSE,"Sheet1";"UWNJSAV",#N/A,FALSE,"Sheet1";"UWNJBSV",#N/A,FALSE,"Sheet1";"UWNJSFDV",#N/A,FALSE,"Sheet1"}</definedName>
    <definedName name="wrn.UWNJ." localSheetId="22" hidden="1">{"UWNJISV",#N/A,FALSE,"Sheet1";"UWNJSAV",#N/A,FALSE,"Sheet1";"UWNJBSV",#N/A,FALSE,"Sheet1";"UWNJSFDV",#N/A,FALSE,"Sheet1"}</definedName>
    <definedName name="wrn.UWNJ." localSheetId="24" hidden="1">{"UWNJISV",#N/A,FALSE,"Sheet1";"UWNJSAV",#N/A,FALSE,"Sheet1";"UWNJBSV",#N/A,FALSE,"Sheet1";"UWNJSFDV",#N/A,FALSE,"Sheet1"}</definedName>
    <definedName name="wrn.UWNJ." hidden="1">{"UWNJISV",#N/A,FALSE,"Sheet1";"UWNJSAV",#N/A,FALSE,"Sheet1";"UWNJBSV",#N/A,FALSE,"Sheet1";"UWNJSFDV",#N/A,FALSE,"Sheet1"}</definedName>
    <definedName name="wrn.UWNY." localSheetId="0" hidden="1">{"UWNYISV",#N/A,FALSE,"Sheet1";"UWNYSAV",#N/A,FALSE,"Sheet1";"UWNYBSV",#N/A,FALSE,"Sheet1";"UWNYSFDV",#N/A,FALSE,"Sheet1"}</definedName>
    <definedName name="wrn.UWNY." localSheetId="7" hidden="1">{"UWNYISV",#N/A,FALSE,"Sheet1";"UWNYSAV",#N/A,FALSE,"Sheet1";"UWNYBSV",#N/A,FALSE,"Sheet1";"UWNYSFDV",#N/A,FALSE,"Sheet1"}</definedName>
    <definedName name="wrn.UWNY." localSheetId="19" hidden="1">{"UWNYISV",#N/A,FALSE,"Sheet1";"UWNYSAV",#N/A,FALSE,"Sheet1";"UWNYBSV",#N/A,FALSE,"Sheet1";"UWNYSFDV",#N/A,FALSE,"Sheet1"}</definedName>
    <definedName name="wrn.UWNY." localSheetId="20" hidden="1">{"UWNYISV",#N/A,FALSE,"Sheet1";"UWNYSAV",#N/A,FALSE,"Sheet1";"UWNYBSV",#N/A,FALSE,"Sheet1";"UWNYSFDV",#N/A,FALSE,"Sheet1"}</definedName>
    <definedName name="wrn.UWNY." localSheetId="21" hidden="1">{"UWNYISV",#N/A,FALSE,"Sheet1";"UWNYSAV",#N/A,FALSE,"Sheet1";"UWNYBSV",#N/A,FALSE,"Sheet1";"UWNYSFDV",#N/A,FALSE,"Sheet1"}</definedName>
    <definedName name="wrn.UWNY." localSheetId="22" hidden="1">{"UWNYISV",#N/A,FALSE,"Sheet1";"UWNYSAV",#N/A,FALSE,"Sheet1";"UWNYBSV",#N/A,FALSE,"Sheet1";"UWNYSFDV",#N/A,FALSE,"Sheet1"}</definedName>
    <definedName name="wrn.UWNY." localSheetId="24" hidden="1">{"UWNYISV",#N/A,FALSE,"Sheet1";"UWNYSAV",#N/A,FALSE,"Sheet1";"UWNYBSV",#N/A,FALSE,"Sheet1";"UWNYSFDV",#N/A,FALSE,"Sheet1"}</definedName>
    <definedName name="wrn.UWNY." hidden="1">{"UWNYISV",#N/A,FALSE,"Sheet1";"UWNYSAV",#N/A,FALSE,"Sheet1";"UWNYBSV",#N/A,FALSE,"Sheet1";"UWNYSFDV",#N/A,FALSE,"Sheet1"}</definedName>
    <definedName name="wrn.UWW." localSheetId="0" hidden="1">{"UWWISV",#N/A,FALSE,"Sheet1";"UWWSAV",#N/A,FALSE,"Sheet1";"UWWBSV",#N/A,FALSE,"Sheet1";"UWWSFDV",#N/A,FALSE,"Sheet1"}</definedName>
    <definedName name="wrn.UWW." localSheetId="7" hidden="1">{"UWWISV",#N/A,FALSE,"Sheet1";"UWWSAV",#N/A,FALSE,"Sheet1";"UWWBSV",#N/A,FALSE,"Sheet1";"UWWSFDV",#N/A,FALSE,"Sheet1"}</definedName>
    <definedName name="wrn.UWW." localSheetId="19" hidden="1">{"UWWISV",#N/A,FALSE,"Sheet1";"UWWSAV",#N/A,FALSE,"Sheet1";"UWWBSV",#N/A,FALSE,"Sheet1";"UWWSFDV",#N/A,FALSE,"Sheet1"}</definedName>
    <definedName name="wrn.UWW." localSheetId="20" hidden="1">{"UWWISV",#N/A,FALSE,"Sheet1";"UWWSAV",#N/A,FALSE,"Sheet1";"UWWBSV",#N/A,FALSE,"Sheet1";"UWWSFDV",#N/A,FALSE,"Sheet1"}</definedName>
    <definedName name="wrn.UWW." localSheetId="21" hidden="1">{"UWWISV",#N/A,FALSE,"Sheet1";"UWWSAV",#N/A,FALSE,"Sheet1";"UWWBSV",#N/A,FALSE,"Sheet1";"UWWSFDV",#N/A,FALSE,"Sheet1"}</definedName>
    <definedName name="wrn.UWW." localSheetId="22" hidden="1">{"UWWISV",#N/A,FALSE,"Sheet1";"UWWSAV",#N/A,FALSE,"Sheet1";"UWWBSV",#N/A,FALSE,"Sheet1";"UWWSFDV",#N/A,FALSE,"Sheet1"}</definedName>
    <definedName name="wrn.UWW." localSheetId="24" hidden="1">{"UWWISV",#N/A,FALSE,"Sheet1";"UWWSAV",#N/A,FALSE,"Sheet1";"UWWBSV",#N/A,FALSE,"Sheet1";"UWWSFDV",#N/A,FALSE,"Sheet1"}</definedName>
    <definedName name="wrn.UWW." hidden="1">{"UWWISV",#N/A,FALSE,"Sheet1";"UWWSAV",#N/A,FALSE,"Sheet1";"UWWBSV",#N/A,FALSE,"Sheet1";"UWWSFDV",#N/A,FALSE,"Sheet1"}</definedName>
    <definedName name="wrn.WEATHER._.AND._.YR._.END._.CUST._.ADJ." localSheetId="0" hidden="1">{"WEATHER_CUSTOMERS",#N/A,FALSE,"Ok_Fuel&amp;Rev"}</definedName>
    <definedName name="wrn.WEATHER._.AND._.YR._.END._.CUST._.ADJ." localSheetId="7" hidden="1">{"WEATHER_CUSTOMERS",#N/A,FALSE,"Ok_Fuel&amp;Rev"}</definedName>
    <definedName name="wrn.WEATHER._.AND._.YR._.END._.CUST._.ADJ." localSheetId="19" hidden="1">{"WEATHER_CUSTOMERS",#N/A,FALSE,"Ok_Fuel&amp;Rev"}</definedName>
    <definedName name="wrn.WEATHER._.AND._.YR._.END._.CUST._.ADJ." localSheetId="20" hidden="1">{"WEATHER_CUSTOMERS",#N/A,FALSE,"Ok_Fuel&amp;Rev"}</definedName>
    <definedName name="wrn.WEATHER._.AND._.YR._.END._.CUST._.ADJ." localSheetId="21" hidden="1">{"WEATHER_CUSTOMERS",#N/A,FALSE,"Ok_Fuel&amp;Rev"}</definedName>
    <definedName name="wrn.WEATHER._.AND._.YR._.END._.CUST._.ADJ." localSheetId="22" hidden="1">{"WEATHER_CUSTOMERS",#N/A,FALSE,"Ok_Fuel&amp;Rev"}</definedName>
    <definedName name="wrn.WEATHER._.AND._.YR._.END._.CUST._.ADJ." localSheetId="24" hidden="1">{"WEATHER_CUSTOMERS",#N/A,FALSE,"Ok_Fuel&amp;Rev"}</definedName>
    <definedName name="wrn.WEATHER._.AND._.YR._.END._.CUST._.ADJ." hidden="1">{"WEATHER_CUSTOMERS",#N/A,FALSE,"Ok_Fuel&amp;Rev"}</definedName>
    <definedName name="wrn.Wkp._.Capital._.Structure." localSheetId="0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localSheetId="7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localSheetId="19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localSheetId="20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localSheetId="21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localSheetId="22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localSheetId="24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omEquity." localSheetId="0" hidden="1">{"Wkp ComEquity",#N/A,FALSE,"Cap Struct WPs"}</definedName>
    <definedName name="wrn.Wkp._.ComEquity." localSheetId="7" hidden="1">{"Wkp ComEquity",#N/A,FALSE,"Cap Struct WPs"}</definedName>
    <definedName name="wrn.Wkp._.ComEquity." localSheetId="19" hidden="1">{"Wkp ComEquity",#N/A,FALSE,"Cap Struct WPs"}</definedName>
    <definedName name="wrn.Wkp._.ComEquity." localSheetId="20" hidden="1">{"Wkp ComEquity",#N/A,FALSE,"Cap Struct WPs"}</definedName>
    <definedName name="wrn.Wkp._.ComEquity." localSheetId="21" hidden="1">{"Wkp ComEquity",#N/A,FALSE,"Cap Struct WPs"}</definedName>
    <definedName name="wrn.Wkp._.ComEquity." localSheetId="22" hidden="1">{"Wkp ComEquity",#N/A,FALSE,"Cap Struct WPs"}</definedName>
    <definedName name="wrn.Wkp._.ComEquity." localSheetId="24" hidden="1">{"Wkp ComEquity",#N/A,FALSE,"Cap Struct WPs"}</definedName>
    <definedName name="wrn.Wkp._.ComEquity." hidden="1">{"Wkp ComEquity",#N/A,FALSE,"Cap Struct WPs"}</definedName>
    <definedName name="wrn.Wkp._.JDITC." localSheetId="0" hidden="1">{"Wkp JDITC",#N/A,FALSE,"Cap Struct WPs"}</definedName>
    <definedName name="wrn.Wkp._.JDITC." localSheetId="7" hidden="1">{"Wkp JDITC",#N/A,FALSE,"Cap Struct WPs"}</definedName>
    <definedName name="wrn.Wkp._.JDITC." localSheetId="19" hidden="1">{"Wkp JDITC",#N/A,FALSE,"Cap Struct WPs"}</definedName>
    <definedName name="wrn.Wkp._.JDITC." localSheetId="20" hidden="1">{"Wkp JDITC",#N/A,FALSE,"Cap Struct WPs"}</definedName>
    <definedName name="wrn.Wkp._.JDITC." localSheetId="21" hidden="1">{"Wkp JDITC",#N/A,FALSE,"Cap Struct WPs"}</definedName>
    <definedName name="wrn.Wkp._.JDITC." localSheetId="22" hidden="1">{"Wkp JDITC",#N/A,FALSE,"Cap Struct WPs"}</definedName>
    <definedName name="wrn.Wkp._.JDITC." localSheetId="24" hidden="1">{"Wkp JDITC",#N/A,FALSE,"Cap Struct WPs"}</definedName>
    <definedName name="wrn.Wkp._.JDITC." hidden="1">{"Wkp JDITC",#N/A,FALSE,"Cap Struct WPs"}</definedName>
    <definedName name="wrn.Wkp._.LTerm._.Debt." localSheetId="0" hidden="1">{"Wkp LTerm Debt",#N/A,FALSE,"Cap Struct WPs"}</definedName>
    <definedName name="wrn.Wkp._.LTerm._.Debt." localSheetId="7" hidden="1">{"Wkp LTerm Debt",#N/A,FALSE,"Cap Struct WPs"}</definedName>
    <definedName name="wrn.Wkp._.LTerm._.Debt." localSheetId="19" hidden="1">{"Wkp LTerm Debt",#N/A,FALSE,"Cap Struct WPs"}</definedName>
    <definedName name="wrn.Wkp._.LTerm._.Debt." localSheetId="20" hidden="1">{"Wkp LTerm Debt",#N/A,FALSE,"Cap Struct WPs"}</definedName>
    <definedName name="wrn.Wkp._.LTerm._.Debt." localSheetId="21" hidden="1">{"Wkp LTerm Debt",#N/A,FALSE,"Cap Struct WPs"}</definedName>
    <definedName name="wrn.Wkp._.LTerm._.Debt." localSheetId="22" hidden="1">{"Wkp LTerm Debt",#N/A,FALSE,"Cap Struct WPs"}</definedName>
    <definedName name="wrn.Wkp._.LTerm._.Debt." localSheetId="24" hidden="1">{"Wkp LTerm Debt",#N/A,FALSE,"Cap Struct WPs"}</definedName>
    <definedName name="wrn.Wkp._.LTerm._.Debt." hidden="1">{"Wkp LTerm Debt",#N/A,FALSE,"Cap Struct WPs"}</definedName>
    <definedName name="wrn.Wkp._.LTerm._.Debt._.13Mo._.Avg." localSheetId="0" hidden="1">{"Wkp LTerm Debt 13MoAvg",#N/A,FALSE,"Cap Struct WPs"}</definedName>
    <definedName name="wrn.Wkp._.LTerm._.Debt._.13Mo._.Avg." localSheetId="7" hidden="1">{"Wkp LTerm Debt 13MoAvg",#N/A,FALSE,"Cap Struct WPs"}</definedName>
    <definedName name="wrn.Wkp._.LTerm._.Debt._.13Mo._.Avg." localSheetId="19" hidden="1">{"Wkp LTerm Debt 13MoAvg",#N/A,FALSE,"Cap Struct WPs"}</definedName>
    <definedName name="wrn.Wkp._.LTerm._.Debt._.13Mo._.Avg." localSheetId="20" hidden="1">{"Wkp LTerm Debt 13MoAvg",#N/A,FALSE,"Cap Struct WPs"}</definedName>
    <definedName name="wrn.Wkp._.LTerm._.Debt._.13Mo._.Avg." localSheetId="21" hidden="1">{"Wkp LTerm Debt 13MoAvg",#N/A,FALSE,"Cap Struct WPs"}</definedName>
    <definedName name="wrn.Wkp._.LTerm._.Debt._.13Mo._.Avg." localSheetId="22" hidden="1">{"Wkp LTerm Debt 13MoAvg",#N/A,FALSE,"Cap Struct WPs"}</definedName>
    <definedName name="wrn.Wkp._.LTerm._.Debt._.13Mo._.Avg." localSheetId="24" hidden="1">{"Wkp LTerm Debt 13MoAvg",#N/A,FALSE,"Cap Struct WPs"}</definedName>
    <definedName name="wrn.Wkp._.LTerm._.Debt._.13Mo._.Avg." hidden="1">{"Wkp LTerm Debt 13MoAvg",#N/A,FALSE,"Cap Struct WPs"}</definedName>
    <definedName name="wrn.Wkp._.LTerm._.Debt._.Amort." localSheetId="0" hidden="1">{"Wkp Lterm Debt Amort",#N/A,FALSE,"Cap Struct WPs"}</definedName>
    <definedName name="wrn.Wkp._.LTerm._.Debt._.Amort." localSheetId="7" hidden="1">{"Wkp Lterm Debt Amort",#N/A,FALSE,"Cap Struct WPs"}</definedName>
    <definedName name="wrn.Wkp._.LTerm._.Debt._.Amort." localSheetId="19" hidden="1">{"Wkp Lterm Debt Amort",#N/A,FALSE,"Cap Struct WPs"}</definedName>
    <definedName name="wrn.Wkp._.LTerm._.Debt._.Amort." localSheetId="20" hidden="1">{"Wkp Lterm Debt Amort",#N/A,FALSE,"Cap Struct WPs"}</definedName>
    <definedName name="wrn.Wkp._.LTerm._.Debt._.Amort." localSheetId="21" hidden="1">{"Wkp Lterm Debt Amort",#N/A,FALSE,"Cap Struct WPs"}</definedName>
    <definedName name="wrn.Wkp._.LTerm._.Debt._.Amort." localSheetId="22" hidden="1">{"Wkp Lterm Debt Amort",#N/A,FALSE,"Cap Struct WPs"}</definedName>
    <definedName name="wrn.Wkp._.LTerm._.Debt._.Amort." localSheetId="24" hidden="1">{"Wkp Lterm Debt Amort",#N/A,FALSE,"Cap Struct WPs"}</definedName>
    <definedName name="wrn.Wkp._.LTerm._.Debt._.Amort." hidden="1">{"Wkp Lterm Debt Amort",#N/A,FALSE,"Cap Struct WPs"}</definedName>
    <definedName name="wrn.Wkp._.LTerm._.Debt._.Int." localSheetId="0" hidden="1">{"Wkp LTerm Debt Int",#N/A,FALSE,"Cap Struct WPs"}</definedName>
    <definedName name="wrn.Wkp._.LTerm._.Debt._.Int." localSheetId="7" hidden="1">{"Wkp LTerm Debt Int",#N/A,FALSE,"Cap Struct WPs"}</definedName>
    <definedName name="wrn.Wkp._.LTerm._.Debt._.Int." localSheetId="19" hidden="1">{"Wkp LTerm Debt Int",#N/A,FALSE,"Cap Struct WPs"}</definedName>
    <definedName name="wrn.Wkp._.LTerm._.Debt._.Int." localSheetId="20" hidden="1">{"Wkp LTerm Debt Int",#N/A,FALSE,"Cap Struct WPs"}</definedName>
    <definedName name="wrn.Wkp._.LTerm._.Debt._.Int." localSheetId="21" hidden="1">{"Wkp LTerm Debt Int",#N/A,FALSE,"Cap Struct WPs"}</definedName>
    <definedName name="wrn.Wkp._.LTerm._.Debt._.Int." localSheetId="22" hidden="1">{"Wkp LTerm Debt Int",#N/A,FALSE,"Cap Struct WPs"}</definedName>
    <definedName name="wrn.Wkp._.LTerm._.Debt._.Int." localSheetId="24" hidden="1">{"Wkp LTerm Debt Int",#N/A,FALSE,"Cap Struct WPs"}</definedName>
    <definedName name="wrn.Wkp._.LTerm._.Debt._.Int." hidden="1">{"Wkp LTerm Debt Int",#N/A,FALSE,"Cap Struct WPs"}</definedName>
    <definedName name="wrn.Wkp._.PreStock." localSheetId="0" hidden="1">{"Wkp PreStock",#N/A,FALSE,"Cap Struct WPs"}</definedName>
    <definedName name="wrn.Wkp._.PreStock." localSheetId="7" hidden="1">{"Wkp PreStock",#N/A,FALSE,"Cap Struct WPs"}</definedName>
    <definedName name="wrn.Wkp._.PreStock." localSheetId="19" hidden="1">{"Wkp PreStock",#N/A,FALSE,"Cap Struct WPs"}</definedName>
    <definedName name="wrn.Wkp._.PreStock." localSheetId="20" hidden="1">{"Wkp PreStock",#N/A,FALSE,"Cap Struct WPs"}</definedName>
    <definedName name="wrn.Wkp._.PreStock." localSheetId="21" hidden="1">{"Wkp PreStock",#N/A,FALSE,"Cap Struct WPs"}</definedName>
    <definedName name="wrn.Wkp._.PreStock." localSheetId="22" hidden="1">{"Wkp PreStock",#N/A,FALSE,"Cap Struct WPs"}</definedName>
    <definedName name="wrn.Wkp._.PreStock." localSheetId="24" hidden="1">{"Wkp PreStock",#N/A,FALSE,"Cap Struct WPs"}</definedName>
    <definedName name="wrn.Wkp._.PreStock." hidden="1">{"Wkp PreStock",#N/A,FALSE,"Cap Struct WPs"}</definedName>
    <definedName name="wrn.Wkp._.PreStock._.13MoAvg." localSheetId="0" hidden="1">{"Wkp PreStock 13MoAvg",#N/A,FALSE,"Cap Struct WPs"}</definedName>
    <definedName name="wrn.Wkp._.PreStock._.13MoAvg." localSheetId="7" hidden="1">{"Wkp PreStock 13MoAvg",#N/A,FALSE,"Cap Struct WPs"}</definedName>
    <definedName name="wrn.Wkp._.PreStock._.13MoAvg." localSheetId="19" hidden="1">{"Wkp PreStock 13MoAvg",#N/A,FALSE,"Cap Struct WPs"}</definedName>
    <definedName name="wrn.Wkp._.PreStock._.13MoAvg." localSheetId="20" hidden="1">{"Wkp PreStock 13MoAvg",#N/A,FALSE,"Cap Struct WPs"}</definedName>
    <definedName name="wrn.Wkp._.PreStock._.13MoAvg." localSheetId="21" hidden="1">{"Wkp PreStock 13MoAvg",#N/A,FALSE,"Cap Struct WPs"}</definedName>
    <definedName name="wrn.Wkp._.PreStock._.13MoAvg." localSheetId="22" hidden="1">{"Wkp PreStock 13MoAvg",#N/A,FALSE,"Cap Struct WPs"}</definedName>
    <definedName name="wrn.Wkp._.PreStock._.13MoAvg." localSheetId="24" hidden="1">{"Wkp PreStock 13MoAvg",#N/A,FALSE,"Cap Struct WPs"}</definedName>
    <definedName name="wrn.Wkp._.PreStock._.13MoAvg." hidden="1">{"Wkp PreStock 13MoAvg",#N/A,FALSE,"Cap Struct WPs"}</definedName>
    <definedName name="wrn.Wkp._.PreStock._.Amort." localSheetId="0" hidden="1">{"Wkp PreStock Amort",#N/A,FALSE,"Cap Struct WPs"}</definedName>
    <definedName name="wrn.Wkp._.PreStock._.Amort." localSheetId="7" hidden="1">{"Wkp PreStock Amort",#N/A,FALSE,"Cap Struct WPs"}</definedName>
    <definedName name="wrn.Wkp._.PreStock._.Amort." localSheetId="19" hidden="1">{"Wkp PreStock Amort",#N/A,FALSE,"Cap Struct WPs"}</definedName>
    <definedName name="wrn.Wkp._.PreStock._.Amort." localSheetId="20" hidden="1">{"Wkp PreStock Amort",#N/A,FALSE,"Cap Struct WPs"}</definedName>
    <definedName name="wrn.Wkp._.PreStock._.Amort." localSheetId="21" hidden="1">{"Wkp PreStock Amort",#N/A,FALSE,"Cap Struct WPs"}</definedName>
    <definedName name="wrn.Wkp._.PreStock._.Amort." localSheetId="22" hidden="1">{"Wkp PreStock Amort",#N/A,FALSE,"Cap Struct WPs"}</definedName>
    <definedName name="wrn.Wkp._.PreStock._.Amort." localSheetId="24" hidden="1">{"Wkp PreStock Amort",#N/A,FALSE,"Cap Struct WPs"}</definedName>
    <definedName name="wrn.Wkp._.PreStock._.Amort." hidden="1">{"Wkp PreStock Amort",#N/A,FALSE,"Cap Struct WPs"}</definedName>
    <definedName name="wrn.Wkp._.PreStock._.Dividend." localSheetId="0" hidden="1">{"Wkp PreStock Dividend",#N/A,FALSE,"Cap Struct WPs"}</definedName>
    <definedName name="wrn.Wkp._.PreStock._.Dividend." localSheetId="7" hidden="1">{"Wkp PreStock Dividend",#N/A,FALSE,"Cap Struct WPs"}</definedName>
    <definedName name="wrn.Wkp._.PreStock._.Dividend." localSheetId="19" hidden="1">{"Wkp PreStock Dividend",#N/A,FALSE,"Cap Struct WPs"}</definedName>
    <definedName name="wrn.Wkp._.PreStock._.Dividend." localSheetId="20" hidden="1">{"Wkp PreStock Dividend",#N/A,FALSE,"Cap Struct WPs"}</definedName>
    <definedName name="wrn.Wkp._.PreStock._.Dividend." localSheetId="21" hidden="1">{"Wkp PreStock Dividend",#N/A,FALSE,"Cap Struct WPs"}</definedName>
    <definedName name="wrn.Wkp._.PreStock._.Dividend." localSheetId="22" hidden="1">{"Wkp PreStock Dividend",#N/A,FALSE,"Cap Struct WPs"}</definedName>
    <definedName name="wrn.Wkp._.PreStock._.Dividend." localSheetId="24" hidden="1">{"Wkp PreStock Dividend",#N/A,FALSE,"Cap Struct WPs"}</definedName>
    <definedName name="wrn.Wkp._.PreStock._.Dividend." hidden="1">{"Wkp PreStock Dividend",#N/A,FALSE,"Cap Struct WPs"}</definedName>
    <definedName name="wrn.Wkp._.STerm._.Debt." localSheetId="0" hidden="1">{"Wkp STerm Debt",#N/A,FALSE,"Cap Struct WPs"}</definedName>
    <definedName name="wrn.Wkp._.STerm._.Debt." localSheetId="7" hidden="1">{"Wkp STerm Debt",#N/A,FALSE,"Cap Struct WPs"}</definedName>
    <definedName name="wrn.Wkp._.STerm._.Debt." localSheetId="19" hidden="1">{"Wkp STerm Debt",#N/A,FALSE,"Cap Struct WPs"}</definedName>
    <definedName name="wrn.Wkp._.STerm._.Debt." localSheetId="20" hidden="1">{"Wkp STerm Debt",#N/A,FALSE,"Cap Struct WPs"}</definedName>
    <definedName name="wrn.Wkp._.STerm._.Debt." localSheetId="21" hidden="1">{"Wkp STerm Debt",#N/A,FALSE,"Cap Struct WPs"}</definedName>
    <definedName name="wrn.Wkp._.STerm._.Debt." localSheetId="22" hidden="1">{"Wkp STerm Debt",#N/A,FALSE,"Cap Struct WPs"}</definedName>
    <definedName name="wrn.Wkp._.STerm._.Debt." localSheetId="24" hidden="1">{"Wkp STerm Debt",#N/A,FALSE,"Cap Struct WPs"}</definedName>
    <definedName name="wrn.Wkp._.STerm._.Debt." hidden="1">{"Wkp STerm Debt",#N/A,FALSE,"Cap Struct WPs"}</definedName>
    <definedName name="wrn.Wkp._.Unamort._.Debt._.Exp." localSheetId="0" hidden="1">{"Wkp Unamort Debt Exp",#N/A,FALSE,"Cap Struct WPs"}</definedName>
    <definedName name="wrn.Wkp._.Unamort._.Debt._.Exp." localSheetId="7" hidden="1">{"Wkp Unamort Debt Exp",#N/A,FALSE,"Cap Struct WPs"}</definedName>
    <definedName name="wrn.Wkp._.Unamort._.Debt._.Exp." localSheetId="19" hidden="1">{"Wkp Unamort Debt Exp",#N/A,FALSE,"Cap Struct WPs"}</definedName>
    <definedName name="wrn.Wkp._.Unamort._.Debt._.Exp." localSheetId="20" hidden="1">{"Wkp Unamort Debt Exp",#N/A,FALSE,"Cap Struct WPs"}</definedName>
    <definedName name="wrn.Wkp._.Unamort._.Debt._.Exp." localSheetId="21" hidden="1">{"Wkp Unamort Debt Exp",#N/A,FALSE,"Cap Struct WPs"}</definedName>
    <definedName name="wrn.Wkp._.Unamort._.Debt._.Exp." localSheetId="22" hidden="1">{"Wkp Unamort Debt Exp",#N/A,FALSE,"Cap Struct WPs"}</definedName>
    <definedName name="wrn.Wkp._.Unamort._.Debt._.Exp." localSheetId="24" hidden="1">{"Wkp Unamort Debt Exp",#N/A,FALSE,"Cap Struct WPs"}</definedName>
    <definedName name="wrn.Wkp._.Unamort._.Debt._.Exp." hidden="1">{"Wkp Unamort Debt Exp",#N/A,FALSE,"Cap Struct WPs"}</definedName>
    <definedName name="wrn.Wkp._.Unamort._.PreStock._.Exp." localSheetId="0" hidden="1">{"Wkp Unamort PreStock Exp",#N/A,FALSE,"Cap Struct WPs"}</definedName>
    <definedName name="wrn.Wkp._.Unamort._.PreStock._.Exp." localSheetId="7" hidden="1">{"Wkp Unamort PreStock Exp",#N/A,FALSE,"Cap Struct WPs"}</definedName>
    <definedName name="wrn.Wkp._.Unamort._.PreStock._.Exp." localSheetId="19" hidden="1">{"Wkp Unamort PreStock Exp",#N/A,FALSE,"Cap Struct WPs"}</definedName>
    <definedName name="wrn.Wkp._.Unamort._.PreStock._.Exp." localSheetId="20" hidden="1">{"Wkp Unamort PreStock Exp",#N/A,FALSE,"Cap Struct WPs"}</definedName>
    <definedName name="wrn.Wkp._.Unamort._.PreStock._.Exp." localSheetId="21" hidden="1">{"Wkp Unamort PreStock Exp",#N/A,FALSE,"Cap Struct WPs"}</definedName>
    <definedName name="wrn.Wkp._.Unamort._.PreStock._.Exp." localSheetId="22" hidden="1">{"Wkp Unamort PreStock Exp",#N/A,FALSE,"Cap Struct WPs"}</definedName>
    <definedName name="wrn.Wkp._.Unamort._.PreStock._.Exp." localSheetId="24" hidden="1">{"Wkp Unamort PreStock Exp",#N/A,FALSE,"Cap Struct WPs"}</definedName>
    <definedName name="wrn.Wkp._.Unamort._.PreStock._.Exp." hidden="1">{"Wkp Unamort PreStock Exp",#N/A,FALSE,"Cap Struct WPs"}</definedName>
    <definedName name="wrn.WMECO_GL." localSheetId="0" hidden="1">{#N/A,#N/A,FALSE,"GLDwnLoad"}</definedName>
    <definedName name="wrn.WMECO_GL." localSheetId="7" hidden="1">{#N/A,#N/A,FALSE,"GLDwnLoad"}</definedName>
    <definedName name="wrn.WMECO_GL." localSheetId="19" hidden="1">{#N/A,#N/A,FALSE,"GLDwnLoad"}</definedName>
    <definedName name="wrn.WMECO_GL." localSheetId="20" hidden="1">{#N/A,#N/A,FALSE,"GLDwnLoad"}</definedName>
    <definedName name="wrn.WMECO_GL." localSheetId="21" hidden="1">{#N/A,#N/A,FALSE,"GLDwnLoad"}</definedName>
    <definedName name="wrn.WMECO_GL." localSheetId="22" hidden="1">{#N/A,#N/A,FALSE,"GLDwnLoad"}</definedName>
    <definedName name="wrn.WMECO_GL." localSheetId="24" hidden="1">{#N/A,#N/A,FALSE,"GLDwnLoad"}</definedName>
    <definedName name="wrn.WMECO_GL." hidden="1">{#N/A,#N/A,FALSE,"GLDwnLoad"}</definedName>
    <definedName name="wrn.WMECO_INPUTS." localSheetId="0" hidden="1">{#N/A,#N/A,FALSE,"OTHERINPUTS";#N/A,#N/A,FALSE,"DITRATEINPUTS";#N/A,#N/A,FALSE,"SUPPLIEDADJINPUT";#N/A,#N/A,FALSE,"TIMINGDIFFINPUTS";#N/A,#N/A,FALSE,"BR&amp;SUPADJ."}</definedName>
    <definedName name="wrn.WMECO_INPUTS." localSheetId="7" hidden="1">{#N/A,#N/A,FALSE,"OTHERINPUTS";#N/A,#N/A,FALSE,"DITRATEINPUTS";#N/A,#N/A,FALSE,"SUPPLIEDADJINPUT";#N/A,#N/A,FALSE,"TIMINGDIFFINPUTS";#N/A,#N/A,FALSE,"BR&amp;SUPADJ."}</definedName>
    <definedName name="wrn.WMECO_INPUTS." localSheetId="19" hidden="1">{#N/A,#N/A,FALSE,"OTHERINPUTS";#N/A,#N/A,FALSE,"DITRATEINPUTS";#N/A,#N/A,FALSE,"SUPPLIEDADJINPUT";#N/A,#N/A,FALSE,"TIMINGDIFFINPUTS";#N/A,#N/A,FALSE,"BR&amp;SUPADJ."}</definedName>
    <definedName name="wrn.WMECO_INPUTS." localSheetId="20" hidden="1">{#N/A,#N/A,FALSE,"OTHERINPUTS";#N/A,#N/A,FALSE,"DITRATEINPUTS";#N/A,#N/A,FALSE,"SUPPLIEDADJINPUT";#N/A,#N/A,FALSE,"TIMINGDIFFINPUTS";#N/A,#N/A,FALSE,"BR&amp;SUPADJ."}</definedName>
    <definedName name="wrn.WMECO_INPUTS." localSheetId="21" hidden="1">{#N/A,#N/A,FALSE,"OTHERINPUTS";#N/A,#N/A,FALSE,"DITRATEINPUTS";#N/A,#N/A,FALSE,"SUPPLIEDADJINPUT";#N/A,#N/A,FALSE,"TIMINGDIFFINPUTS";#N/A,#N/A,FALSE,"BR&amp;SUPADJ."}</definedName>
    <definedName name="wrn.WMECO_INPUTS." localSheetId="22" hidden="1">{#N/A,#N/A,FALSE,"OTHERINPUTS";#N/A,#N/A,FALSE,"DITRATEINPUTS";#N/A,#N/A,FALSE,"SUPPLIEDADJINPUT";#N/A,#N/A,FALSE,"TIMINGDIFFINPUTS";#N/A,#N/A,FALSE,"BR&amp;SUPADJ."}</definedName>
    <definedName name="wrn.WMECO_INPUTS." localSheetId="24" hidden="1">{#N/A,#N/A,FALSE,"OTHERINPUTS";#N/A,#N/A,FALSE,"DITRATEINPUTS";#N/A,#N/A,FALSE,"SUPPLIEDADJINPUT";#N/A,#N/A,FALSE,"TIMINGDIFFINPUTS";#N/A,#N/A,FALSE,"BR&amp;SUPADJ."}</definedName>
    <definedName name="wrn.WMECO_INPUTS." hidden="1">{#N/A,#N/A,FALSE,"OTHERINPUTS";#N/A,#N/A,FALSE,"DITRATEINPUTS";#N/A,#N/A,FALSE,"SUPPLIEDADJINPUT";#N/A,#N/A,FALSE,"TIMINGDIFFINPUTS";#N/A,#N/A,FALSE,"BR&amp;SUPADJ."}</definedName>
    <definedName name="wrn.WMECO_PROV." localSheetId="0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wrn.WMECO_PROV." localSheetId="7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wrn.WMECO_PROV." localSheetId="19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wrn.WMECO_PROV." localSheetId="20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wrn.WMECO_PROV." localSheetId="21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wrn.WMECO_PROV." localSheetId="22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wrn.WMECO_PROV." localSheetId="24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wrn.WMECO_PROV." hidden="1">{#N/A,#N/A,FALSE,"TITLEPG";#N/A,#N/A,FALSE,"INDEX";#N/A,#N/A,FALSE,"BKTAXINCOME";#N/A,#N/A,FALSE,"INTERESTALLOC";#N/A,#N/A,FALSE,"FITCALC";#N/A,#N/A,FALSE,"CCBT";#N/A,#N/A,FALSE,"MFT";#N/A,#N/A,FALSE,"NHBPT";#N/A,#N/A,FALSE,"OPPERMEVENTS";#N/A,#N/A,FALSE,"NONOPPERMEVENTS";#N/A,#N/A,FALSE,"OPTIMEVENTS";#N/A,#N/A,FALSE,"NONOPTIMEVENTS";#N/A,#N/A,FALSE,"DEPREC";#N/A,#N/A,FALSE,"OPPERMDIFF";#N/A,#N/A,FALSE,"NONOPPERMDIFF";#N/A,#N/A,FALSE,"OPTIMDIFF";#N/A,#N/A,FALSE,"NONOPTIMDIFF";#N/A,#N/A,FALSE,"OP190CRQTR";#N/A,#N/A,FALSE,"NONOP190CRQTR";#N/A,#N/A,FALSE,"OP190CRYTD";#N/A,#N/A,FALSE,"NONOP190CRYTD";#N/A,#N/A,FALSE,"OP190PRYTD";#N/A,#N/A,FALSE,"NONOP190PRYTD";#N/A,#N/A,FALSE,"OP282CRQTR";#N/A,#N/A,FALSE,"NONOP282CRQTR";#N/A,#N/A,FALSE,"OP282CRYTD";#N/A,#N/A,FALSE,"NONOP282CRYTD";#N/A,#N/A,FALSE,"OP282PRYTD";#N/A,#N/A,FALSE,"NONOP282PRYTD";#N/A,#N/A,FALSE,"OP283CRQTR";#N/A,#N/A,FALSE,"NONOP283CRQTR";#N/A,#N/A,FALSE,"OP283CRYTD";#N/A,#N/A,FALSE,"NONOP283CRYTD";#N/A,#N/A,FALSE,"OP283PRYTD";#N/A,#N/A,FALSE,"NONOP283PRYTD";#N/A,#N/A,FALSE,"DITSUM";#N/A,#N/A,FALSE,"CRYTDACREC";#N/A,#N/A,FALSE,"PRYTDACREC";#N/A,#N/A,FALSE,"SYSJRNL";#N/A,#N/A,FALSE,"FAS109 Summary";#N/A,#N/A,FALSE,"FAS109 OPER 190 ITC";#N/A,#N/A,FALSE,"FAS109 OPER 190 Other";#N/A,#N/A,FALSE,"FAS109 OPER 282";#N/A,#N/A,FALSE,"FAS109 OPER 283";#N/A,#N/A,FALSE,"FAS109 NONOPER 282"}</definedName>
    <definedName name="wrn.Workfile." localSheetId="0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" localSheetId="7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" localSheetId="18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" localSheetId="19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" localSheetId="20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" localSheetId="21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" localSheetId="22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" localSheetId="24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_.All." localSheetId="0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orkfile._.All." localSheetId="7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orkfile._.All." localSheetId="18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orkfile._.All." localSheetId="19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orkfile._.All." localSheetId="20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orkfile._.All." localSheetId="21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orkfile._.All." localSheetId="22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orkfile._.All." localSheetId="24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orkfile._.All.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TP" localSheetId="0">#REF!</definedName>
    <definedName name="WTP" localSheetId="7">#REF!</definedName>
    <definedName name="WTP" localSheetId="18">#REF!</definedName>
    <definedName name="WTP" localSheetId="19">#REF!</definedName>
    <definedName name="WTP" localSheetId="20">#REF!</definedName>
    <definedName name="WTP" localSheetId="21">#REF!</definedName>
    <definedName name="WTP" localSheetId="22">#REF!</definedName>
    <definedName name="WTP" localSheetId="24">#REF!</definedName>
    <definedName name="WTP" localSheetId="25">#REF!</definedName>
    <definedName name="WTP">#REF!</definedName>
    <definedName name="wvu.DATABASE." localSheetId="0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7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19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20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21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22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24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localSheetId="0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7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19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20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21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22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24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localSheetId="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7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19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2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2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2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24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" localSheetId="0">#REF!</definedName>
    <definedName name="X" localSheetId="4">#REF!</definedName>
    <definedName name="X" localSheetId="5">#REF!</definedName>
    <definedName name="X" localSheetId="7">#REF!</definedName>
    <definedName name="X" localSheetId="8">#REF!</definedName>
    <definedName name="X" localSheetId="9">#REF!</definedName>
    <definedName name="X" localSheetId="10">#REF!</definedName>
    <definedName name="X" localSheetId="11">#REF!</definedName>
    <definedName name="X" localSheetId="12">#REF!</definedName>
    <definedName name="X" localSheetId="13">#REF!</definedName>
    <definedName name="X" localSheetId="14">#REF!</definedName>
    <definedName name="X" localSheetId="18">#REF!</definedName>
    <definedName name="X" localSheetId="19">#REF!</definedName>
    <definedName name="X" localSheetId="20">#REF!</definedName>
    <definedName name="X" localSheetId="21">#REF!</definedName>
    <definedName name="X" localSheetId="22">#REF!</definedName>
    <definedName name="X" localSheetId="24">#REF!</definedName>
    <definedName name="X" localSheetId="25">#REF!</definedName>
    <definedName name="X">#REF!</definedName>
    <definedName name="XRefColumnsCount">3</definedName>
    <definedName name="XRefCopyRangeCount">3</definedName>
    <definedName name="XRefPasteRangeCount">2</definedName>
    <definedName name="xx">'[108]C-3.10'!$A$1:$I$22</definedName>
    <definedName name="xxx" localSheetId="0" hidden="1">{"'Sheet1'!$A$1:$O$40"}</definedName>
    <definedName name="xxx" localSheetId="5" hidden="1">{"'Sheet1'!$A$1:$O$40"}</definedName>
    <definedName name="xxx" localSheetId="7" hidden="1">{"'Sheet1'!$A$1:$O$40"}</definedName>
    <definedName name="xxx" localSheetId="18" hidden="1">{"'Sheet1'!$A$1:$O$40"}</definedName>
    <definedName name="xxx" localSheetId="19" hidden="1">{"'Sheet1'!$A$1:$O$40"}</definedName>
    <definedName name="xxx" localSheetId="20" hidden="1">{"'Sheet1'!$A$1:$O$40"}</definedName>
    <definedName name="xxx" localSheetId="21" hidden="1">{"'Sheet1'!$A$1:$O$40"}</definedName>
    <definedName name="xxx" localSheetId="22" hidden="1">{"'Sheet1'!$A$1:$O$40"}</definedName>
    <definedName name="xxx" localSheetId="24" hidden="1">{"'Sheet1'!$A$1:$O$40"}</definedName>
    <definedName name="xxx" localSheetId="25" hidden="1">{"'Sheet1'!$A$1:$O$40"}</definedName>
    <definedName name="xxx" hidden="1">{"'Sheet1'!$A$1:$O$40"}</definedName>
    <definedName name="xxxx" localSheetId="0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" localSheetId="5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" localSheetId="7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" localSheetId="17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" localSheetId="18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" localSheetId="19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" localSheetId="20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" localSheetId="21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" localSheetId="22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" localSheetId="24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" localSheetId="25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x" localSheetId="0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x" localSheetId="5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x" localSheetId="7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x" localSheetId="17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x" localSheetId="18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x" localSheetId="19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x" localSheetId="20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x" localSheetId="21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x" localSheetId="22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x" localSheetId="24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x" localSheetId="25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xxxxx" hidden="1">{#N/A,#N/A,FALSE,"Deliveries";#N/A,#N/A,FALSE,"DWR_Fiscal";#N/A,#N/A,FALSE,"DWR_Annual";#N/A,#N/A,FALSE,"DWR Fix";#N/A,#N/A,FALSE,"DWR Var";#N/A,#N/A,FALSE,"CCWA_CRG";#N/A,#N/A,FALSE,"DebtSvc";#N/A,#N/A,FALSE,"Mod_CCWA_CRG - C1";#N/A,#N/A,FALSE,"Exch Mod - Y2C1";#N/A,#N/A,FALSE,"RA Mod - Y2C1";#N/A,#N/A,FALSE,"Exch Mod - Y3C1";#N/A,#N/A,FALSE,"RA Mod - Y3C1";#N/A,#N/A,FALSE,"Exch Mod - Y4C1";#N/A,#N/A,FALSE,"RA Mod - Y4C1";#N/A,#N/A,FALSE,"Exch Mod - Y5C1";#N/A,#N/A,FALSE,"RA Mod - Y5C1";#N/A,#N/A,FALSE,"RA1_Expl";#N/A,#N/A,FALSE,"GOL_2500AF";#N/A,#N/A,FALSE,"TotSWPChgs"}</definedName>
    <definedName name="Y" localSheetId="0" hidden="1">#REF!</definedName>
    <definedName name="Y" localSheetId="7" hidden="1">#REF!</definedName>
    <definedName name="Y" localSheetId="18" hidden="1">#REF!</definedName>
    <definedName name="Y" localSheetId="19" hidden="1">#REF!</definedName>
    <definedName name="Y" localSheetId="20" hidden="1">#REF!</definedName>
    <definedName name="Y" localSheetId="21" hidden="1">#REF!</definedName>
    <definedName name="Y" localSheetId="22" hidden="1">#REF!</definedName>
    <definedName name="Y" localSheetId="24" hidden="1">#REF!</definedName>
    <definedName name="Y" hidden="1">#REF!</definedName>
    <definedName name="Year" localSheetId="0">#REF!</definedName>
    <definedName name="Year" localSheetId="7">#REF!</definedName>
    <definedName name="Year" localSheetId="21">#REF!</definedName>
    <definedName name="Year" localSheetId="24">#REF!</definedName>
    <definedName name="Year">#REF!</definedName>
    <definedName name="yes" localSheetId="7" hidden="1">#REF!</definedName>
    <definedName name="yes" localSheetId="18" hidden="1">#REF!</definedName>
    <definedName name="yes" localSheetId="19" hidden="1">#REF!</definedName>
    <definedName name="yes" localSheetId="20" hidden="1">#REF!</definedName>
    <definedName name="yes" localSheetId="22" hidden="1">#REF!</definedName>
    <definedName name="yes" localSheetId="24" hidden="1">#REF!</definedName>
    <definedName name="yes" hidden="1">#REF!</definedName>
    <definedName name="yesindeed" localSheetId="7" hidden="1">#REF!</definedName>
    <definedName name="yesindeed" localSheetId="18" hidden="1">#REF!</definedName>
    <definedName name="yesindeed" localSheetId="19" hidden="1">#REF!</definedName>
    <definedName name="yesindeed" localSheetId="20" hidden="1">#REF!</definedName>
    <definedName name="yesindeed" localSheetId="22" hidden="1">#REF!</definedName>
    <definedName name="yesindeed" localSheetId="24" hidden="1">#REF!</definedName>
    <definedName name="yesindeed" hidden="1">#REF!</definedName>
    <definedName name="yesir" localSheetId="7" hidden="1">#REF!</definedName>
    <definedName name="yesir" localSheetId="18" hidden="1">#REF!</definedName>
    <definedName name="yesir" localSheetId="19" hidden="1">#REF!</definedName>
    <definedName name="yesir" localSheetId="20" hidden="1">#REF!</definedName>
    <definedName name="yesir" localSheetId="22" hidden="1">#REF!</definedName>
    <definedName name="yesir" localSheetId="24" hidden="1">#REF!</definedName>
    <definedName name="yesir" hidden="1">#REF!</definedName>
    <definedName name="Yield">'[109]Dividend Yield - Utility'!$B$4:$D$52</definedName>
    <definedName name="YIELDS" localSheetId="0">#REF!</definedName>
    <definedName name="YIELDS" localSheetId="7">#REF!</definedName>
    <definedName name="YIELDS" localSheetId="18">#REF!</definedName>
    <definedName name="YIELDS" localSheetId="19">#REF!</definedName>
    <definedName name="YIELDS" localSheetId="20">#REF!</definedName>
    <definedName name="YIELDS" localSheetId="21">#REF!</definedName>
    <definedName name="YIELDS" localSheetId="22">#REF!</definedName>
    <definedName name="YIELDS" localSheetId="24">#REF!</definedName>
    <definedName name="YIELDS" localSheetId="25">#REF!</definedName>
    <definedName name="YIELDS">#REF!</definedName>
    <definedName name="YTDACT" localSheetId="0">'[27]Page 1'!#REF!</definedName>
    <definedName name="YTDACT" localSheetId="1">'[27]Page 1'!#REF!</definedName>
    <definedName name="YTDACT" localSheetId="2">'[27]Page 1'!#REF!</definedName>
    <definedName name="YTDACT" localSheetId="4">'[27]Page 1'!#REF!</definedName>
    <definedName name="YTDACT" localSheetId="5">'[27]Page 1'!#REF!</definedName>
    <definedName name="YTDACT" localSheetId="7">'[27]Page 1'!#REF!</definedName>
    <definedName name="YTDACT" localSheetId="19">'[27]Page 1'!#REF!</definedName>
    <definedName name="YTDACT" localSheetId="21">'[27]Page 1'!#REF!</definedName>
    <definedName name="YTDACT" localSheetId="22">'[27]Page 1'!#REF!</definedName>
    <definedName name="YTDACT" localSheetId="25">'[27]Page 1'!#REF!</definedName>
    <definedName name="YTDACT">'[27]Page 1'!#REF!</definedName>
    <definedName name="YTDBUD" localSheetId="0">'[27]Page 1'!#REF!</definedName>
    <definedName name="YTDBUD" localSheetId="1">'[27]Page 1'!#REF!</definedName>
    <definedName name="YTDBUD" localSheetId="2">'[27]Page 1'!#REF!</definedName>
    <definedName name="YTDBUD" localSheetId="4">'[27]Page 1'!#REF!</definedName>
    <definedName name="YTDBUD" localSheetId="5">'[27]Page 1'!#REF!</definedName>
    <definedName name="YTDBUD" localSheetId="7">'[27]Page 1'!#REF!</definedName>
    <definedName name="YTDBUD" localSheetId="19">'[27]Page 1'!#REF!</definedName>
    <definedName name="YTDBUD" localSheetId="21">'[27]Page 1'!#REF!</definedName>
    <definedName name="YTDBUD" localSheetId="22">'[27]Page 1'!#REF!</definedName>
    <definedName name="YTDBUD" localSheetId="25">'[27]Page 1'!#REF!</definedName>
    <definedName name="YTDBUD">'[27]Page 1'!#REF!</definedName>
    <definedName name="yyy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yyy" localSheetId="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yyy" localSheetId="19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yyy" localSheetId="2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yyy" localSheetId="2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yyy" localSheetId="2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yyy" localSheetId="24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yyy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yyyy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yyyy" localSheetId="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yyyy" localSheetId="19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yyyy" localSheetId="2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yyyy" localSheetId="2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yyyy" localSheetId="2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yyyy" localSheetId="2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yyyy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yyyyyy" localSheetId="0" hidden="1">#REF!</definedName>
    <definedName name="yyyyyy" localSheetId="7" hidden="1">#REF!</definedName>
    <definedName name="yyyyyy" localSheetId="18" hidden="1">#REF!</definedName>
    <definedName name="yyyyyy" localSheetId="19" hidden="1">#REF!</definedName>
    <definedName name="yyyyyy" localSheetId="20" hidden="1">#REF!</definedName>
    <definedName name="yyyyyy" localSheetId="21" hidden="1">#REF!</definedName>
    <definedName name="yyyyyy" localSheetId="22" hidden="1">#REF!</definedName>
    <definedName name="yyyyyy" localSheetId="24" hidden="1">#REF!</definedName>
    <definedName name="yyyyyy" hidden="1">#REF!</definedName>
    <definedName name="yyyyyyyy" localSheetId="0" hidden="1">{#N/A,#N/A,FALSE,"SCA";#N/A,#N/A,FALSE,"NCA";#N/A,#N/A,FALSE,"SAZ";#N/A,#N/A,FALSE,"CAZ";#N/A,#N/A,FALSE,"SNV";#N/A,#N/A,FALSE,"NNV";#N/A,#N/A,FALSE,"PP";#N/A,#N/A,FALSE,"SA"}</definedName>
    <definedName name="yyyyyyyy" localSheetId="7" hidden="1">{#N/A,#N/A,FALSE,"SCA";#N/A,#N/A,FALSE,"NCA";#N/A,#N/A,FALSE,"SAZ";#N/A,#N/A,FALSE,"CAZ";#N/A,#N/A,FALSE,"SNV";#N/A,#N/A,FALSE,"NNV";#N/A,#N/A,FALSE,"PP";#N/A,#N/A,FALSE,"SA"}</definedName>
    <definedName name="yyyyyyyy" localSheetId="19" hidden="1">{#N/A,#N/A,FALSE,"SCA";#N/A,#N/A,FALSE,"NCA";#N/A,#N/A,FALSE,"SAZ";#N/A,#N/A,FALSE,"CAZ";#N/A,#N/A,FALSE,"SNV";#N/A,#N/A,FALSE,"NNV";#N/A,#N/A,FALSE,"PP";#N/A,#N/A,FALSE,"SA"}</definedName>
    <definedName name="yyyyyyyy" localSheetId="20" hidden="1">{#N/A,#N/A,FALSE,"SCA";#N/A,#N/A,FALSE,"NCA";#N/A,#N/A,FALSE,"SAZ";#N/A,#N/A,FALSE,"CAZ";#N/A,#N/A,FALSE,"SNV";#N/A,#N/A,FALSE,"NNV";#N/A,#N/A,FALSE,"PP";#N/A,#N/A,FALSE,"SA"}</definedName>
    <definedName name="yyyyyyyy" localSheetId="21" hidden="1">{#N/A,#N/A,FALSE,"SCA";#N/A,#N/A,FALSE,"NCA";#N/A,#N/A,FALSE,"SAZ";#N/A,#N/A,FALSE,"CAZ";#N/A,#N/A,FALSE,"SNV";#N/A,#N/A,FALSE,"NNV";#N/A,#N/A,FALSE,"PP";#N/A,#N/A,FALSE,"SA"}</definedName>
    <definedName name="yyyyyyyy" localSheetId="22" hidden="1">{#N/A,#N/A,FALSE,"SCA";#N/A,#N/A,FALSE,"NCA";#N/A,#N/A,FALSE,"SAZ";#N/A,#N/A,FALSE,"CAZ";#N/A,#N/A,FALSE,"SNV";#N/A,#N/A,FALSE,"NNV";#N/A,#N/A,FALSE,"PP";#N/A,#N/A,FALSE,"SA"}</definedName>
    <definedName name="yyyyyyyy" localSheetId="24" hidden="1">{#N/A,#N/A,FALSE,"SCA";#N/A,#N/A,FALSE,"NCA";#N/A,#N/A,FALSE,"SAZ";#N/A,#N/A,FALSE,"CAZ";#N/A,#N/A,FALSE,"SNV";#N/A,#N/A,FALSE,"NNV";#N/A,#N/A,FALSE,"PP";#N/A,#N/A,FALSE,"SA"}</definedName>
    <definedName name="yyyyyyyy" hidden="1">{#N/A,#N/A,FALSE,"SCA";#N/A,#N/A,FALSE,"NCA";#N/A,#N/A,FALSE,"SAZ";#N/A,#N/A,FALSE,"CAZ";#N/A,#N/A,FALSE,"SNV";#N/A,#N/A,FALSE,"NNV";#N/A,#N/A,FALSE,"PP";#N/A,#N/A,FALSE,"SA"}</definedName>
    <definedName name="Z" localSheetId="0">#REF!</definedName>
    <definedName name="Z" localSheetId="4">#REF!</definedName>
    <definedName name="Z" localSheetId="5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 localSheetId="14">#REF!</definedName>
    <definedName name="Z" localSheetId="18">#REF!</definedName>
    <definedName name="Z" localSheetId="19">#REF!</definedName>
    <definedName name="Z" localSheetId="20">#REF!</definedName>
    <definedName name="Z" localSheetId="21">#REF!</definedName>
    <definedName name="Z" localSheetId="22">#REF!</definedName>
    <definedName name="Z" localSheetId="24">#REF!</definedName>
    <definedName name="Z" localSheetId="25">#REF!</definedName>
    <definedName name="Z">#REF!</definedName>
    <definedName name="Z_055ABE5A_5E06_11D2_8EED_0008C7BCAF29_.wvu.PrintArea" localSheetId="7" hidden="1">#REF!</definedName>
    <definedName name="Z_055ABE5A_5E06_11D2_8EED_0008C7BCAF29_.wvu.PrintArea" localSheetId="24" hidden="1">#REF!</definedName>
    <definedName name="Z_055ABE5A_5E06_11D2_8EED_0008C7BCAF29_.wvu.PrintArea" hidden="1">#REF!</definedName>
    <definedName name="Z_055ABE5A_5E06_11D2_8EED_0008C7BCAF29_.wvu.PrintTitles" localSheetId="7" hidden="1">#REF!</definedName>
    <definedName name="Z_055ABE5A_5E06_11D2_8EED_0008C7BCAF29_.wvu.PrintTitles" localSheetId="24" hidden="1">#REF!</definedName>
    <definedName name="Z_055ABE5A_5E06_11D2_8EED_0008C7BCAF29_.wvu.PrintTitles" hidden="1">#REF!</definedName>
    <definedName name="Z_055ABE69_5E06_11D2_8EED_0008C7BCAF29_.wvu.PrintArea" localSheetId="7" hidden="1">#REF!</definedName>
    <definedName name="Z_055ABE69_5E06_11D2_8EED_0008C7BCAF29_.wvu.PrintArea" localSheetId="24" hidden="1">#REF!</definedName>
    <definedName name="Z_055ABE69_5E06_11D2_8EED_0008C7BCAF29_.wvu.PrintArea" hidden="1">#REF!</definedName>
    <definedName name="Z_055ABE69_5E06_11D2_8EED_0008C7BCAF29_.wvu.PrintTitles" localSheetId="7" hidden="1">#REF!</definedName>
    <definedName name="Z_055ABE69_5E06_11D2_8EED_0008C7BCAF29_.wvu.PrintTitles" localSheetId="24" hidden="1">#REF!</definedName>
    <definedName name="Z_055ABE69_5E06_11D2_8EED_0008C7BCAF29_.wvu.PrintTitles" hidden="1">#REF!</definedName>
    <definedName name="Z_055ABE76_5E06_11D2_8EED_0008C7BCAF29_.wvu.PrintArea" localSheetId="7" hidden="1">#REF!</definedName>
    <definedName name="Z_055ABE76_5E06_11D2_8EED_0008C7BCAF29_.wvu.PrintArea" localSheetId="24" hidden="1">#REF!</definedName>
    <definedName name="Z_055ABE76_5E06_11D2_8EED_0008C7BCAF29_.wvu.PrintArea" hidden="1">#REF!</definedName>
    <definedName name="Z_055ABE76_5E06_11D2_8EED_0008C7BCAF29_.wvu.PrintTitles" localSheetId="0" hidden="1">#REF!,#REF!</definedName>
    <definedName name="Z_055ABE76_5E06_11D2_8EED_0008C7BCAF29_.wvu.PrintTitles" localSheetId="7" hidden="1">#REF!,#REF!</definedName>
    <definedName name="Z_055ABE76_5E06_11D2_8EED_0008C7BCAF29_.wvu.PrintTitles" localSheetId="21" hidden="1">#REF!,#REF!</definedName>
    <definedName name="Z_055ABE76_5E06_11D2_8EED_0008C7BCAF29_.wvu.PrintTitles" localSheetId="24" hidden="1">#REF!,#REF!</definedName>
    <definedName name="Z_055ABE76_5E06_11D2_8EED_0008C7BCAF29_.wvu.PrintTitles" hidden="1">#REF!,#REF!</definedName>
    <definedName name="Z_055ABE84_5E06_11D2_8EED_0008C7BCAF29_.wvu.PrintArea" localSheetId="7" hidden="1">#REF!</definedName>
    <definedName name="Z_055ABE84_5E06_11D2_8EED_0008C7BCAF29_.wvu.PrintArea" localSheetId="24" hidden="1">#REF!</definedName>
    <definedName name="Z_055ABE84_5E06_11D2_8EED_0008C7BCAF29_.wvu.PrintArea" hidden="1">#REF!</definedName>
    <definedName name="Z_055ABE84_5E06_11D2_8EED_0008C7BCAF29_.wvu.PrintTitles" localSheetId="7" hidden="1">#REF!</definedName>
    <definedName name="Z_055ABE84_5E06_11D2_8EED_0008C7BCAF29_.wvu.PrintTitles" localSheetId="24" hidden="1">#REF!</definedName>
    <definedName name="Z_055ABE84_5E06_11D2_8EED_0008C7BCAF29_.wvu.PrintTitles" hidden="1">#REF!</definedName>
    <definedName name="Z_055ABE93_5E06_11D2_8EED_0008C7BCAF29_.wvu.PrintArea" localSheetId="7" hidden="1">#REF!</definedName>
    <definedName name="Z_055ABE93_5E06_11D2_8EED_0008C7BCAF29_.wvu.PrintArea" localSheetId="24" hidden="1">#REF!</definedName>
    <definedName name="Z_055ABE93_5E06_11D2_8EED_0008C7BCAF29_.wvu.PrintArea" hidden="1">#REF!</definedName>
    <definedName name="Z_055ABE93_5E06_11D2_8EED_0008C7BCAF29_.wvu.PrintTitles" localSheetId="7" hidden="1">#REF!</definedName>
    <definedName name="Z_055ABE93_5E06_11D2_8EED_0008C7BCAF29_.wvu.PrintTitles" localSheetId="24" hidden="1">#REF!</definedName>
    <definedName name="Z_055ABE93_5E06_11D2_8EED_0008C7BCAF29_.wvu.PrintTitles" hidden="1">#REF!</definedName>
    <definedName name="Z_055ABEA0_5E06_11D2_8EED_0008C7BCAF29_.wvu.PrintArea" localSheetId="7" hidden="1">#REF!</definedName>
    <definedName name="Z_055ABEA0_5E06_11D2_8EED_0008C7BCAF29_.wvu.PrintArea" localSheetId="24" hidden="1">#REF!</definedName>
    <definedName name="Z_055ABEA0_5E06_11D2_8EED_0008C7BCAF29_.wvu.PrintArea" hidden="1">#REF!</definedName>
    <definedName name="Z_055ABEA0_5E06_11D2_8EED_0008C7BCAF29_.wvu.PrintTitles" localSheetId="7" hidden="1">#REF!,#REF!</definedName>
    <definedName name="Z_055ABEA0_5E06_11D2_8EED_0008C7BCAF29_.wvu.PrintTitles" localSheetId="24" hidden="1">#REF!,#REF!</definedName>
    <definedName name="Z_055ABEA0_5E06_11D2_8EED_0008C7BCAF29_.wvu.PrintTitles" hidden="1">#REF!,#REF!</definedName>
    <definedName name="Z_05DE23E1_1046_11D2_8E70_0008C77C0743_.wvu.PrintArea" localSheetId="7" hidden="1">#REF!</definedName>
    <definedName name="Z_05DE23E1_1046_11D2_8E70_0008C77C0743_.wvu.PrintArea" localSheetId="24" hidden="1">#REF!</definedName>
    <definedName name="Z_05DE23E1_1046_11D2_8E70_0008C77C0743_.wvu.PrintArea" hidden="1">#REF!</definedName>
    <definedName name="Z_05DE23E1_1046_11D2_8E70_0008C77C0743_.wvu.PrintTitles" localSheetId="7" hidden="1">#REF!,#REF!</definedName>
    <definedName name="Z_05DE23E1_1046_11D2_8E70_0008C77C0743_.wvu.PrintTitles" localSheetId="24" hidden="1">#REF!,#REF!</definedName>
    <definedName name="Z_05DE23E1_1046_11D2_8E70_0008C77C0743_.wvu.PrintTitles" hidden="1">#REF!,#REF!</definedName>
    <definedName name="Z_05DE23E4_1046_11D2_8E70_0008C77C0743_.wvu.PrintArea" localSheetId="7" hidden="1">#REF!</definedName>
    <definedName name="Z_05DE23E4_1046_11D2_8E70_0008C77C0743_.wvu.PrintArea" localSheetId="24" hidden="1">#REF!</definedName>
    <definedName name="Z_05DE23E4_1046_11D2_8E70_0008C77C0743_.wvu.PrintArea" hidden="1">#REF!</definedName>
    <definedName name="Z_05DE23E4_1046_11D2_8E70_0008C77C0743_.wvu.PrintTitles" localSheetId="7" hidden="1">#REF!</definedName>
    <definedName name="Z_05DE23E4_1046_11D2_8E70_0008C77C0743_.wvu.PrintTitles" localSheetId="24" hidden="1">#REF!</definedName>
    <definedName name="Z_05DE23E4_1046_11D2_8E70_0008C77C0743_.wvu.PrintTitles" hidden="1">#REF!</definedName>
    <definedName name="Z_05DE23E9_1046_11D2_8E70_0008C77C0743_.wvu.PrintArea" localSheetId="7" hidden="1">#REF!</definedName>
    <definedName name="Z_05DE23E9_1046_11D2_8E70_0008C77C0743_.wvu.PrintArea" localSheetId="24" hidden="1">#REF!</definedName>
    <definedName name="Z_05DE23E9_1046_11D2_8E70_0008C77C0743_.wvu.PrintArea" hidden="1">#REF!</definedName>
    <definedName name="Z_05DE23E9_1046_11D2_8E70_0008C77C0743_.wvu.PrintTitles" localSheetId="7" hidden="1">#REF!,#REF!</definedName>
    <definedName name="Z_05DE23E9_1046_11D2_8E70_0008C77C0743_.wvu.PrintTitles" localSheetId="24" hidden="1">#REF!,#REF!</definedName>
    <definedName name="Z_05DE23E9_1046_11D2_8E70_0008C77C0743_.wvu.PrintTitles" hidden="1">#REF!,#REF!</definedName>
    <definedName name="Z_05DE23EB_1046_11D2_8E70_0008C77C0743_.wvu.PrintArea" localSheetId="7" hidden="1">#REF!</definedName>
    <definedName name="Z_05DE23EB_1046_11D2_8E70_0008C77C0743_.wvu.PrintArea" localSheetId="24" hidden="1">#REF!</definedName>
    <definedName name="Z_05DE23EB_1046_11D2_8E70_0008C77C0743_.wvu.PrintArea" hidden="1">#REF!</definedName>
    <definedName name="Z_05DE23EB_1046_11D2_8E70_0008C77C0743_.wvu.PrintTitles" localSheetId="7" hidden="1">#REF!,#REF!</definedName>
    <definedName name="Z_05DE23EB_1046_11D2_8E70_0008C77C0743_.wvu.PrintTitles" localSheetId="24" hidden="1">#REF!,#REF!</definedName>
    <definedName name="Z_05DE23EB_1046_11D2_8E70_0008C77C0743_.wvu.PrintTitles" hidden="1">#REF!,#REF!</definedName>
    <definedName name="Z_05DE23EE_1046_11D2_8E70_0008C77C0743_.wvu.PrintArea" localSheetId="7" hidden="1">#REF!</definedName>
    <definedName name="Z_05DE23EE_1046_11D2_8E70_0008C77C0743_.wvu.PrintArea" localSheetId="24" hidden="1">#REF!</definedName>
    <definedName name="Z_05DE23EE_1046_11D2_8E70_0008C77C0743_.wvu.PrintArea" hidden="1">#REF!</definedName>
    <definedName name="Z_05DE23EE_1046_11D2_8E70_0008C77C0743_.wvu.PrintTitles" localSheetId="7" hidden="1">#REF!</definedName>
    <definedName name="Z_05DE23EE_1046_11D2_8E70_0008C77C0743_.wvu.PrintTitles" localSheetId="24" hidden="1">#REF!</definedName>
    <definedName name="Z_05DE23EE_1046_11D2_8E70_0008C77C0743_.wvu.PrintTitles" hidden="1">#REF!</definedName>
    <definedName name="Z_05DE23F3_1046_11D2_8E70_0008C77C0743_.wvu.PrintArea" localSheetId="7" hidden="1">#REF!</definedName>
    <definedName name="Z_05DE23F3_1046_11D2_8E70_0008C77C0743_.wvu.PrintArea" localSheetId="24" hidden="1">#REF!</definedName>
    <definedName name="Z_05DE23F3_1046_11D2_8E70_0008C77C0743_.wvu.PrintArea" hidden="1">#REF!</definedName>
    <definedName name="Z_05DE23F3_1046_11D2_8E70_0008C77C0743_.wvu.PrintTitles" localSheetId="7" hidden="1">#REF!,#REF!</definedName>
    <definedName name="Z_05DE23F3_1046_11D2_8E70_0008C77C0743_.wvu.PrintTitles" localSheetId="24" hidden="1">#REF!,#REF!</definedName>
    <definedName name="Z_05DE23F3_1046_11D2_8E70_0008C77C0743_.wvu.PrintTitles" hidden="1">#REF!,#REF!</definedName>
    <definedName name="Z_05DE23F6_1046_11D2_8E70_0008C77C0743_.wvu.PrintArea" localSheetId="7" hidden="1">#REF!</definedName>
    <definedName name="Z_05DE23F6_1046_11D2_8E70_0008C77C0743_.wvu.PrintArea" localSheetId="24" hidden="1">#REF!</definedName>
    <definedName name="Z_05DE23F6_1046_11D2_8E70_0008C77C0743_.wvu.PrintArea" hidden="1">#REF!</definedName>
    <definedName name="Z_05DE23F6_1046_11D2_8E70_0008C77C0743_.wvu.PrintTitles" localSheetId="7" hidden="1">#REF!,#REF!</definedName>
    <definedName name="Z_05DE23F6_1046_11D2_8E70_0008C77C0743_.wvu.PrintTitles" localSheetId="24" hidden="1">#REF!,#REF!</definedName>
    <definedName name="Z_05DE23F6_1046_11D2_8E70_0008C77C0743_.wvu.PrintTitles" hidden="1">#REF!,#REF!</definedName>
    <definedName name="Z_0CE6A482_5DEF_11D2_8EC3_0008C77C0743_.wvu.PrintArea" localSheetId="7" hidden="1">#REF!</definedName>
    <definedName name="Z_0CE6A482_5DEF_11D2_8EC3_0008C77C0743_.wvu.PrintArea" localSheetId="24" hidden="1">#REF!</definedName>
    <definedName name="Z_0CE6A482_5DEF_11D2_8EC3_0008C77C0743_.wvu.PrintArea" hidden="1">#REF!</definedName>
    <definedName name="Z_0CE6A482_5DEF_11D2_8EC3_0008C77C0743_.wvu.PrintTitles" localSheetId="7" hidden="1">#REF!</definedName>
    <definedName name="Z_0CE6A482_5DEF_11D2_8EC3_0008C77C0743_.wvu.PrintTitles" localSheetId="24" hidden="1">#REF!</definedName>
    <definedName name="Z_0CE6A482_5DEF_11D2_8EC3_0008C77C0743_.wvu.PrintTitles" hidden="1">#REF!</definedName>
    <definedName name="Z_0CE6A491_5DEF_11D2_8EC3_0008C77C0743_.wvu.PrintArea" localSheetId="7" hidden="1">#REF!</definedName>
    <definedName name="Z_0CE6A491_5DEF_11D2_8EC3_0008C77C0743_.wvu.PrintArea" localSheetId="24" hidden="1">#REF!</definedName>
    <definedName name="Z_0CE6A491_5DEF_11D2_8EC3_0008C77C0743_.wvu.PrintArea" hidden="1">#REF!</definedName>
    <definedName name="Z_0CE6A491_5DEF_11D2_8EC3_0008C77C0743_.wvu.PrintTitles" localSheetId="7" hidden="1">#REF!</definedName>
    <definedName name="Z_0CE6A491_5DEF_11D2_8EC3_0008C77C0743_.wvu.PrintTitles" localSheetId="24" hidden="1">#REF!</definedName>
    <definedName name="Z_0CE6A491_5DEF_11D2_8EC3_0008C77C0743_.wvu.PrintTitles" hidden="1">#REF!</definedName>
    <definedName name="Z_0CE6A49E_5DEF_11D2_8EC3_0008C77C0743_.wvu.PrintArea" localSheetId="7" hidden="1">#REF!</definedName>
    <definedName name="Z_0CE6A49E_5DEF_11D2_8EC3_0008C77C0743_.wvu.PrintArea" localSheetId="24" hidden="1">#REF!</definedName>
    <definedName name="Z_0CE6A49E_5DEF_11D2_8EC3_0008C77C0743_.wvu.PrintArea" hidden="1">#REF!</definedName>
    <definedName name="Z_0CE6A49E_5DEF_11D2_8EC3_0008C77C0743_.wvu.PrintTitles" localSheetId="7" hidden="1">#REF!,#REF!</definedName>
    <definedName name="Z_0CE6A49E_5DEF_11D2_8EC3_0008C77C0743_.wvu.PrintTitles" localSheetId="24" hidden="1">#REF!,#REF!</definedName>
    <definedName name="Z_0CE6A49E_5DEF_11D2_8EC3_0008C77C0743_.wvu.PrintTitles" hidden="1">#REF!,#REF!</definedName>
    <definedName name="Z_0CE6A4AB_5DEF_11D2_8EC3_0008C77C0743_.wvu.PrintArea" localSheetId="7" hidden="1">#REF!</definedName>
    <definedName name="Z_0CE6A4AB_5DEF_11D2_8EC3_0008C77C0743_.wvu.PrintArea" localSheetId="24" hidden="1">#REF!</definedName>
    <definedName name="Z_0CE6A4AB_5DEF_11D2_8EC3_0008C77C0743_.wvu.PrintArea" hidden="1">#REF!</definedName>
    <definedName name="Z_0CE6A4AB_5DEF_11D2_8EC3_0008C77C0743_.wvu.PrintTitles" localSheetId="7" hidden="1">#REF!</definedName>
    <definedName name="Z_0CE6A4AB_5DEF_11D2_8EC3_0008C77C0743_.wvu.PrintTitles" localSheetId="24" hidden="1">#REF!</definedName>
    <definedName name="Z_0CE6A4AB_5DEF_11D2_8EC3_0008C77C0743_.wvu.PrintTitles" hidden="1">#REF!</definedName>
    <definedName name="Z_0CE6A4BA_5DEF_11D2_8EC3_0008C77C0743_.wvu.PrintArea" localSheetId="7" hidden="1">#REF!</definedName>
    <definedName name="Z_0CE6A4BA_5DEF_11D2_8EC3_0008C77C0743_.wvu.PrintArea" localSheetId="24" hidden="1">#REF!</definedName>
    <definedName name="Z_0CE6A4BA_5DEF_11D2_8EC3_0008C77C0743_.wvu.PrintArea" hidden="1">#REF!</definedName>
    <definedName name="Z_0CE6A4BA_5DEF_11D2_8EC3_0008C77C0743_.wvu.PrintTitles" localSheetId="7" hidden="1">#REF!</definedName>
    <definedName name="Z_0CE6A4BA_5DEF_11D2_8EC3_0008C77C0743_.wvu.PrintTitles" localSheetId="24" hidden="1">#REF!</definedName>
    <definedName name="Z_0CE6A4BA_5DEF_11D2_8EC3_0008C77C0743_.wvu.PrintTitles" hidden="1">#REF!</definedName>
    <definedName name="Z_0CE6A4C7_5DEF_11D2_8EC3_0008C77C0743_.wvu.PrintArea" localSheetId="7" hidden="1">#REF!</definedName>
    <definedName name="Z_0CE6A4C7_5DEF_11D2_8EC3_0008C77C0743_.wvu.PrintArea" localSheetId="24" hidden="1">#REF!</definedName>
    <definedName name="Z_0CE6A4C7_5DEF_11D2_8EC3_0008C77C0743_.wvu.PrintArea" hidden="1">#REF!</definedName>
    <definedName name="Z_0CE6A4C7_5DEF_11D2_8EC3_0008C77C0743_.wvu.PrintTitles" localSheetId="7" hidden="1">#REF!,#REF!</definedName>
    <definedName name="Z_0CE6A4C7_5DEF_11D2_8EC3_0008C77C0743_.wvu.PrintTitles" localSheetId="24" hidden="1">#REF!,#REF!</definedName>
    <definedName name="Z_0CE6A4C7_5DEF_11D2_8EC3_0008C77C0743_.wvu.PrintTitles" hidden="1">#REF!,#REF!</definedName>
    <definedName name="Z_0CE6A4D4_5DEF_11D2_8EC3_0008C77C0743_.wvu.PrintArea" localSheetId="7" hidden="1">#REF!</definedName>
    <definedName name="Z_0CE6A4D4_5DEF_11D2_8EC3_0008C77C0743_.wvu.PrintArea" localSheetId="24" hidden="1">#REF!</definedName>
    <definedName name="Z_0CE6A4D4_5DEF_11D2_8EC3_0008C77C0743_.wvu.PrintArea" hidden="1">#REF!</definedName>
    <definedName name="Z_0CE6A4D4_5DEF_11D2_8EC3_0008C77C0743_.wvu.PrintTitles" localSheetId="7" hidden="1">#REF!</definedName>
    <definedName name="Z_0CE6A4D4_5DEF_11D2_8EC3_0008C77C0743_.wvu.PrintTitles" localSheetId="24" hidden="1">#REF!</definedName>
    <definedName name="Z_0CE6A4D4_5DEF_11D2_8EC3_0008C77C0743_.wvu.PrintTitles" hidden="1">#REF!</definedName>
    <definedName name="Z_0CE6A4E3_5DEF_11D2_8EC3_0008C77C0743_.wvu.PrintArea" localSheetId="7" hidden="1">#REF!</definedName>
    <definedName name="Z_0CE6A4E3_5DEF_11D2_8EC3_0008C77C0743_.wvu.PrintArea" localSheetId="24" hidden="1">#REF!</definedName>
    <definedName name="Z_0CE6A4E3_5DEF_11D2_8EC3_0008C77C0743_.wvu.PrintArea" hidden="1">#REF!</definedName>
    <definedName name="Z_0CE6A4E3_5DEF_11D2_8EC3_0008C77C0743_.wvu.PrintTitles" localSheetId="7" hidden="1">#REF!</definedName>
    <definedName name="Z_0CE6A4E3_5DEF_11D2_8EC3_0008C77C0743_.wvu.PrintTitles" localSheetId="24" hidden="1">#REF!</definedName>
    <definedName name="Z_0CE6A4E3_5DEF_11D2_8EC3_0008C77C0743_.wvu.PrintTitles" hidden="1">#REF!</definedName>
    <definedName name="Z_0CE6A4F0_5DEF_11D2_8EC3_0008C77C0743_.wvu.PrintArea" localSheetId="7" hidden="1">#REF!</definedName>
    <definedName name="Z_0CE6A4F0_5DEF_11D2_8EC3_0008C77C0743_.wvu.PrintArea" localSheetId="24" hidden="1">#REF!</definedName>
    <definedName name="Z_0CE6A4F0_5DEF_11D2_8EC3_0008C77C0743_.wvu.PrintArea" hidden="1">#REF!</definedName>
    <definedName name="Z_0CE6A4F0_5DEF_11D2_8EC3_0008C77C0743_.wvu.PrintTitles" localSheetId="7" hidden="1">#REF!,#REF!</definedName>
    <definedName name="Z_0CE6A4F0_5DEF_11D2_8EC3_0008C77C0743_.wvu.PrintTitles" localSheetId="24" hidden="1">#REF!,#REF!</definedName>
    <definedName name="Z_0CE6A4F0_5DEF_11D2_8EC3_0008C77C0743_.wvu.PrintTitles" hidden="1">#REF!,#REF!</definedName>
    <definedName name="Z_0CE6A4FD_5DEF_11D2_8EC3_0008C77C0743_.wvu.PrintArea" localSheetId="7" hidden="1">#REF!</definedName>
    <definedName name="Z_0CE6A4FD_5DEF_11D2_8EC3_0008C77C0743_.wvu.PrintArea" localSheetId="24" hidden="1">#REF!</definedName>
    <definedName name="Z_0CE6A4FD_5DEF_11D2_8EC3_0008C77C0743_.wvu.PrintArea" hidden="1">#REF!</definedName>
    <definedName name="Z_0CE6A4FD_5DEF_11D2_8EC3_0008C77C0743_.wvu.PrintTitles" localSheetId="7" hidden="1">#REF!</definedName>
    <definedName name="Z_0CE6A4FD_5DEF_11D2_8EC3_0008C77C0743_.wvu.PrintTitles" localSheetId="24" hidden="1">#REF!</definedName>
    <definedName name="Z_0CE6A4FD_5DEF_11D2_8EC3_0008C77C0743_.wvu.PrintTitles" hidden="1">#REF!</definedName>
    <definedName name="Z_0CE6A50C_5DEF_11D2_8EC3_0008C77C0743_.wvu.PrintArea" localSheetId="7" hidden="1">#REF!</definedName>
    <definedName name="Z_0CE6A50C_5DEF_11D2_8EC3_0008C77C0743_.wvu.PrintArea" localSheetId="24" hidden="1">#REF!</definedName>
    <definedName name="Z_0CE6A50C_5DEF_11D2_8EC3_0008C77C0743_.wvu.PrintArea" hidden="1">#REF!</definedName>
    <definedName name="Z_0CE6A50C_5DEF_11D2_8EC3_0008C77C0743_.wvu.PrintTitles" localSheetId="7" hidden="1">#REF!</definedName>
    <definedName name="Z_0CE6A50C_5DEF_11D2_8EC3_0008C77C0743_.wvu.PrintTitles" localSheetId="24" hidden="1">#REF!</definedName>
    <definedName name="Z_0CE6A50C_5DEF_11D2_8EC3_0008C77C0743_.wvu.PrintTitles" hidden="1">#REF!</definedName>
    <definedName name="Z_0CE6A519_5DEF_11D2_8EC3_0008C77C0743_.wvu.PrintArea" localSheetId="7" hidden="1">#REF!</definedName>
    <definedName name="Z_0CE6A519_5DEF_11D2_8EC3_0008C77C0743_.wvu.PrintArea" localSheetId="24" hidden="1">#REF!</definedName>
    <definedName name="Z_0CE6A519_5DEF_11D2_8EC3_0008C77C0743_.wvu.PrintArea" hidden="1">#REF!</definedName>
    <definedName name="Z_0CE6A519_5DEF_11D2_8EC3_0008C77C0743_.wvu.PrintTitles" localSheetId="7" hidden="1">#REF!,#REF!</definedName>
    <definedName name="Z_0CE6A519_5DEF_11D2_8EC3_0008C77C0743_.wvu.PrintTitles" localSheetId="24" hidden="1">#REF!,#REF!</definedName>
    <definedName name="Z_0CE6A519_5DEF_11D2_8EC3_0008C77C0743_.wvu.PrintTitles" hidden="1">#REF!,#REF!</definedName>
    <definedName name="Z_0E8DEF60_5D61_11D2_8EEB_0008C7BCAF29_.wvu.PrintArea" localSheetId="7" hidden="1">#REF!</definedName>
    <definedName name="Z_0E8DEF60_5D61_11D2_8EEB_0008C7BCAF29_.wvu.PrintArea" localSheetId="24" hidden="1">#REF!</definedName>
    <definedName name="Z_0E8DEF60_5D61_11D2_8EEB_0008C7BCAF29_.wvu.PrintArea" hidden="1">#REF!</definedName>
    <definedName name="Z_0E8DEF60_5D61_11D2_8EEB_0008C7BCAF29_.wvu.PrintTitles" localSheetId="7" hidden="1">#REF!,#REF!</definedName>
    <definedName name="Z_0E8DEF60_5D61_11D2_8EEB_0008C7BCAF29_.wvu.PrintTitles" localSheetId="24" hidden="1">#REF!,#REF!</definedName>
    <definedName name="Z_0E8DEF60_5D61_11D2_8EEB_0008C7BCAF29_.wvu.PrintTitles" hidden="1">#REF!,#REF!</definedName>
    <definedName name="Z_0E8DEF63_5D61_11D2_8EEB_0008C7BCAF29_.wvu.PrintArea" localSheetId="7" hidden="1">#REF!</definedName>
    <definedName name="Z_0E8DEF63_5D61_11D2_8EEB_0008C7BCAF29_.wvu.PrintArea" localSheetId="24" hidden="1">#REF!</definedName>
    <definedName name="Z_0E8DEF63_5D61_11D2_8EEB_0008C7BCAF29_.wvu.PrintArea" hidden="1">#REF!</definedName>
    <definedName name="Z_0E8DEF63_5D61_11D2_8EEB_0008C7BCAF29_.wvu.PrintTitles" localSheetId="7" hidden="1">#REF!</definedName>
    <definedName name="Z_0E8DEF63_5D61_11D2_8EEB_0008C7BCAF29_.wvu.PrintTitles" localSheetId="24" hidden="1">#REF!</definedName>
    <definedName name="Z_0E8DEF63_5D61_11D2_8EEB_0008C7BCAF29_.wvu.PrintTitles" hidden="1">#REF!</definedName>
    <definedName name="Z_0E8DEF68_5D61_11D2_8EEB_0008C7BCAF29_.wvu.PrintArea" localSheetId="7" hidden="1">#REF!</definedName>
    <definedName name="Z_0E8DEF68_5D61_11D2_8EEB_0008C7BCAF29_.wvu.PrintArea" localSheetId="24" hidden="1">#REF!</definedName>
    <definedName name="Z_0E8DEF68_5D61_11D2_8EEB_0008C7BCAF29_.wvu.PrintArea" hidden="1">#REF!</definedName>
    <definedName name="Z_0E8DEF68_5D61_11D2_8EEB_0008C7BCAF29_.wvu.PrintTitles" localSheetId="7" hidden="1">#REF!,#REF!</definedName>
    <definedName name="Z_0E8DEF68_5D61_11D2_8EEB_0008C7BCAF29_.wvu.PrintTitles" localSheetId="24" hidden="1">#REF!,#REF!</definedName>
    <definedName name="Z_0E8DEF68_5D61_11D2_8EEB_0008C7BCAF29_.wvu.PrintTitles" hidden="1">#REF!,#REF!</definedName>
    <definedName name="Z_0E8DEF6A_5D61_11D2_8EEB_0008C7BCAF29_.wvu.PrintArea" localSheetId="7" hidden="1">#REF!</definedName>
    <definedName name="Z_0E8DEF6A_5D61_11D2_8EEB_0008C7BCAF29_.wvu.PrintArea" localSheetId="24" hidden="1">#REF!</definedName>
    <definedName name="Z_0E8DEF6A_5D61_11D2_8EEB_0008C7BCAF29_.wvu.PrintArea" hidden="1">#REF!</definedName>
    <definedName name="Z_0E8DEF6A_5D61_11D2_8EEB_0008C7BCAF29_.wvu.PrintTitles" localSheetId="7" hidden="1">#REF!,#REF!</definedName>
    <definedName name="Z_0E8DEF6A_5D61_11D2_8EEB_0008C7BCAF29_.wvu.PrintTitles" localSheetId="24" hidden="1">#REF!,#REF!</definedName>
    <definedName name="Z_0E8DEF6A_5D61_11D2_8EEB_0008C7BCAF29_.wvu.PrintTitles" hidden="1">#REF!,#REF!</definedName>
    <definedName name="Z_0E8DEF6D_5D61_11D2_8EEB_0008C7BCAF29_.wvu.PrintArea" localSheetId="7" hidden="1">#REF!</definedName>
    <definedName name="Z_0E8DEF6D_5D61_11D2_8EEB_0008C7BCAF29_.wvu.PrintArea" localSheetId="24" hidden="1">#REF!</definedName>
    <definedName name="Z_0E8DEF6D_5D61_11D2_8EEB_0008C7BCAF29_.wvu.PrintArea" hidden="1">#REF!</definedName>
    <definedName name="Z_0E8DEF6D_5D61_11D2_8EEB_0008C7BCAF29_.wvu.PrintTitles" localSheetId="7" hidden="1">#REF!</definedName>
    <definedName name="Z_0E8DEF6D_5D61_11D2_8EEB_0008C7BCAF29_.wvu.PrintTitles" localSheetId="24" hidden="1">#REF!</definedName>
    <definedName name="Z_0E8DEF6D_5D61_11D2_8EEB_0008C7BCAF29_.wvu.PrintTitles" hidden="1">#REF!</definedName>
    <definedName name="Z_0E8DEF72_5D61_11D2_8EEB_0008C7BCAF29_.wvu.PrintArea" localSheetId="7" hidden="1">#REF!</definedName>
    <definedName name="Z_0E8DEF72_5D61_11D2_8EEB_0008C7BCAF29_.wvu.PrintArea" localSheetId="24" hidden="1">#REF!</definedName>
    <definedName name="Z_0E8DEF72_5D61_11D2_8EEB_0008C7BCAF29_.wvu.PrintArea" hidden="1">#REF!</definedName>
    <definedName name="Z_0E8DEF72_5D61_11D2_8EEB_0008C7BCAF29_.wvu.PrintTitles" localSheetId="7" hidden="1">#REF!,#REF!</definedName>
    <definedName name="Z_0E8DEF72_5D61_11D2_8EEB_0008C7BCAF29_.wvu.PrintTitles" localSheetId="24" hidden="1">#REF!,#REF!</definedName>
    <definedName name="Z_0E8DEF72_5D61_11D2_8EEB_0008C7BCAF29_.wvu.PrintTitles" hidden="1">#REF!,#REF!</definedName>
    <definedName name="Z_0E8DEF75_5D61_11D2_8EEB_0008C7BCAF29_.wvu.PrintArea" localSheetId="7" hidden="1">#REF!</definedName>
    <definedName name="Z_0E8DEF75_5D61_11D2_8EEB_0008C7BCAF29_.wvu.PrintArea" localSheetId="24" hidden="1">#REF!</definedName>
    <definedName name="Z_0E8DEF75_5D61_11D2_8EEB_0008C7BCAF29_.wvu.PrintArea" hidden="1">#REF!</definedName>
    <definedName name="Z_0E8DEF75_5D61_11D2_8EEB_0008C7BCAF29_.wvu.PrintTitles" localSheetId="7" hidden="1">#REF!,#REF!</definedName>
    <definedName name="Z_0E8DEF75_5D61_11D2_8EEB_0008C7BCAF29_.wvu.PrintTitles" localSheetId="24" hidden="1">#REF!,#REF!</definedName>
    <definedName name="Z_0E8DEF75_5D61_11D2_8EEB_0008C7BCAF29_.wvu.PrintTitles" hidden="1">#REF!,#REF!</definedName>
    <definedName name="Z_179EFDC8_A1B1_11D3_8FA9_0008C7809E09_.wvu.PrintArea" localSheetId="7" hidden="1">#REF!</definedName>
    <definedName name="Z_179EFDC8_A1B1_11D3_8FA9_0008C7809E09_.wvu.PrintArea" localSheetId="24" hidden="1">#REF!</definedName>
    <definedName name="Z_179EFDC8_A1B1_11D3_8FA9_0008C7809E09_.wvu.PrintArea" hidden="1">#REF!</definedName>
    <definedName name="Z_179EFDC8_A1B1_11D3_8FA9_0008C7809E09_.wvu.PrintTitles" localSheetId="7" hidden="1">#REF!,#REF!</definedName>
    <definedName name="Z_179EFDC8_A1B1_11D3_8FA9_0008C7809E09_.wvu.PrintTitles" localSheetId="24" hidden="1">#REF!,#REF!</definedName>
    <definedName name="Z_179EFDC8_A1B1_11D3_8FA9_0008C7809E09_.wvu.PrintTitles" hidden="1">#REF!,#REF!</definedName>
    <definedName name="Z_179EFDC9_A1B1_11D3_8FA9_0008C7809E09_.wvu.PrintArea" localSheetId="7" hidden="1">#REF!</definedName>
    <definedName name="Z_179EFDC9_A1B1_11D3_8FA9_0008C7809E09_.wvu.PrintArea" localSheetId="24" hidden="1">#REF!</definedName>
    <definedName name="Z_179EFDC9_A1B1_11D3_8FA9_0008C7809E09_.wvu.PrintArea" hidden="1">#REF!</definedName>
    <definedName name="Z_179EFDC9_A1B1_11D3_8FA9_0008C7809E09_.wvu.PrintTitles" localSheetId="7" hidden="1">#REF!,#REF!</definedName>
    <definedName name="Z_179EFDC9_A1B1_11D3_8FA9_0008C7809E09_.wvu.PrintTitles" localSheetId="24" hidden="1">#REF!,#REF!</definedName>
    <definedName name="Z_179EFDC9_A1B1_11D3_8FA9_0008C7809E09_.wvu.PrintTitles" hidden="1">#REF!,#REF!</definedName>
    <definedName name="Z_179EFDCA_A1B1_11D3_8FA9_0008C7809E09_.wvu.PrintArea" localSheetId="7" hidden="1">#REF!</definedName>
    <definedName name="Z_179EFDCA_A1B1_11D3_8FA9_0008C7809E09_.wvu.PrintArea" localSheetId="24" hidden="1">#REF!</definedName>
    <definedName name="Z_179EFDCA_A1B1_11D3_8FA9_0008C7809E09_.wvu.PrintArea" hidden="1">#REF!</definedName>
    <definedName name="Z_179EFDCA_A1B1_11D3_8FA9_0008C7809E09_.wvu.PrintTitles" localSheetId="7" hidden="1">#REF!,#REF!</definedName>
    <definedName name="Z_179EFDCA_A1B1_11D3_8FA9_0008C7809E09_.wvu.PrintTitles" localSheetId="24" hidden="1">#REF!,#REF!</definedName>
    <definedName name="Z_179EFDCA_A1B1_11D3_8FA9_0008C7809E09_.wvu.PrintTitles" hidden="1">#REF!,#REF!</definedName>
    <definedName name="Z_179EFDCB_A1B1_11D3_8FA9_0008C7809E09_.wvu.PrintArea" localSheetId="7" hidden="1">#REF!</definedName>
    <definedName name="Z_179EFDCB_A1B1_11D3_8FA9_0008C7809E09_.wvu.PrintArea" localSheetId="24" hidden="1">#REF!</definedName>
    <definedName name="Z_179EFDCB_A1B1_11D3_8FA9_0008C7809E09_.wvu.PrintArea" hidden="1">#REF!</definedName>
    <definedName name="Z_179EFDCB_A1B1_11D3_8FA9_0008C7809E09_.wvu.PrintTitles" localSheetId="7" hidden="1">#REF!,#REF!</definedName>
    <definedName name="Z_179EFDCB_A1B1_11D3_8FA9_0008C7809E09_.wvu.PrintTitles" localSheetId="24" hidden="1">#REF!,#REF!</definedName>
    <definedName name="Z_179EFDCB_A1B1_11D3_8FA9_0008C7809E09_.wvu.PrintTitles" hidden="1">#REF!,#REF!</definedName>
    <definedName name="Z_179EFDCC_A1B1_11D3_8FA9_0008C7809E09_.wvu.PrintArea" localSheetId="7" hidden="1">#REF!</definedName>
    <definedName name="Z_179EFDCC_A1B1_11D3_8FA9_0008C7809E09_.wvu.PrintArea" localSheetId="24" hidden="1">#REF!</definedName>
    <definedName name="Z_179EFDCC_A1B1_11D3_8FA9_0008C7809E09_.wvu.PrintArea" hidden="1">#REF!</definedName>
    <definedName name="Z_179EFDCC_A1B1_11D3_8FA9_0008C7809E09_.wvu.PrintTitles" localSheetId="7" hidden="1">#REF!,#REF!</definedName>
    <definedName name="Z_179EFDCC_A1B1_11D3_8FA9_0008C7809E09_.wvu.PrintTitles" localSheetId="24" hidden="1">#REF!,#REF!</definedName>
    <definedName name="Z_179EFDCC_A1B1_11D3_8FA9_0008C7809E09_.wvu.PrintTitles" hidden="1">#REF!,#REF!</definedName>
    <definedName name="Z_179EFDCD_A1B1_11D3_8FA9_0008C7809E09_.wvu.PrintArea" localSheetId="7" hidden="1">#REF!</definedName>
    <definedName name="Z_179EFDCD_A1B1_11D3_8FA9_0008C7809E09_.wvu.PrintArea" localSheetId="24" hidden="1">#REF!</definedName>
    <definedName name="Z_179EFDCD_A1B1_11D3_8FA9_0008C7809E09_.wvu.PrintArea" hidden="1">#REF!</definedName>
    <definedName name="Z_179EFDCD_A1B1_11D3_8FA9_0008C7809E09_.wvu.PrintTitles" localSheetId="7" hidden="1">#REF!,#REF!</definedName>
    <definedName name="Z_179EFDCD_A1B1_11D3_8FA9_0008C7809E09_.wvu.PrintTitles" localSheetId="24" hidden="1">#REF!,#REF!</definedName>
    <definedName name="Z_179EFDCD_A1B1_11D3_8FA9_0008C7809E09_.wvu.PrintTitles" hidden="1">#REF!,#REF!</definedName>
    <definedName name="Z_179EFDCE_A1B1_11D3_8FA9_0008C7809E09_.wvu.PrintArea" localSheetId="7" hidden="1">#REF!</definedName>
    <definedName name="Z_179EFDCE_A1B1_11D3_8FA9_0008C7809E09_.wvu.PrintArea" localSheetId="24" hidden="1">#REF!</definedName>
    <definedName name="Z_179EFDCE_A1B1_11D3_8FA9_0008C7809E09_.wvu.PrintArea" hidden="1">#REF!</definedName>
    <definedName name="Z_179EFDCE_A1B1_11D3_8FA9_0008C7809E09_.wvu.PrintTitles" localSheetId="7" hidden="1">#REF!,#REF!</definedName>
    <definedName name="Z_179EFDCE_A1B1_11D3_8FA9_0008C7809E09_.wvu.PrintTitles" localSheetId="24" hidden="1">#REF!,#REF!</definedName>
    <definedName name="Z_179EFDCE_A1B1_11D3_8FA9_0008C7809E09_.wvu.PrintTitles" hidden="1">#REF!,#REF!</definedName>
    <definedName name="Z_179EFDCF_A1B1_11D3_8FA9_0008C7809E09_.wvu.PrintArea" localSheetId="7" hidden="1">#REF!</definedName>
    <definedName name="Z_179EFDCF_A1B1_11D3_8FA9_0008C7809E09_.wvu.PrintArea" localSheetId="24" hidden="1">#REF!</definedName>
    <definedName name="Z_179EFDCF_A1B1_11D3_8FA9_0008C7809E09_.wvu.PrintArea" hidden="1">#REF!</definedName>
    <definedName name="Z_179EFDCF_A1B1_11D3_8FA9_0008C7809E09_.wvu.PrintTitles" localSheetId="7" hidden="1">#REF!,#REF!</definedName>
    <definedName name="Z_179EFDCF_A1B1_11D3_8FA9_0008C7809E09_.wvu.PrintTitles" localSheetId="24" hidden="1">#REF!,#REF!</definedName>
    <definedName name="Z_179EFDCF_A1B1_11D3_8FA9_0008C7809E09_.wvu.PrintTitles" hidden="1">#REF!,#REF!</definedName>
    <definedName name="Z_179EFDD0_A1B1_11D3_8FA9_0008C7809E09_.wvu.PrintArea" localSheetId="7" hidden="1">#REF!</definedName>
    <definedName name="Z_179EFDD0_A1B1_11D3_8FA9_0008C7809E09_.wvu.PrintArea" localSheetId="24" hidden="1">#REF!</definedName>
    <definedName name="Z_179EFDD0_A1B1_11D3_8FA9_0008C7809E09_.wvu.PrintArea" hidden="1">#REF!</definedName>
    <definedName name="Z_179EFDD0_A1B1_11D3_8FA9_0008C7809E09_.wvu.PrintTitles" localSheetId="7" hidden="1">#REF!,#REF!</definedName>
    <definedName name="Z_179EFDD0_A1B1_11D3_8FA9_0008C7809E09_.wvu.PrintTitles" localSheetId="24" hidden="1">#REF!,#REF!</definedName>
    <definedName name="Z_179EFDD0_A1B1_11D3_8FA9_0008C7809E09_.wvu.PrintTitles" hidden="1">#REF!,#REF!</definedName>
    <definedName name="Z_179EFDD1_A1B1_11D3_8FA9_0008C7809E09_.wvu.PrintArea" localSheetId="7" hidden="1">#REF!</definedName>
    <definedName name="Z_179EFDD1_A1B1_11D3_8FA9_0008C7809E09_.wvu.PrintArea" localSheetId="24" hidden="1">#REF!</definedName>
    <definedName name="Z_179EFDD1_A1B1_11D3_8FA9_0008C7809E09_.wvu.PrintArea" hidden="1">#REF!</definedName>
    <definedName name="Z_179EFDD1_A1B1_11D3_8FA9_0008C7809E09_.wvu.PrintTitles" localSheetId="7" hidden="1">#REF!,#REF!</definedName>
    <definedName name="Z_179EFDD1_A1B1_11D3_8FA9_0008C7809E09_.wvu.PrintTitles" localSheetId="24" hidden="1">#REF!,#REF!</definedName>
    <definedName name="Z_179EFDD1_A1B1_11D3_8FA9_0008C7809E09_.wvu.PrintTitles" hidden="1">#REF!,#REF!</definedName>
    <definedName name="Z_179EFDD2_A1B1_11D3_8FA9_0008C7809E09_.wvu.PrintArea" localSheetId="7" hidden="1">#REF!</definedName>
    <definedName name="Z_179EFDD2_A1B1_11D3_8FA9_0008C7809E09_.wvu.PrintArea" localSheetId="24" hidden="1">#REF!</definedName>
    <definedName name="Z_179EFDD2_A1B1_11D3_8FA9_0008C7809E09_.wvu.PrintArea" hidden="1">#REF!</definedName>
    <definedName name="Z_179EFDD2_A1B1_11D3_8FA9_0008C7809E09_.wvu.PrintTitles" localSheetId="7" hidden="1">#REF!,#REF!</definedName>
    <definedName name="Z_179EFDD2_A1B1_11D3_8FA9_0008C7809E09_.wvu.PrintTitles" localSheetId="24" hidden="1">#REF!,#REF!</definedName>
    <definedName name="Z_179EFDD2_A1B1_11D3_8FA9_0008C7809E09_.wvu.PrintTitles" hidden="1">#REF!,#REF!</definedName>
    <definedName name="Z_179EFDD3_A1B1_11D3_8FA9_0008C7809E09_.wvu.PrintArea" localSheetId="7" hidden="1">#REF!</definedName>
    <definedName name="Z_179EFDD3_A1B1_11D3_8FA9_0008C7809E09_.wvu.PrintArea" localSheetId="24" hidden="1">#REF!</definedName>
    <definedName name="Z_179EFDD3_A1B1_11D3_8FA9_0008C7809E09_.wvu.PrintArea" hidden="1">#REF!</definedName>
    <definedName name="Z_179EFDD3_A1B1_11D3_8FA9_0008C7809E09_.wvu.PrintTitles" localSheetId="7" hidden="1">#REF!,#REF!</definedName>
    <definedName name="Z_179EFDD3_A1B1_11D3_8FA9_0008C7809E09_.wvu.PrintTitles" localSheetId="24" hidden="1">#REF!,#REF!</definedName>
    <definedName name="Z_179EFDD3_A1B1_11D3_8FA9_0008C7809E09_.wvu.PrintTitles" hidden="1">#REF!,#REF!</definedName>
    <definedName name="Z_179EFDD4_A1B1_11D3_8FA9_0008C7809E09_.wvu.PrintArea" localSheetId="7" hidden="1">#REF!</definedName>
    <definedName name="Z_179EFDD4_A1B1_11D3_8FA9_0008C7809E09_.wvu.PrintArea" localSheetId="24" hidden="1">#REF!</definedName>
    <definedName name="Z_179EFDD4_A1B1_11D3_8FA9_0008C7809E09_.wvu.PrintArea" hidden="1">#REF!</definedName>
    <definedName name="Z_179EFDD4_A1B1_11D3_8FA9_0008C7809E09_.wvu.PrintTitles" localSheetId="7" hidden="1">#REF!,#REF!</definedName>
    <definedName name="Z_179EFDD4_A1B1_11D3_8FA9_0008C7809E09_.wvu.PrintTitles" localSheetId="24" hidden="1">#REF!,#REF!</definedName>
    <definedName name="Z_179EFDD4_A1B1_11D3_8FA9_0008C7809E09_.wvu.PrintTitles" hidden="1">#REF!,#REF!</definedName>
    <definedName name="Z_179EFDD5_A1B1_11D3_8FA9_0008C7809E09_.wvu.PrintArea" localSheetId="7" hidden="1">#REF!</definedName>
    <definedName name="Z_179EFDD5_A1B1_11D3_8FA9_0008C7809E09_.wvu.PrintArea" localSheetId="24" hidden="1">#REF!</definedName>
    <definedName name="Z_179EFDD5_A1B1_11D3_8FA9_0008C7809E09_.wvu.PrintArea" hidden="1">#REF!</definedName>
    <definedName name="Z_179EFDD5_A1B1_11D3_8FA9_0008C7809E09_.wvu.PrintTitles" localSheetId="7" hidden="1">#REF!,#REF!</definedName>
    <definedName name="Z_179EFDD5_A1B1_11D3_8FA9_0008C7809E09_.wvu.PrintTitles" localSheetId="24" hidden="1">#REF!,#REF!</definedName>
    <definedName name="Z_179EFDD5_A1B1_11D3_8FA9_0008C7809E09_.wvu.PrintTitles" hidden="1">#REF!,#REF!</definedName>
    <definedName name="Z_179EFDD6_A1B1_11D3_8FA9_0008C7809E09_.wvu.PrintArea" localSheetId="7" hidden="1">#REF!</definedName>
    <definedName name="Z_179EFDD6_A1B1_11D3_8FA9_0008C7809E09_.wvu.PrintArea" localSheetId="24" hidden="1">#REF!</definedName>
    <definedName name="Z_179EFDD6_A1B1_11D3_8FA9_0008C7809E09_.wvu.PrintArea" hidden="1">#REF!</definedName>
    <definedName name="Z_179EFDD6_A1B1_11D3_8FA9_0008C7809E09_.wvu.PrintTitles" localSheetId="7" hidden="1">#REF!,#REF!</definedName>
    <definedName name="Z_179EFDD6_A1B1_11D3_8FA9_0008C7809E09_.wvu.PrintTitles" localSheetId="24" hidden="1">#REF!,#REF!</definedName>
    <definedName name="Z_179EFDD6_A1B1_11D3_8FA9_0008C7809E09_.wvu.PrintTitles" hidden="1">#REF!,#REF!</definedName>
    <definedName name="Z_179EFDD7_A1B1_11D3_8FA9_0008C7809E09_.wvu.PrintArea" localSheetId="7" hidden="1">#REF!</definedName>
    <definedName name="Z_179EFDD7_A1B1_11D3_8FA9_0008C7809E09_.wvu.PrintArea" localSheetId="24" hidden="1">#REF!</definedName>
    <definedName name="Z_179EFDD7_A1B1_11D3_8FA9_0008C7809E09_.wvu.PrintArea" hidden="1">#REF!</definedName>
    <definedName name="Z_179EFDD7_A1B1_11D3_8FA9_0008C7809E09_.wvu.PrintTitles" localSheetId="7" hidden="1">#REF!,#REF!</definedName>
    <definedName name="Z_179EFDD7_A1B1_11D3_8FA9_0008C7809E09_.wvu.PrintTitles" localSheetId="24" hidden="1">#REF!,#REF!</definedName>
    <definedName name="Z_179EFDD7_A1B1_11D3_8FA9_0008C7809E09_.wvu.PrintTitles" hidden="1">#REF!,#REF!</definedName>
    <definedName name="Z_179EFDD8_A1B1_11D3_8FA9_0008C7809E09_.wvu.PrintArea" localSheetId="7" hidden="1">#REF!</definedName>
    <definedName name="Z_179EFDD8_A1B1_11D3_8FA9_0008C7809E09_.wvu.PrintArea" localSheetId="24" hidden="1">#REF!</definedName>
    <definedName name="Z_179EFDD8_A1B1_11D3_8FA9_0008C7809E09_.wvu.PrintArea" hidden="1">#REF!</definedName>
    <definedName name="Z_179EFDD8_A1B1_11D3_8FA9_0008C7809E09_.wvu.PrintTitles" localSheetId="7" hidden="1">#REF!,#REF!</definedName>
    <definedName name="Z_179EFDD8_A1B1_11D3_8FA9_0008C7809E09_.wvu.PrintTitles" localSheetId="24" hidden="1">#REF!,#REF!</definedName>
    <definedName name="Z_179EFDD8_A1B1_11D3_8FA9_0008C7809E09_.wvu.PrintTitles" hidden="1">#REF!,#REF!</definedName>
    <definedName name="Z_179EFDD9_A1B1_11D3_8FA9_0008C7809E09_.wvu.PrintArea" localSheetId="7" hidden="1">#REF!</definedName>
    <definedName name="Z_179EFDD9_A1B1_11D3_8FA9_0008C7809E09_.wvu.PrintArea" localSheetId="24" hidden="1">#REF!</definedName>
    <definedName name="Z_179EFDD9_A1B1_11D3_8FA9_0008C7809E09_.wvu.PrintArea" hidden="1">#REF!</definedName>
    <definedName name="Z_179EFDD9_A1B1_11D3_8FA9_0008C7809E09_.wvu.PrintTitles" localSheetId="7" hidden="1">#REF!,#REF!</definedName>
    <definedName name="Z_179EFDD9_A1B1_11D3_8FA9_0008C7809E09_.wvu.PrintTitles" localSheetId="24" hidden="1">#REF!,#REF!</definedName>
    <definedName name="Z_179EFDD9_A1B1_11D3_8FA9_0008C7809E09_.wvu.PrintTitles" hidden="1">#REF!,#REF!</definedName>
    <definedName name="Z_179EFDDA_A1B1_11D3_8FA9_0008C7809E09_.wvu.PrintArea" localSheetId="7" hidden="1">#REF!</definedName>
    <definedName name="Z_179EFDDA_A1B1_11D3_8FA9_0008C7809E09_.wvu.PrintArea" localSheetId="24" hidden="1">#REF!</definedName>
    <definedName name="Z_179EFDDA_A1B1_11D3_8FA9_0008C7809E09_.wvu.PrintArea" hidden="1">#REF!</definedName>
    <definedName name="Z_179EFDDA_A1B1_11D3_8FA9_0008C7809E09_.wvu.PrintTitles" localSheetId="7" hidden="1">#REF!,#REF!</definedName>
    <definedName name="Z_179EFDDA_A1B1_11D3_8FA9_0008C7809E09_.wvu.PrintTitles" localSheetId="24" hidden="1">#REF!,#REF!</definedName>
    <definedName name="Z_179EFDDA_A1B1_11D3_8FA9_0008C7809E09_.wvu.PrintTitles" hidden="1">#REF!,#REF!</definedName>
    <definedName name="Z_179EFDDB_A1B1_11D3_8FA9_0008C7809E09_.wvu.PrintArea" localSheetId="7" hidden="1">#REF!</definedName>
    <definedName name="Z_179EFDDB_A1B1_11D3_8FA9_0008C7809E09_.wvu.PrintArea" localSheetId="24" hidden="1">#REF!</definedName>
    <definedName name="Z_179EFDDB_A1B1_11D3_8FA9_0008C7809E09_.wvu.PrintArea" hidden="1">#REF!</definedName>
    <definedName name="Z_179EFDDB_A1B1_11D3_8FA9_0008C7809E09_.wvu.PrintTitles" localSheetId="7" hidden="1">#REF!,#REF!</definedName>
    <definedName name="Z_179EFDDB_A1B1_11D3_8FA9_0008C7809E09_.wvu.PrintTitles" localSheetId="24" hidden="1">#REF!,#REF!</definedName>
    <definedName name="Z_179EFDDB_A1B1_11D3_8FA9_0008C7809E09_.wvu.PrintTitles" hidden="1">#REF!,#REF!</definedName>
    <definedName name="Z_179EFDDC_A1B1_11D3_8FA9_0008C7809E09_.wvu.PrintArea" localSheetId="7" hidden="1">#REF!</definedName>
    <definedName name="Z_179EFDDC_A1B1_11D3_8FA9_0008C7809E09_.wvu.PrintArea" localSheetId="24" hidden="1">#REF!</definedName>
    <definedName name="Z_179EFDDC_A1B1_11D3_8FA9_0008C7809E09_.wvu.PrintArea" hidden="1">#REF!</definedName>
    <definedName name="Z_179EFDDC_A1B1_11D3_8FA9_0008C7809E09_.wvu.PrintTitles" localSheetId="7" hidden="1">#REF!,#REF!</definedName>
    <definedName name="Z_179EFDDC_A1B1_11D3_8FA9_0008C7809E09_.wvu.PrintTitles" localSheetId="24" hidden="1">#REF!,#REF!</definedName>
    <definedName name="Z_179EFDDC_A1B1_11D3_8FA9_0008C7809E09_.wvu.PrintTitles" hidden="1">#REF!,#REF!</definedName>
    <definedName name="Z_179EFDDD_A1B1_11D3_8FA9_0008C7809E09_.wvu.PrintArea" localSheetId="7" hidden="1">#REF!</definedName>
    <definedName name="Z_179EFDDD_A1B1_11D3_8FA9_0008C7809E09_.wvu.PrintArea" localSheetId="24" hidden="1">#REF!</definedName>
    <definedName name="Z_179EFDDD_A1B1_11D3_8FA9_0008C7809E09_.wvu.PrintArea" hidden="1">#REF!</definedName>
    <definedName name="Z_179EFDDD_A1B1_11D3_8FA9_0008C7809E09_.wvu.PrintTitles" localSheetId="7" hidden="1">#REF!,#REF!</definedName>
    <definedName name="Z_179EFDDD_A1B1_11D3_8FA9_0008C7809E09_.wvu.PrintTitles" localSheetId="24" hidden="1">#REF!,#REF!</definedName>
    <definedName name="Z_179EFDDD_A1B1_11D3_8FA9_0008C7809E09_.wvu.PrintTitles" hidden="1">#REF!,#REF!</definedName>
    <definedName name="Z_179EFDDE_A1B1_11D3_8FA9_0008C7809E09_.wvu.PrintArea" localSheetId="7" hidden="1">#REF!</definedName>
    <definedName name="Z_179EFDDE_A1B1_11D3_8FA9_0008C7809E09_.wvu.PrintArea" localSheetId="24" hidden="1">#REF!</definedName>
    <definedName name="Z_179EFDDE_A1B1_11D3_8FA9_0008C7809E09_.wvu.PrintArea" hidden="1">#REF!</definedName>
    <definedName name="Z_179EFDDE_A1B1_11D3_8FA9_0008C7809E09_.wvu.PrintTitles" localSheetId="7" hidden="1">#REF!,#REF!</definedName>
    <definedName name="Z_179EFDDE_A1B1_11D3_8FA9_0008C7809E09_.wvu.PrintTitles" localSheetId="24" hidden="1">#REF!,#REF!</definedName>
    <definedName name="Z_179EFDDE_A1B1_11D3_8FA9_0008C7809E09_.wvu.PrintTitles" hidden="1">#REF!,#REF!</definedName>
    <definedName name="Z_179EFDDF_A1B1_11D3_8FA9_0008C7809E09_.wvu.PrintArea" localSheetId="7" hidden="1">#REF!</definedName>
    <definedName name="Z_179EFDDF_A1B1_11D3_8FA9_0008C7809E09_.wvu.PrintArea" localSheetId="24" hidden="1">#REF!</definedName>
    <definedName name="Z_179EFDDF_A1B1_11D3_8FA9_0008C7809E09_.wvu.PrintArea" hidden="1">#REF!</definedName>
    <definedName name="Z_179EFDDF_A1B1_11D3_8FA9_0008C7809E09_.wvu.PrintTitles" localSheetId="7" hidden="1">#REF!,#REF!</definedName>
    <definedName name="Z_179EFDDF_A1B1_11D3_8FA9_0008C7809E09_.wvu.PrintTitles" localSheetId="24" hidden="1">#REF!,#REF!</definedName>
    <definedName name="Z_179EFDDF_A1B1_11D3_8FA9_0008C7809E09_.wvu.PrintTitles" hidden="1">#REF!,#REF!</definedName>
    <definedName name="Z_179EFDE0_A1B1_11D3_8FA9_0008C7809E09_.wvu.PrintArea" localSheetId="7" hidden="1">#REF!</definedName>
    <definedName name="Z_179EFDE0_A1B1_11D3_8FA9_0008C7809E09_.wvu.PrintArea" localSheetId="24" hidden="1">#REF!</definedName>
    <definedName name="Z_179EFDE0_A1B1_11D3_8FA9_0008C7809E09_.wvu.PrintArea" hidden="1">#REF!</definedName>
    <definedName name="Z_179EFDE0_A1B1_11D3_8FA9_0008C7809E09_.wvu.PrintTitles" localSheetId="7" hidden="1">#REF!,#REF!</definedName>
    <definedName name="Z_179EFDE0_A1B1_11D3_8FA9_0008C7809E09_.wvu.PrintTitles" localSheetId="24" hidden="1">#REF!,#REF!</definedName>
    <definedName name="Z_179EFDE0_A1B1_11D3_8FA9_0008C7809E09_.wvu.PrintTitles" hidden="1">#REF!,#REF!</definedName>
    <definedName name="Z_179EFDE1_A1B1_11D3_8FA9_0008C7809E09_.wvu.PrintArea" localSheetId="7" hidden="1">#REF!</definedName>
    <definedName name="Z_179EFDE1_A1B1_11D3_8FA9_0008C7809E09_.wvu.PrintArea" localSheetId="24" hidden="1">#REF!</definedName>
    <definedName name="Z_179EFDE1_A1B1_11D3_8FA9_0008C7809E09_.wvu.PrintArea" hidden="1">#REF!</definedName>
    <definedName name="Z_179EFDE1_A1B1_11D3_8FA9_0008C7809E09_.wvu.PrintTitles" localSheetId="7" hidden="1">#REF!,#REF!</definedName>
    <definedName name="Z_179EFDE1_A1B1_11D3_8FA9_0008C7809E09_.wvu.PrintTitles" localSheetId="24" hidden="1">#REF!,#REF!</definedName>
    <definedName name="Z_179EFDE1_A1B1_11D3_8FA9_0008C7809E09_.wvu.PrintTitles" hidden="1">#REF!,#REF!</definedName>
    <definedName name="Z_179EFDE2_A1B1_11D3_8FA9_0008C7809E09_.wvu.PrintArea" localSheetId="7" hidden="1">#REF!</definedName>
    <definedName name="Z_179EFDE2_A1B1_11D3_8FA9_0008C7809E09_.wvu.PrintArea" localSheetId="24" hidden="1">#REF!</definedName>
    <definedName name="Z_179EFDE2_A1B1_11D3_8FA9_0008C7809E09_.wvu.PrintArea" hidden="1">#REF!</definedName>
    <definedName name="Z_179EFDE2_A1B1_11D3_8FA9_0008C7809E09_.wvu.PrintTitles" localSheetId="7" hidden="1">#REF!,#REF!</definedName>
    <definedName name="Z_179EFDE2_A1B1_11D3_8FA9_0008C7809E09_.wvu.PrintTitles" localSheetId="24" hidden="1">#REF!,#REF!</definedName>
    <definedName name="Z_179EFDE2_A1B1_11D3_8FA9_0008C7809E09_.wvu.PrintTitles" hidden="1">#REF!,#REF!</definedName>
    <definedName name="Z_179EFDE3_A1B1_11D3_8FA9_0008C7809E09_.wvu.PrintArea" localSheetId="7" hidden="1">#REF!</definedName>
    <definedName name="Z_179EFDE3_A1B1_11D3_8FA9_0008C7809E09_.wvu.PrintArea" localSheetId="24" hidden="1">#REF!</definedName>
    <definedName name="Z_179EFDE3_A1B1_11D3_8FA9_0008C7809E09_.wvu.PrintArea" hidden="1">#REF!</definedName>
    <definedName name="Z_179EFDE3_A1B1_11D3_8FA9_0008C7809E09_.wvu.PrintTitles" localSheetId="7" hidden="1">#REF!,#REF!</definedName>
    <definedName name="Z_179EFDE3_A1B1_11D3_8FA9_0008C7809E09_.wvu.PrintTitles" localSheetId="24" hidden="1">#REF!,#REF!</definedName>
    <definedName name="Z_179EFDE3_A1B1_11D3_8FA9_0008C7809E09_.wvu.PrintTitles" hidden="1">#REF!,#REF!</definedName>
    <definedName name="Z_179EFDE4_A1B1_11D3_8FA9_0008C7809E09_.wvu.PrintArea" localSheetId="7" hidden="1">#REF!</definedName>
    <definedName name="Z_179EFDE4_A1B1_11D3_8FA9_0008C7809E09_.wvu.PrintArea" localSheetId="24" hidden="1">#REF!</definedName>
    <definedName name="Z_179EFDE4_A1B1_11D3_8FA9_0008C7809E09_.wvu.PrintArea" hidden="1">#REF!</definedName>
    <definedName name="Z_179EFDE4_A1B1_11D3_8FA9_0008C7809E09_.wvu.PrintTitles" localSheetId="7" hidden="1">#REF!,#REF!</definedName>
    <definedName name="Z_179EFDE4_A1B1_11D3_8FA9_0008C7809E09_.wvu.PrintTitles" localSheetId="24" hidden="1">#REF!,#REF!</definedName>
    <definedName name="Z_179EFDE4_A1B1_11D3_8FA9_0008C7809E09_.wvu.PrintTitles" hidden="1">#REF!,#REF!</definedName>
    <definedName name="Z_179EFDE5_A1B1_11D3_8FA9_0008C7809E09_.wvu.PrintArea" localSheetId="7" hidden="1">#REF!</definedName>
    <definedName name="Z_179EFDE5_A1B1_11D3_8FA9_0008C7809E09_.wvu.PrintArea" localSheetId="24" hidden="1">#REF!</definedName>
    <definedName name="Z_179EFDE5_A1B1_11D3_8FA9_0008C7809E09_.wvu.PrintArea" hidden="1">#REF!</definedName>
    <definedName name="Z_179EFDE5_A1B1_11D3_8FA9_0008C7809E09_.wvu.PrintTitles" localSheetId="7" hidden="1">#REF!,#REF!</definedName>
    <definedName name="Z_179EFDE5_A1B1_11D3_8FA9_0008C7809E09_.wvu.PrintTitles" localSheetId="24" hidden="1">#REF!,#REF!</definedName>
    <definedName name="Z_179EFDE5_A1B1_11D3_8FA9_0008C7809E09_.wvu.PrintTitles" hidden="1">#REF!,#REF!</definedName>
    <definedName name="Z_179EFDE6_A1B1_11D3_8FA9_0008C7809E09_.wvu.PrintArea" localSheetId="7" hidden="1">#REF!</definedName>
    <definedName name="Z_179EFDE6_A1B1_11D3_8FA9_0008C7809E09_.wvu.PrintArea" localSheetId="24" hidden="1">#REF!</definedName>
    <definedName name="Z_179EFDE6_A1B1_11D3_8FA9_0008C7809E09_.wvu.PrintArea" hidden="1">#REF!</definedName>
    <definedName name="Z_179EFDE6_A1B1_11D3_8FA9_0008C7809E09_.wvu.PrintTitles" localSheetId="7" hidden="1">#REF!</definedName>
    <definedName name="Z_179EFDE6_A1B1_11D3_8FA9_0008C7809E09_.wvu.PrintTitles" localSheetId="24" hidden="1">#REF!</definedName>
    <definedName name="Z_179EFDE6_A1B1_11D3_8FA9_0008C7809E09_.wvu.PrintTitles" hidden="1">#REF!</definedName>
    <definedName name="Z_179EFDE7_A1B1_11D3_8FA9_0008C7809E09_.wvu.PrintArea" localSheetId="7" hidden="1">#REF!</definedName>
    <definedName name="Z_179EFDE7_A1B1_11D3_8FA9_0008C7809E09_.wvu.PrintArea" localSheetId="24" hidden="1">#REF!</definedName>
    <definedName name="Z_179EFDE7_A1B1_11D3_8FA9_0008C7809E09_.wvu.PrintArea" hidden="1">#REF!</definedName>
    <definedName name="Z_179EFDE7_A1B1_11D3_8FA9_0008C7809E09_.wvu.PrintTitles" localSheetId="7" hidden="1">#REF!</definedName>
    <definedName name="Z_179EFDE7_A1B1_11D3_8FA9_0008C7809E09_.wvu.PrintTitles" localSheetId="24" hidden="1">#REF!</definedName>
    <definedName name="Z_179EFDE7_A1B1_11D3_8FA9_0008C7809E09_.wvu.PrintTitles" hidden="1">#REF!</definedName>
    <definedName name="Z_179EFDE8_A1B1_11D3_8FA9_0008C7809E09_.wvu.PrintArea" localSheetId="7" hidden="1">#REF!</definedName>
    <definedName name="Z_179EFDE8_A1B1_11D3_8FA9_0008C7809E09_.wvu.PrintArea" localSheetId="24" hidden="1">#REF!</definedName>
    <definedName name="Z_179EFDE8_A1B1_11D3_8FA9_0008C7809E09_.wvu.PrintArea" hidden="1">#REF!</definedName>
    <definedName name="Z_179EFDE8_A1B1_11D3_8FA9_0008C7809E09_.wvu.PrintTitles" localSheetId="7" hidden="1">#REF!</definedName>
    <definedName name="Z_179EFDE8_A1B1_11D3_8FA9_0008C7809E09_.wvu.PrintTitles" localSheetId="24" hidden="1">#REF!</definedName>
    <definedName name="Z_179EFDE8_A1B1_11D3_8FA9_0008C7809E09_.wvu.PrintTitles" hidden="1">#REF!</definedName>
    <definedName name="Z_179EFDE9_A1B1_11D3_8FA9_0008C7809E09_.wvu.PrintArea" localSheetId="7" hidden="1">#REF!</definedName>
    <definedName name="Z_179EFDE9_A1B1_11D3_8FA9_0008C7809E09_.wvu.PrintArea" localSheetId="24" hidden="1">#REF!</definedName>
    <definedName name="Z_179EFDE9_A1B1_11D3_8FA9_0008C7809E09_.wvu.PrintArea" hidden="1">#REF!</definedName>
    <definedName name="Z_179EFDE9_A1B1_11D3_8FA9_0008C7809E09_.wvu.PrintTitles" localSheetId="7" hidden="1">#REF!</definedName>
    <definedName name="Z_179EFDE9_A1B1_11D3_8FA9_0008C7809E09_.wvu.PrintTitles" localSheetId="24" hidden="1">#REF!</definedName>
    <definedName name="Z_179EFDE9_A1B1_11D3_8FA9_0008C7809E09_.wvu.PrintTitles" hidden="1">#REF!</definedName>
    <definedName name="Z_179EFDEA_A1B1_11D3_8FA9_0008C7809E09_.wvu.PrintArea" localSheetId="7" hidden="1">#REF!</definedName>
    <definedName name="Z_179EFDEA_A1B1_11D3_8FA9_0008C7809E09_.wvu.PrintArea" localSheetId="24" hidden="1">#REF!</definedName>
    <definedName name="Z_179EFDEA_A1B1_11D3_8FA9_0008C7809E09_.wvu.PrintArea" hidden="1">#REF!</definedName>
    <definedName name="Z_179EFDEA_A1B1_11D3_8FA9_0008C7809E09_.wvu.PrintTitles" localSheetId="7" hidden="1">#REF!</definedName>
    <definedName name="Z_179EFDEA_A1B1_11D3_8FA9_0008C7809E09_.wvu.PrintTitles" localSheetId="24" hidden="1">#REF!</definedName>
    <definedName name="Z_179EFDEA_A1B1_11D3_8FA9_0008C7809E09_.wvu.PrintTitles" hidden="1">#REF!</definedName>
    <definedName name="Z_179EFDEB_A1B1_11D3_8FA9_0008C7809E09_.wvu.PrintArea" localSheetId="7" hidden="1">#REF!</definedName>
    <definedName name="Z_179EFDEB_A1B1_11D3_8FA9_0008C7809E09_.wvu.PrintArea" localSheetId="24" hidden="1">#REF!</definedName>
    <definedName name="Z_179EFDEB_A1B1_11D3_8FA9_0008C7809E09_.wvu.PrintArea" hidden="1">#REF!</definedName>
    <definedName name="Z_179EFDEB_A1B1_11D3_8FA9_0008C7809E09_.wvu.PrintTitles" localSheetId="7" hidden="1">#REF!</definedName>
    <definedName name="Z_179EFDEB_A1B1_11D3_8FA9_0008C7809E09_.wvu.PrintTitles" localSheetId="24" hidden="1">#REF!</definedName>
    <definedName name="Z_179EFDEB_A1B1_11D3_8FA9_0008C7809E09_.wvu.PrintTitles" hidden="1">#REF!</definedName>
    <definedName name="Z_179EFDEC_A1B1_11D3_8FA9_0008C7809E09_.wvu.PrintArea" localSheetId="7" hidden="1">#REF!</definedName>
    <definedName name="Z_179EFDEC_A1B1_11D3_8FA9_0008C7809E09_.wvu.PrintArea" localSheetId="24" hidden="1">#REF!</definedName>
    <definedName name="Z_179EFDEC_A1B1_11D3_8FA9_0008C7809E09_.wvu.PrintArea" hidden="1">#REF!</definedName>
    <definedName name="Z_179EFDEC_A1B1_11D3_8FA9_0008C7809E09_.wvu.PrintTitles" localSheetId="7" hidden="1">#REF!</definedName>
    <definedName name="Z_179EFDEC_A1B1_11D3_8FA9_0008C7809E09_.wvu.PrintTitles" localSheetId="24" hidden="1">#REF!</definedName>
    <definedName name="Z_179EFDEC_A1B1_11D3_8FA9_0008C7809E09_.wvu.PrintTitles" hidden="1">#REF!</definedName>
    <definedName name="Z_179EFDED_A1B1_11D3_8FA9_0008C7809E09_.wvu.PrintArea" localSheetId="7" hidden="1">#REF!</definedName>
    <definedName name="Z_179EFDED_A1B1_11D3_8FA9_0008C7809E09_.wvu.PrintArea" localSheetId="24" hidden="1">#REF!</definedName>
    <definedName name="Z_179EFDED_A1B1_11D3_8FA9_0008C7809E09_.wvu.PrintArea" hidden="1">#REF!</definedName>
    <definedName name="Z_179EFDED_A1B1_11D3_8FA9_0008C7809E09_.wvu.PrintTitles" localSheetId="7" hidden="1">#REF!</definedName>
    <definedName name="Z_179EFDED_A1B1_11D3_8FA9_0008C7809E09_.wvu.PrintTitles" localSheetId="24" hidden="1">#REF!</definedName>
    <definedName name="Z_179EFDED_A1B1_11D3_8FA9_0008C7809E09_.wvu.PrintTitles" hidden="1">#REF!</definedName>
    <definedName name="Z_179EFDEE_A1B1_11D3_8FA9_0008C7809E09_.wvu.PrintArea" localSheetId="7" hidden="1">#REF!</definedName>
    <definedName name="Z_179EFDEE_A1B1_11D3_8FA9_0008C7809E09_.wvu.PrintArea" localSheetId="24" hidden="1">#REF!</definedName>
    <definedName name="Z_179EFDEE_A1B1_11D3_8FA9_0008C7809E09_.wvu.PrintArea" hidden="1">#REF!</definedName>
    <definedName name="Z_179EFDEE_A1B1_11D3_8FA9_0008C7809E09_.wvu.PrintTitles" localSheetId="7" hidden="1">#REF!</definedName>
    <definedName name="Z_179EFDEE_A1B1_11D3_8FA9_0008C7809E09_.wvu.PrintTitles" localSheetId="24" hidden="1">#REF!</definedName>
    <definedName name="Z_179EFDEE_A1B1_11D3_8FA9_0008C7809E09_.wvu.PrintTitles" hidden="1">#REF!</definedName>
    <definedName name="Z_179EFDEF_A1B1_11D3_8FA9_0008C7809E09_.wvu.PrintArea" localSheetId="7" hidden="1">#REF!</definedName>
    <definedName name="Z_179EFDEF_A1B1_11D3_8FA9_0008C7809E09_.wvu.PrintArea" localSheetId="24" hidden="1">#REF!</definedName>
    <definedName name="Z_179EFDEF_A1B1_11D3_8FA9_0008C7809E09_.wvu.PrintArea" hidden="1">#REF!</definedName>
    <definedName name="Z_179EFDEF_A1B1_11D3_8FA9_0008C7809E09_.wvu.PrintTitles" localSheetId="7" hidden="1">#REF!</definedName>
    <definedName name="Z_179EFDEF_A1B1_11D3_8FA9_0008C7809E09_.wvu.PrintTitles" localSheetId="24" hidden="1">#REF!</definedName>
    <definedName name="Z_179EFDEF_A1B1_11D3_8FA9_0008C7809E09_.wvu.PrintTitles" hidden="1">#REF!</definedName>
    <definedName name="Z_179EFDF0_A1B1_11D3_8FA9_0008C7809E09_.wvu.PrintArea" localSheetId="7" hidden="1">#REF!</definedName>
    <definedName name="Z_179EFDF0_A1B1_11D3_8FA9_0008C7809E09_.wvu.PrintArea" localSheetId="24" hidden="1">#REF!</definedName>
    <definedName name="Z_179EFDF0_A1B1_11D3_8FA9_0008C7809E09_.wvu.PrintArea" hidden="1">#REF!</definedName>
    <definedName name="Z_179EFDF0_A1B1_11D3_8FA9_0008C7809E09_.wvu.PrintTitles" localSheetId="7" hidden="1">#REF!</definedName>
    <definedName name="Z_179EFDF0_A1B1_11D3_8FA9_0008C7809E09_.wvu.PrintTitles" localSheetId="24" hidden="1">#REF!</definedName>
    <definedName name="Z_179EFDF0_A1B1_11D3_8FA9_0008C7809E09_.wvu.PrintTitles" hidden="1">#REF!</definedName>
    <definedName name="Z_179EFDF1_A1B1_11D3_8FA9_0008C7809E09_.wvu.PrintArea" localSheetId="7" hidden="1">#REF!</definedName>
    <definedName name="Z_179EFDF1_A1B1_11D3_8FA9_0008C7809E09_.wvu.PrintArea" localSheetId="24" hidden="1">#REF!</definedName>
    <definedName name="Z_179EFDF1_A1B1_11D3_8FA9_0008C7809E09_.wvu.PrintArea" hidden="1">#REF!</definedName>
    <definedName name="Z_179EFDF1_A1B1_11D3_8FA9_0008C7809E09_.wvu.PrintTitles" localSheetId="7" hidden="1">#REF!</definedName>
    <definedName name="Z_179EFDF1_A1B1_11D3_8FA9_0008C7809E09_.wvu.PrintTitles" localSheetId="24" hidden="1">#REF!</definedName>
    <definedName name="Z_179EFDF1_A1B1_11D3_8FA9_0008C7809E09_.wvu.PrintTitles" hidden="1">#REF!</definedName>
    <definedName name="Z_179EFDF2_A1B1_11D3_8FA9_0008C7809E09_.wvu.PrintArea" localSheetId="7" hidden="1">#REF!</definedName>
    <definedName name="Z_179EFDF2_A1B1_11D3_8FA9_0008C7809E09_.wvu.PrintArea" localSheetId="24" hidden="1">#REF!</definedName>
    <definedName name="Z_179EFDF2_A1B1_11D3_8FA9_0008C7809E09_.wvu.PrintArea" hidden="1">#REF!</definedName>
    <definedName name="Z_179EFDF2_A1B1_11D3_8FA9_0008C7809E09_.wvu.PrintTitles" localSheetId="7" hidden="1">#REF!</definedName>
    <definedName name="Z_179EFDF2_A1B1_11D3_8FA9_0008C7809E09_.wvu.PrintTitles" localSheetId="24" hidden="1">#REF!</definedName>
    <definedName name="Z_179EFDF2_A1B1_11D3_8FA9_0008C7809E09_.wvu.PrintTitles" hidden="1">#REF!</definedName>
    <definedName name="Z_179EFDF3_A1B1_11D3_8FA9_0008C7809E09_.wvu.PrintArea" localSheetId="7" hidden="1">#REF!</definedName>
    <definedName name="Z_179EFDF3_A1B1_11D3_8FA9_0008C7809E09_.wvu.PrintArea" localSheetId="24" hidden="1">#REF!</definedName>
    <definedName name="Z_179EFDF3_A1B1_11D3_8FA9_0008C7809E09_.wvu.PrintArea" hidden="1">#REF!</definedName>
    <definedName name="Z_179EFDF3_A1B1_11D3_8FA9_0008C7809E09_.wvu.PrintTitles" localSheetId="7" hidden="1">#REF!,#REF!</definedName>
    <definedName name="Z_179EFDF3_A1B1_11D3_8FA9_0008C7809E09_.wvu.PrintTitles" localSheetId="24" hidden="1">#REF!,#REF!</definedName>
    <definedName name="Z_179EFDF3_A1B1_11D3_8FA9_0008C7809E09_.wvu.PrintTitles" hidden="1">#REF!,#REF!</definedName>
    <definedName name="Z_179EFDF4_A1B1_11D3_8FA9_0008C7809E09_.wvu.PrintArea" localSheetId="7" hidden="1">#REF!</definedName>
    <definedName name="Z_179EFDF4_A1B1_11D3_8FA9_0008C7809E09_.wvu.PrintArea" localSheetId="24" hidden="1">#REF!</definedName>
    <definedName name="Z_179EFDF4_A1B1_11D3_8FA9_0008C7809E09_.wvu.PrintArea" hidden="1">#REF!</definedName>
    <definedName name="Z_179EFDF4_A1B1_11D3_8FA9_0008C7809E09_.wvu.PrintTitles" localSheetId="7" hidden="1">#REF!,#REF!</definedName>
    <definedName name="Z_179EFDF4_A1B1_11D3_8FA9_0008C7809E09_.wvu.PrintTitles" localSheetId="24" hidden="1">#REF!,#REF!</definedName>
    <definedName name="Z_179EFDF4_A1B1_11D3_8FA9_0008C7809E09_.wvu.PrintTitles" hidden="1">#REF!,#REF!</definedName>
    <definedName name="Z_179EFDF5_A1B1_11D3_8FA9_0008C7809E09_.wvu.PrintArea" localSheetId="7" hidden="1">#REF!</definedName>
    <definedName name="Z_179EFDF5_A1B1_11D3_8FA9_0008C7809E09_.wvu.PrintArea" localSheetId="24" hidden="1">#REF!</definedName>
    <definedName name="Z_179EFDF5_A1B1_11D3_8FA9_0008C7809E09_.wvu.PrintArea" hidden="1">#REF!</definedName>
    <definedName name="Z_179EFDF5_A1B1_11D3_8FA9_0008C7809E09_.wvu.PrintTitles" localSheetId="7" hidden="1">#REF!,#REF!</definedName>
    <definedName name="Z_179EFDF5_A1B1_11D3_8FA9_0008C7809E09_.wvu.PrintTitles" localSheetId="24" hidden="1">#REF!,#REF!</definedName>
    <definedName name="Z_179EFDF5_A1B1_11D3_8FA9_0008C7809E09_.wvu.PrintTitles" hidden="1">#REF!,#REF!</definedName>
    <definedName name="Z_179EFDF6_A1B1_11D3_8FA9_0008C7809E09_.wvu.PrintArea" localSheetId="7" hidden="1">#REF!</definedName>
    <definedName name="Z_179EFDF6_A1B1_11D3_8FA9_0008C7809E09_.wvu.PrintArea" localSheetId="24" hidden="1">#REF!</definedName>
    <definedName name="Z_179EFDF6_A1B1_11D3_8FA9_0008C7809E09_.wvu.PrintArea" hidden="1">#REF!</definedName>
    <definedName name="Z_179EFDF6_A1B1_11D3_8FA9_0008C7809E09_.wvu.PrintTitles" localSheetId="7" hidden="1">#REF!,#REF!</definedName>
    <definedName name="Z_179EFDF6_A1B1_11D3_8FA9_0008C7809E09_.wvu.PrintTitles" localSheetId="24" hidden="1">#REF!,#REF!</definedName>
    <definedName name="Z_179EFDF6_A1B1_11D3_8FA9_0008C7809E09_.wvu.PrintTitles" hidden="1">#REF!,#REF!</definedName>
    <definedName name="Z_179EFDF7_A1B1_11D3_8FA9_0008C7809E09_.wvu.PrintArea" localSheetId="7" hidden="1">#REF!</definedName>
    <definedName name="Z_179EFDF7_A1B1_11D3_8FA9_0008C7809E09_.wvu.PrintArea" localSheetId="24" hidden="1">#REF!</definedName>
    <definedName name="Z_179EFDF7_A1B1_11D3_8FA9_0008C7809E09_.wvu.PrintArea" hidden="1">#REF!</definedName>
    <definedName name="Z_179EFDF7_A1B1_11D3_8FA9_0008C7809E09_.wvu.PrintTitles" localSheetId="7" hidden="1">#REF!,#REF!</definedName>
    <definedName name="Z_179EFDF7_A1B1_11D3_8FA9_0008C7809E09_.wvu.PrintTitles" localSheetId="24" hidden="1">#REF!,#REF!</definedName>
    <definedName name="Z_179EFDF7_A1B1_11D3_8FA9_0008C7809E09_.wvu.PrintTitles" hidden="1">#REF!,#REF!</definedName>
    <definedName name="Z_179EFDF8_A1B1_11D3_8FA9_0008C7809E09_.wvu.PrintArea" localSheetId="7" hidden="1">#REF!</definedName>
    <definedName name="Z_179EFDF8_A1B1_11D3_8FA9_0008C7809E09_.wvu.PrintArea" localSheetId="24" hidden="1">#REF!</definedName>
    <definedName name="Z_179EFDF8_A1B1_11D3_8FA9_0008C7809E09_.wvu.PrintArea" hidden="1">#REF!</definedName>
    <definedName name="Z_179EFDF8_A1B1_11D3_8FA9_0008C7809E09_.wvu.PrintTitles" localSheetId="7" hidden="1">#REF!,#REF!</definedName>
    <definedName name="Z_179EFDF8_A1B1_11D3_8FA9_0008C7809E09_.wvu.PrintTitles" localSheetId="24" hidden="1">#REF!,#REF!</definedName>
    <definedName name="Z_179EFDF8_A1B1_11D3_8FA9_0008C7809E09_.wvu.PrintTitles" hidden="1">#REF!,#REF!</definedName>
    <definedName name="Z_179EFDF9_A1B1_11D3_8FA9_0008C7809E09_.wvu.PrintArea" localSheetId="7" hidden="1">#REF!</definedName>
    <definedName name="Z_179EFDF9_A1B1_11D3_8FA9_0008C7809E09_.wvu.PrintArea" localSheetId="24" hidden="1">#REF!</definedName>
    <definedName name="Z_179EFDF9_A1B1_11D3_8FA9_0008C7809E09_.wvu.PrintArea" hidden="1">#REF!</definedName>
    <definedName name="Z_179EFDF9_A1B1_11D3_8FA9_0008C7809E09_.wvu.PrintTitles" localSheetId="7" hidden="1">#REF!,#REF!</definedName>
    <definedName name="Z_179EFDF9_A1B1_11D3_8FA9_0008C7809E09_.wvu.PrintTitles" localSheetId="24" hidden="1">#REF!,#REF!</definedName>
    <definedName name="Z_179EFDF9_A1B1_11D3_8FA9_0008C7809E09_.wvu.PrintTitles" hidden="1">#REF!,#REF!</definedName>
    <definedName name="Z_179EFDFA_A1B1_11D3_8FA9_0008C7809E09_.wvu.PrintArea" localSheetId="7" hidden="1">#REF!</definedName>
    <definedName name="Z_179EFDFA_A1B1_11D3_8FA9_0008C7809E09_.wvu.PrintArea" localSheetId="24" hidden="1">#REF!</definedName>
    <definedName name="Z_179EFDFA_A1B1_11D3_8FA9_0008C7809E09_.wvu.PrintArea" hidden="1">#REF!</definedName>
    <definedName name="Z_179EFDFA_A1B1_11D3_8FA9_0008C7809E09_.wvu.PrintTitles" localSheetId="7" hidden="1">#REF!,#REF!</definedName>
    <definedName name="Z_179EFDFA_A1B1_11D3_8FA9_0008C7809E09_.wvu.PrintTitles" localSheetId="24" hidden="1">#REF!,#REF!</definedName>
    <definedName name="Z_179EFDFA_A1B1_11D3_8FA9_0008C7809E09_.wvu.PrintTitles" hidden="1">#REF!,#REF!</definedName>
    <definedName name="Z_179EFDFB_A1B1_11D3_8FA9_0008C7809E09_.wvu.PrintArea" localSheetId="7" hidden="1">#REF!</definedName>
    <definedName name="Z_179EFDFB_A1B1_11D3_8FA9_0008C7809E09_.wvu.PrintArea" localSheetId="24" hidden="1">#REF!</definedName>
    <definedName name="Z_179EFDFB_A1B1_11D3_8FA9_0008C7809E09_.wvu.PrintArea" hidden="1">#REF!</definedName>
    <definedName name="Z_179EFDFB_A1B1_11D3_8FA9_0008C7809E09_.wvu.PrintTitles" localSheetId="7" hidden="1">#REF!,#REF!</definedName>
    <definedName name="Z_179EFDFB_A1B1_11D3_8FA9_0008C7809E09_.wvu.PrintTitles" localSheetId="24" hidden="1">#REF!,#REF!</definedName>
    <definedName name="Z_179EFDFB_A1B1_11D3_8FA9_0008C7809E09_.wvu.PrintTitles" hidden="1">#REF!,#REF!</definedName>
    <definedName name="Z_179EFDFC_A1B1_11D3_8FA9_0008C7809E09_.wvu.PrintArea" localSheetId="7" hidden="1">#REF!</definedName>
    <definedName name="Z_179EFDFC_A1B1_11D3_8FA9_0008C7809E09_.wvu.PrintArea" localSheetId="24" hidden="1">#REF!</definedName>
    <definedName name="Z_179EFDFC_A1B1_11D3_8FA9_0008C7809E09_.wvu.PrintArea" hidden="1">#REF!</definedName>
    <definedName name="Z_179EFDFC_A1B1_11D3_8FA9_0008C7809E09_.wvu.PrintTitles" localSheetId="7" hidden="1">#REF!,#REF!</definedName>
    <definedName name="Z_179EFDFC_A1B1_11D3_8FA9_0008C7809E09_.wvu.PrintTitles" localSheetId="24" hidden="1">#REF!,#REF!</definedName>
    <definedName name="Z_179EFDFC_A1B1_11D3_8FA9_0008C7809E09_.wvu.PrintTitles" hidden="1">#REF!,#REF!</definedName>
    <definedName name="Z_179EFDFD_A1B1_11D3_8FA9_0008C7809E09_.wvu.PrintArea" localSheetId="7" hidden="1">#REF!</definedName>
    <definedName name="Z_179EFDFD_A1B1_11D3_8FA9_0008C7809E09_.wvu.PrintArea" localSheetId="24" hidden="1">#REF!</definedName>
    <definedName name="Z_179EFDFD_A1B1_11D3_8FA9_0008C7809E09_.wvu.PrintArea" hidden="1">#REF!</definedName>
    <definedName name="Z_179EFDFD_A1B1_11D3_8FA9_0008C7809E09_.wvu.PrintTitles" localSheetId="7" hidden="1">#REF!,#REF!</definedName>
    <definedName name="Z_179EFDFD_A1B1_11D3_8FA9_0008C7809E09_.wvu.PrintTitles" localSheetId="24" hidden="1">#REF!,#REF!</definedName>
    <definedName name="Z_179EFDFD_A1B1_11D3_8FA9_0008C7809E09_.wvu.PrintTitles" hidden="1">#REF!,#REF!</definedName>
    <definedName name="Z_179EFDFE_A1B1_11D3_8FA9_0008C7809E09_.wvu.PrintArea" localSheetId="7" hidden="1">#REF!</definedName>
    <definedName name="Z_179EFDFE_A1B1_11D3_8FA9_0008C7809E09_.wvu.PrintArea" localSheetId="24" hidden="1">#REF!</definedName>
    <definedName name="Z_179EFDFE_A1B1_11D3_8FA9_0008C7809E09_.wvu.PrintArea" hidden="1">#REF!</definedName>
    <definedName name="Z_179EFDFE_A1B1_11D3_8FA9_0008C7809E09_.wvu.PrintTitles" localSheetId="7" hidden="1">#REF!,#REF!</definedName>
    <definedName name="Z_179EFDFE_A1B1_11D3_8FA9_0008C7809E09_.wvu.PrintTitles" localSheetId="24" hidden="1">#REF!,#REF!</definedName>
    <definedName name="Z_179EFDFE_A1B1_11D3_8FA9_0008C7809E09_.wvu.PrintTitles" hidden="1">#REF!,#REF!</definedName>
    <definedName name="Z_179EFDFF_A1B1_11D3_8FA9_0008C7809E09_.wvu.PrintArea" localSheetId="7" hidden="1">#REF!</definedName>
    <definedName name="Z_179EFDFF_A1B1_11D3_8FA9_0008C7809E09_.wvu.PrintArea" localSheetId="24" hidden="1">#REF!</definedName>
    <definedName name="Z_179EFDFF_A1B1_11D3_8FA9_0008C7809E09_.wvu.PrintArea" hidden="1">#REF!</definedName>
    <definedName name="Z_179EFDFF_A1B1_11D3_8FA9_0008C7809E09_.wvu.PrintTitles" localSheetId="7" hidden="1">#REF!,#REF!</definedName>
    <definedName name="Z_179EFDFF_A1B1_11D3_8FA9_0008C7809E09_.wvu.PrintTitles" localSheetId="24" hidden="1">#REF!,#REF!</definedName>
    <definedName name="Z_179EFDFF_A1B1_11D3_8FA9_0008C7809E09_.wvu.PrintTitles" hidden="1">#REF!,#REF!</definedName>
    <definedName name="Z_179EFE00_A1B1_11D3_8FA9_0008C7809E09_.wvu.PrintArea" localSheetId="7" hidden="1">#REF!</definedName>
    <definedName name="Z_179EFE00_A1B1_11D3_8FA9_0008C7809E09_.wvu.PrintArea" localSheetId="24" hidden="1">#REF!</definedName>
    <definedName name="Z_179EFE00_A1B1_11D3_8FA9_0008C7809E09_.wvu.PrintArea" hidden="1">#REF!</definedName>
    <definedName name="Z_179EFE00_A1B1_11D3_8FA9_0008C7809E09_.wvu.PrintTitles" localSheetId="7" hidden="1">#REF!,#REF!</definedName>
    <definedName name="Z_179EFE00_A1B1_11D3_8FA9_0008C7809E09_.wvu.PrintTitles" localSheetId="24" hidden="1">#REF!,#REF!</definedName>
    <definedName name="Z_179EFE00_A1B1_11D3_8FA9_0008C7809E09_.wvu.PrintTitles" hidden="1">#REF!,#REF!</definedName>
    <definedName name="Z_179EFE01_A1B1_11D3_8FA9_0008C7809E09_.wvu.PrintArea" localSheetId="7" hidden="1">#REF!</definedName>
    <definedName name="Z_179EFE01_A1B1_11D3_8FA9_0008C7809E09_.wvu.PrintArea" localSheetId="24" hidden="1">#REF!</definedName>
    <definedName name="Z_179EFE01_A1B1_11D3_8FA9_0008C7809E09_.wvu.PrintArea" hidden="1">#REF!</definedName>
    <definedName name="Z_179EFE01_A1B1_11D3_8FA9_0008C7809E09_.wvu.PrintTitles" localSheetId="7" hidden="1">#REF!,#REF!</definedName>
    <definedName name="Z_179EFE01_A1B1_11D3_8FA9_0008C7809E09_.wvu.PrintTitles" localSheetId="24" hidden="1">#REF!,#REF!</definedName>
    <definedName name="Z_179EFE01_A1B1_11D3_8FA9_0008C7809E09_.wvu.PrintTitles" hidden="1">#REF!,#REF!</definedName>
    <definedName name="Z_179EFE02_A1B1_11D3_8FA9_0008C7809E09_.wvu.PrintArea" localSheetId="7" hidden="1">#REF!</definedName>
    <definedName name="Z_179EFE02_A1B1_11D3_8FA9_0008C7809E09_.wvu.PrintArea" localSheetId="24" hidden="1">#REF!</definedName>
    <definedName name="Z_179EFE02_A1B1_11D3_8FA9_0008C7809E09_.wvu.PrintArea" hidden="1">#REF!</definedName>
    <definedName name="Z_179EFE02_A1B1_11D3_8FA9_0008C7809E09_.wvu.PrintTitles" localSheetId="7" hidden="1">#REF!,#REF!</definedName>
    <definedName name="Z_179EFE02_A1B1_11D3_8FA9_0008C7809E09_.wvu.PrintTitles" localSheetId="24" hidden="1">#REF!,#REF!</definedName>
    <definedName name="Z_179EFE02_A1B1_11D3_8FA9_0008C7809E09_.wvu.PrintTitles" hidden="1">#REF!,#REF!</definedName>
    <definedName name="Z_179EFE03_A1B1_11D3_8FA9_0008C7809E09_.wvu.PrintArea" localSheetId="7" hidden="1">#REF!</definedName>
    <definedName name="Z_179EFE03_A1B1_11D3_8FA9_0008C7809E09_.wvu.PrintArea" localSheetId="24" hidden="1">#REF!</definedName>
    <definedName name="Z_179EFE03_A1B1_11D3_8FA9_0008C7809E09_.wvu.PrintArea" hidden="1">#REF!</definedName>
    <definedName name="Z_179EFE03_A1B1_11D3_8FA9_0008C7809E09_.wvu.PrintTitles" localSheetId="7" hidden="1">#REF!,#REF!</definedName>
    <definedName name="Z_179EFE03_A1B1_11D3_8FA9_0008C7809E09_.wvu.PrintTitles" localSheetId="24" hidden="1">#REF!,#REF!</definedName>
    <definedName name="Z_179EFE03_A1B1_11D3_8FA9_0008C7809E09_.wvu.PrintTitles" hidden="1">#REF!,#REF!</definedName>
    <definedName name="Z_179EFE04_A1B1_11D3_8FA9_0008C7809E09_.wvu.PrintArea" localSheetId="7" hidden="1">#REF!</definedName>
    <definedName name="Z_179EFE04_A1B1_11D3_8FA9_0008C7809E09_.wvu.PrintArea" localSheetId="24" hidden="1">#REF!</definedName>
    <definedName name="Z_179EFE04_A1B1_11D3_8FA9_0008C7809E09_.wvu.PrintArea" hidden="1">#REF!</definedName>
    <definedName name="Z_179EFE04_A1B1_11D3_8FA9_0008C7809E09_.wvu.PrintTitles" localSheetId="7" hidden="1">#REF!,#REF!</definedName>
    <definedName name="Z_179EFE04_A1B1_11D3_8FA9_0008C7809E09_.wvu.PrintTitles" localSheetId="24" hidden="1">#REF!,#REF!</definedName>
    <definedName name="Z_179EFE04_A1B1_11D3_8FA9_0008C7809E09_.wvu.PrintTitles" hidden="1">#REF!,#REF!</definedName>
    <definedName name="Z_179EFE05_A1B1_11D3_8FA9_0008C7809E09_.wvu.PrintArea" localSheetId="7" hidden="1">#REF!</definedName>
    <definedName name="Z_179EFE05_A1B1_11D3_8FA9_0008C7809E09_.wvu.PrintArea" localSheetId="24" hidden="1">#REF!</definedName>
    <definedName name="Z_179EFE05_A1B1_11D3_8FA9_0008C7809E09_.wvu.PrintArea" hidden="1">#REF!</definedName>
    <definedName name="Z_179EFE05_A1B1_11D3_8FA9_0008C7809E09_.wvu.PrintTitles" localSheetId="7" hidden="1">#REF!,#REF!</definedName>
    <definedName name="Z_179EFE05_A1B1_11D3_8FA9_0008C7809E09_.wvu.PrintTitles" localSheetId="24" hidden="1">#REF!,#REF!</definedName>
    <definedName name="Z_179EFE05_A1B1_11D3_8FA9_0008C7809E09_.wvu.PrintTitles" hidden="1">#REF!,#REF!</definedName>
    <definedName name="Z_179EFE06_A1B1_11D3_8FA9_0008C7809E09_.wvu.PrintArea" localSheetId="7" hidden="1">#REF!</definedName>
    <definedName name="Z_179EFE06_A1B1_11D3_8FA9_0008C7809E09_.wvu.PrintArea" localSheetId="24" hidden="1">#REF!</definedName>
    <definedName name="Z_179EFE06_A1B1_11D3_8FA9_0008C7809E09_.wvu.PrintArea" hidden="1">#REF!</definedName>
    <definedName name="Z_179EFE06_A1B1_11D3_8FA9_0008C7809E09_.wvu.PrintTitles" localSheetId="7" hidden="1">#REF!,#REF!</definedName>
    <definedName name="Z_179EFE06_A1B1_11D3_8FA9_0008C7809E09_.wvu.PrintTitles" localSheetId="24" hidden="1">#REF!,#REF!</definedName>
    <definedName name="Z_179EFE06_A1B1_11D3_8FA9_0008C7809E09_.wvu.PrintTitles" hidden="1">#REF!,#REF!</definedName>
    <definedName name="Z_179EFE07_A1B1_11D3_8FA9_0008C7809E09_.wvu.PrintArea" localSheetId="7" hidden="1">#REF!</definedName>
    <definedName name="Z_179EFE07_A1B1_11D3_8FA9_0008C7809E09_.wvu.PrintArea" localSheetId="24" hidden="1">#REF!</definedName>
    <definedName name="Z_179EFE07_A1B1_11D3_8FA9_0008C7809E09_.wvu.PrintArea" hidden="1">#REF!</definedName>
    <definedName name="Z_179EFE07_A1B1_11D3_8FA9_0008C7809E09_.wvu.PrintTitles" localSheetId="7" hidden="1">#REF!,#REF!</definedName>
    <definedName name="Z_179EFE07_A1B1_11D3_8FA9_0008C7809E09_.wvu.PrintTitles" localSheetId="24" hidden="1">#REF!,#REF!</definedName>
    <definedName name="Z_179EFE07_A1B1_11D3_8FA9_0008C7809E09_.wvu.PrintTitles" hidden="1">#REF!,#REF!</definedName>
    <definedName name="Z_179EFE08_A1B1_11D3_8FA9_0008C7809E09_.wvu.PrintArea" localSheetId="7" hidden="1">#REF!</definedName>
    <definedName name="Z_179EFE08_A1B1_11D3_8FA9_0008C7809E09_.wvu.PrintArea" localSheetId="24" hidden="1">#REF!</definedName>
    <definedName name="Z_179EFE08_A1B1_11D3_8FA9_0008C7809E09_.wvu.PrintArea" hidden="1">#REF!</definedName>
    <definedName name="Z_179EFE08_A1B1_11D3_8FA9_0008C7809E09_.wvu.PrintTitles" localSheetId="7" hidden="1">#REF!,#REF!</definedName>
    <definedName name="Z_179EFE08_A1B1_11D3_8FA9_0008C7809E09_.wvu.PrintTitles" localSheetId="24" hidden="1">#REF!,#REF!</definedName>
    <definedName name="Z_179EFE08_A1B1_11D3_8FA9_0008C7809E09_.wvu.PrintTitles" hidden="1">#REF!,#REF!</definedName>
    <definedName name="Z_179EFE09_A1B1_11D3_8FA9_0008C7809E09_.wvu.PrintArea" localSheetId="7" hidden="1">#REF!</definedName>
    <definedName name="Z_179EFE09_A1B1_11D3_8FA9_0008C7809E09_.wvu.PrintArea" localSheetId="24" hidden="1">#REF!</definedName>
    <definedName name="Z_179EFE09_A1B1_11D3_8FA9_0008C7809E09_.wvu.PrintArea" hidden="1">#REF!</definedName>
    <definedName name="Z_179EFE09_A1B1_11D3_8FA9_0008C7809E09_.wvu.PrintTitles" localSheetId="7" hidden="1">#REF!,#REF!</definedName>
    <definedName name="Z_179EFE09_A1B1_11D3_8FA9_0008C7809E09_.wvu.PrintTitles" localSheetId="24" hidden="1">#REF!,#REF!</definedName>
    <definedName name="Z_179EFE09_A1B1_11D3_8FA9_0008C7809E09_.wvu.PrintTitles" hidden="1">#REF!,#REF!</definedName>
    <definedName name="Z_179EFE0A_A1B1_11D3_8FA9_0008C7809E09_.wvu.PrintArea" localSheetId="7" hidden="1">#REF!</definedName>
    <definedName name="Z_179EFE0A_A1B1_11D3_8FA9_0008C7809E09_.wvu.PrintArea" localSheetId="24" hidden="1">#REF!</definedName>
    <definedName name="Z_179EFE0A_A1B1_11D3_8FA9_0008C7809E09_.wvu.PrintArea" hidden="1">#REF!</definedName>
    <definedName name="Z_179EFE0A_A1B1_11D3_8FA9_0008C7809E09_.wvu.PrintTitles" localSheetId="7" hidden="1">#REF!,#REF!</definedName>
    <definedName name="Z_179EFE0A_A1B1_11D3_8FA9_0008C7809E09_.wvu.PrintTitles" localSheetId="24" hidden="1">#REF!,#REF!</definedName>
    <definedName name="Z_179EFE0A_A1B1_11D3_8FA9_0008C7809E09_.wvu.PrintTitles" hidden="1">#REF!,#REF!</definedName>
    <definedName name="Z_179EFE0B_A1B1_11D3_8FA9_0008C7809E09_.wvu.PrintArea" localSheetId="7" hidden="1">#REF!</definedName>
    <definedName name="Z_179EFE0B_A1B1_11D3_8FA9_0008C7809E09_.wvu.PrintArea" localSheetId="24" hidden="1">#REF!</definedName>
    <definedName name="Z_179EFE0B_A1B1_11D3_8FA9_0008C7809E09_.wvu.PrintArea" hidden="1">#REF!</definedName>
    <definedName name="Z_179EFE0B_A1B1_11D3_8FA9_0008C7809E09_.wvu.PrintTitles" localSheetId="7" hidden="1">#REF!,#REF!</definedName>
    <definedName name="Z_179EFE0B_A1B1_11D3_8FA9_0008C7809E09_.wvu.PrintTitles" localSheetId="24" hidden="1">#REF!,#REF!</definedName>
    <definedName name="Z_179EFE0B_A1B1_11D3_8FA9_0008C7809E09_.wvu.PrintTitles" hidden="1">#REF!,#REF!</definedName>
    <definedName name="Z_179EFE0C_A1B1_11D3_8FA9_0008C7809E09_.wvu.PrintArea" localSheetId="7" hidden="1">#REF!</definedName>
    <definedName name="Z_179EFE0C_A1B1_11D3_8FA9_0008C7809E09_.wvu.PrintArea" localSheetId="24" hidden="1">#REF!</definedName>
    <definedName name="Z_179EFE0C_A1B1_11D3_8FA9_0008C7809E09_.wvu.PrintArea" hidden="1">#REF!</definedName>
    <definedName name="Z_179EFE0C_A1B1_11D3_8FA9_0008C7809E09_.wvu.PrintTitles" localSheetId="7" hidden="1">#REF!,#REF!</definedName>
    <definedName name="Z_179EFE0C_A1B1_11D3_8FA9_0008C7809E09_.wvu.PrintTitles" localSheetId="24" hidden="1">#REF!,#REF!</definedName>
    <definedName name="Z_179EFE0C_A1B1_11D3_8FA9_0008C7809E09_.wvu.PrintTitles" hidden="1">#REF!,#REF!</definedName>
    <definedName name="Z_179EFE0D_A1B1_11D3_8FA9_0008C7809E09_.wvu.PrintArea" localSheetId="7" hidden="1">#REF!</definedName>
    <definedName name="Z_179EFE0D_A1B1_11D3_8FA9_0008C7809E09_.wvu.PrintArea" localSheetId="24" hidden="1">#REF!</definedName>
    <definedName name="Z_179EFE0D_A1B1_11D3_8FA9_0008C7809E09_.wvu.PrintArea" hidden="1">#REF!</definedName>
    <definedName name="Z_179EFE0D_A1B1_11D3_8FA9_0008C7809E09_.wvu.PrintTitles" localSheetId="7" hidden="1">#REF!,#REF!</definedName>
    <definedName name="Z_179EFE0D_A1B1_11D3_8FA9_0008C7809E09_.wvu.PrintTitles" localSheetId="24" hidden="1">#REF!,#REF!</definedName>
    <definedName name="Z_179EFE0D_A1B1_11D3_8FA9_0008C7809E09_.wvu.PrintTitles" hidden="1">#REF!,#REF!</definedName>
    <definedName name="Z_179EFE0E_A1B1_11D3_8FA9_0008C7809E09_.wvu.PrintArea" localSheetId="7" hidden="1">#REF!</definedName>
    <definedName name="Z_179EFE0E_A1B1_11D3_8FA9_0008C7809E09_.wvu.PrintArea" localSheetId="24" hidden="1">#REF!</definedName>
    <definedName name="Z_179EFE0E_A1B1_11D3_8FA9_0008C7809E09_.wvu.PrintArea" hidden="1">#REF!</definedName>
    <definedName name="Z_179EFE0E_A1B1_11D3_8FA9_0008C7809E09_.wvu.PrintTitles" localSheetId="7" hidden="1">#REF!,#REF!</definedName>
    <definedName name="Z_179EFE0E_A1B1_11D3_8FA9_0008C7809E09_.wvu.PrintTitles" localSheetId="24" hidden="1">#REF!,#REF!</definedName>
    <definedName name="Z_179EFE0E_A1B1_11D3_8FA9_0008C7809E09_.wvu.PrintTitles" hidden="1">#REF!,#REF!</definedName>
    <definedName name="Z_179EFE0F_A1B1_11D3_8FA9_0008C7809E09_.wvu.PrintArea" localSheetId="7" hidden="1">#REF!</definedName>
    <definedName name="Z_179EFE0F_A1B1_11D3_8FA9_0008C7809E09_.wvu.PrintArea" localSheetId="24" hidden="1">#REF!</definedName>
    <definedName name="Z_179EFE0F_A1B1_11D3_8FA9_0008C7809E09_.wvu.PrintArea" hidden="1">#REF!</definedName>
    <definedName name="Z_179EFE0F_A1B1_11D3_8FA9_0008C7809E09_.wvu.PrintTitles" localSheetId="7" hidden="1">#REF!,#REF!</definedName>
    <definedName name="Z_179EFE0F_A1B1_11D3_8FA9_0008C7809E09_.wvu.PrintTitles" localSheetId="24" hidden="1">#REF!,#REF!</definedName>
    <definedName name="Z_179EFE0F_A1B1_11D3_8FA9_0008C7809E09_.wvu.PrintTitles" hidden="1">#REF!,#REF!</definedName>
    <definedName name="Z_179EFE10_A1B1_11D3_8FA9_0008C7809E09_.wvu.PrintArea" localSheetId="7" hidden="1">#REF!</definedName>
    <definedName name="Z_179EFE10_A1B1_11D3_8FA9_0008C7809E09_.wvu.PrintArea" localSheetId="24" hidden="1">#REF!</definedName>
    <definedName name="Z_179EFE10_A1B1_11D3_8FA9_0008C7809E09_.wvu.PrintArea" hidden="1">#REF!</definedName>
    <definedName name="Z_179EFE10_A1B1_11D3_8FA9_0008C7809E09_.wvu.PrintTitles" localSheetId="7" hidden="1">#REF!,#REF!</definedName>
    <definedName name="Z_179EFE10_A1B1_11D3_8FA9_0008C7809E09_.wvu.PrintTitles" localSheetId="24" hidden="1">#REF!,#REF!</definedName>
    <definedName name="Z_179EFE10_A1B1_11D3_8FA9_0008C7809E09_.wvu.PrintTitles" hidden="1">#REF!,#REF!</definedName>
    <definedName name="Z_179EFE11_A1B1_11D3_8FA9_0008C7809E09_.wvu.PrintArea" localSheetId="7" hidden="1">#REF!</definedName>
    <definedName name="Z_179EFE11_A1B1_11D3_8FA9_0008C7809E09_.wvu.PrintArea" localSheetId="24" hidden="1">#REF!</definedName>
    <definedName name="Z_179EFE11_A1B1_11D3_8FA9_0008C7809E09_.wvu.PrintArea" hidden="1">#REF!</definedName>
    <definedName name="Z_179EFE11_A1B1_11D3_8FA9_0008C7809E09_.wvu.PrintTitles" localSheetId="7" hidden="1">#REF!,#REF!</definedName>
    <definedName name="Z_179EFE11_A1B1_11D3_8FA9_0008C7809E09_.wvu.PrintTitles" localSheetId="24" hidden="1">#REF!,#REF!</definedName>
    <definedName name="Z_179EFE11_A1B1_11D3_8FA9_0008C7809E09_.wvu.PrintTitles" hidden="1">#REF!,#REF!</definedName>
    <definedName name="Z_179EFE12_A1B1_11D3_8FA9_0008C7809E09_.wvu.PrintArea" localSheetId="7" hidden="1">#REF!</definedName>
    <definedName name="Z_179EFE12_A1B1_11D3_8FA9_0008C7809E09_.wvu.PrintArea" localSheetId="24" hidden="1">#REF!</definedName>
    <definedName name="Z_179EFE12_A1B1_11D3_8FA9_0008C7809E09_.wvu.PrintArea" hidden="1">#REF!</definedName>
    <definedName name="Z_179EFE12_A1B1_11D3_8FA9_0008C7809E09_.wvu.PrintTitles" localSheetId="7" hidden="1">#REF!,#REF!</definedName>
    <definedName name="Z_179EFE12_A1B1_11D3_8FA9_0008C7809E09_.wvu.PrintTitles" localSheetId="24" hidden="1">#REF!,#REF!</definedName>
    <definedName name="Z_179EFE12_A1B1_11D3_8FA9_0008C7809E09_.wvu.PrintTitles" hidden="1">#REF!,#REF!</definedName>
    <definedName name="Z_179EFE13_A1B1_11D3_8FA9_0008C7809E09_.wvu.PrintArea" localSheetId="7" hidden="1">#REF!</definedName>
    <definedName name="Z_179EFE13_A1B1_11D3_8FA9_0008C7809E09_.wvu.PrintArea" localSheetId="24" hidden="1">#REF!</definedName>
    <definedName name="Z_179EFE13_A1B1_11D3_8FA9_0008C7809E09_.wvu.PrintArea" hidden="1">#REF!</definedName>
    <definedName name="Z_179EFE13_A1B1_11D3_8FA9_0008C7809E09_.wvu.PrintTitles" localSheetId="7" hidden="1">#REF!,#REF!</definedName>
    <definedName name="Z_179EFE13_A1B1_11D3_8FA9_0008C7809E09_.wvu.PrintTitles" localSheetId="24" hidden="1">#REF!,#REF!</definedName>
    <definedName name="Z_179EFE13_A1B1_11D3_8FA9_0008C7809E09_.wvu.PrintTitles" hidden="1">#REF!,#REF!</definedName>
    <definedName name="Z_179EFE14_A1B1_11D3_8FA9_0008C7809E09_.wvu.PrintArea" localSheetId="7" hidden="1">#REF!</definedName>
    <definedName name="Z_179EFE14_A1B1_11D3_8FA9_0008C7809E09_.wvu.PrintArea" localSheetId="24" hidden="1">#REF!</definedName>
    <definedName name="Z_179EFE14_A1B1_11D3_8FA9_0008C7809E09_.wvu.PrintArea" hidden="1">#REF!</definedName>
    <definedName name="Z_179EFE14_A1B1_11D3_8FA9_0008C7809E09_.wvu.PrintTitles" localSheetId="7" hidden="1">#REF!,#REF!</definedName>
    <definedName name="Z_179EFE14_A1B1_11D3_8FA9_0008C7809E09_.wvu.PrintTitles" localSheetId="24" hidden="1">#REF!,#REF!</definedName>
    <definedName name="Z_179EFE14_A1B1_11D3_8FA9_0008C7809E09_.wvu.PrintTitles" hidden="1">#REF!,#REF!</definedName>
    <definedName name="Z_179EFE15_A1B1_11D3_8FA9_0008C7809E09_.wvu.PrintArea" localSheetId="7" hidden="1">#REF!</definedName>
    <definedName name="Z_179EFE15_A1B1_11D3_8FA9_0008C7809E09_.wvu.PrintArea" localSheetId="24" hidden="1">#REF!</definedName>
    <definedName name="Z_179EFE15_A1B1_11D3_8FA9_0008C7809E09_.wvu.PrintArea" hidden="1">#REF!</definedName>
    <definedName name="Z_179EFE15_A1B1_11D3_8FA9_0008C7809E09_.wvu.PrintTitles" localSheetId="7" hidden="1">#REF!,#REF!</definedName>
    <definedName name="Z_179EFE15_A1B1_11D3_8FA9_0008C7809E09_.wvu.PrintTitles" localSheetId="24" hidden="1">#REF!,#REF!</definedName>
    <definedName name="Z_179EFE15_A1B1_11D3_8FA9_0008C7809E09_.wvu.PrintTitles" hidden="1">#REF!,#REF!</definedName>
    <definedName name="Z_179EFE16_A1B1_11D3_8FA9_0008C7809E09_.wvu.PrintArea" localSheetId="7" hidden="1">#REF!</definedName>
    <definedName name="Z_179EFE16_A1B1_11D3_8FA9_0008C7809E09_.wvu.PrintArea" localSheetId="24" hidden="1">#REF!</definedName>
    <definedName name="Z_179EFE16_A1B1_11D3_8FA9_0008C7809E09_.wvu.PrintArea" hidden="1">#REF!</definedName>
    <definedName name="Z_179EFE16_A1B1_11D3_8FA9_0008C7809E09_.wvu.PrintTitles" localSheetId="7" hidden="1">#REF!,#REF!</definedName>
    <definedName name="Z_179EFE16_A1B1_11D3_8FA9_0008C7809E09_.wvu.PrintTitles" localSheetId="24" hidden="1">#REF!,#REF!</definedName>
    <definedName name="Z_179EFE16_A1B1_11D3_8FA9_0008C7809E09_.wvu.PrintTitles" hidden="1">#REF!,#REF!</definedName>
    <definedName name="Z_179EFE17_A1B1_11D3_8FA9_0008C7809E09_.wvu.PrintArea" localSheetId="7" hidden="1">#REF!</definedName>
    <definedName name="Z_179EFE17_A1B1_11D3_8FA9_0008C7809E09_.wvu.PrintArea" localSheetId="24" hidden="1">#REF!</definedName>
    <definedName name="Z_179EFE17_A1B1_11D3_8FA9_0008C7809E09_.wvu.PrintArea" hidden="1">#REF!</definedName>
    <definedName name="Z_179EFE17_A1B1_11D3_8FA9_0008C7809E09_.wvu.PrintTitles" localSheetId="7" hidden="1">#REF!,#REF!</definedName>
    <definedName name="Z_179EFE17_A1B1_11D3_8FA9_0008C7809E09_.wvu.PrintTitles" localSheetId="24" hidden="1">#REF!,#REF!</definedName>
    <definedName name="Z_179EFE17_A1B1_11D3_8FA9_0008C7809E09_.wvu.PrintTitles" hidden="1">#REF!,#REF!</definedName>
    <definedName name="Z_179EFE18_A1B1_11D3_8FA9_0008C7809E09_.wvu.PrintArea" localSheetId="7" hidden="1">#REF!</definedName>
    <definedName name="Z_179EFE18_A1B1_11D3_8FA9_0008C7809E09_.wvu.PrintArea" localSheetId="24" hidden="1">#REF!</definedName>
    <definedName name="Z_179EFE18_A1B1_11D3_8FA9_0008C7809E09_.wvu.PrintArea" hidden="1">#REF!</definedName>
    <definedName name="Z_179EFE18_A1B1_11D3_8FA9_0008C7809E09_.wvu.PrintTitles" localSheetId="7" hidden="1">#REF!,#REF!</definedName>
    <definedName name="Z_179EFE18_A1B1_11D3_8FA9_0008C7809E09_.wvu.PrintTitles" localSheetId="24" hidden="1">#REF!,#REF!</definedName>
    <definedName name="Z_179EFE18_A1B1_11D3_8FA9_0008C7809E09_.wvu.PrintTitles" hidden="1">#REF!,#REF!</definedName>
    <definedName name="Z_179EFE19_A1B1_11D3_8FA9_0008C7809E09_.wvu.PrintArea" localSheetId="7" hidden="1">#REF!</definedName>
    <definedName name="Z_179EFE19_A1B1_11D3_8FA9_0008C7809E09_.wvu.PrintArea" localSheetId="24" hidden="1">#REF!</definedName>
    <definedName name="Z_179EFE19_A1B1_11D3_8FA9_0008C7809E09_.wvu.PrintArea" hidden="1">#REF!</definedName>
    <definedName name="Z_179EFE19_A1B1_11D3_8FA9_0008C7809E09_.wvu.PrintTitles" localSheetId="7" hidden="1">#REF!,#REF!</definedName>
    <definedName name="Z_179EFE19_A1B1_11D3_8FA9_0008C7809E09_.wvu.PrintTitles" localSheetId="24" hidden="1">#REF!,#REF!</definedName>
    <definedName name="Z_179EFE19_A1B1_11D3_8FA9_0008C7809E09_.wvu.PrintTitles" hidden="1">#REF!,#REF!</definedName>
    <definedName name="Z_179EFE1A_A1B1_11D3_8FA9_0008C7809E09_.wvu.PrintArea" localSheetId="7" hidden="1">#REF!</definedName>
    <definedName name="Z_179EFE1A_A1B1_11D3_8FA9_0008C7809E09_.wvu.PrintArea" localSheetId="24" hidden="1">#REF!</definedName>
    <definedName name="Z_179EFE1A_A1B1_11D3_8FA9_0008C7809E09_.wvu.PrintArea" hidden="1">#REF!</definedName>
    <definedName name="Z_179EFE1A_A1B1_11D3_8FA9_0008C7809E09_.wvu.PrintTitles" localSheetId="7" hidden="1">#REF!,#REF!</definedName>
    <definedName name="Z_179EFE1A_A1B1_11D3_8FA9_0008C7809E09_.wvu.PrintTitles" localSheetId="24" hidden="1">#REF!,#REF!</definedName>
    <definedName name="Z_179EFE1A_A1B1_11D3_8FA9_0008C7809E09_.wvu.PrintTitles" hidden="1">#REF!,#REF!</definedName>
    <definedName name="Z_179EFE1B_A1B1_11D3_8FA9_0008C7809E09_.wvu.PrintArea" localSheetId="7" hidden="1">#REF!</definedName>
    <definedName name="Z_179EFE1B_A1B1_11D3_8FA9_0008C7809E09_.wvu.PrintArea" localSheetId="24" hidden="1">#REF!</definedName>
    <definedName name="Z_179EFE1B_A1B1_11D3_8FA9_0008C7809E09_.wvu.PrintArea" hidden="1">#REF!</definedName>
    <definedName name="Z_179EFE1B_A1B1_11D3_8FA9_0008C7809E09_.wvu.PrintTitles" localSheetId="7" hidden="1">#REF!,#REF!</definedName>
    <definedName name="Z_179EFE1B_A1B1_11D3_8FA9_0008C7809E09_.wvu.PrintTitles" localSheetId="24" hidden="1">#REF!,#REF!</definedName>
    <definedName name="Z_179EFE1B_A1B1_11D3_8FA9_0008C7809E09_.wvu.PrintTitles" hidden="1">#REF!,#REF!</definedName>
    <definedName name="Z_179EFE1C_A1B1_11D3_8FA9_0008C7809E09_.wvu.PrintArea" localSheetId="7" hidden="1">#REF!</definedName>
    <definedName name="Z_179EFE1C_A1B1_11D3_8FA9_0008C7809E09_.wvu.PrintArea" localSheetId="24" hidden="1">#REF!</definedName>
    <definedName name="Z_179EFE1C_A1B1_11D3_8FA9_0008C7809E09_.wvu.PrintArea" hidden="1">#REF!</definedName>
    <definedName name="Z_179EFE1C_A1B1_11D3_8FA9_0008C7809E09_.wvu.PrintTitles" localSheetId="7" hidden="1">#REF!,#REF!</definedName>
    <definedName name="Z_179EFE1C_A1B1_11D3_8FA9_0008C7809E09_.wvu.PrintTitles" localSheetId="24" hidden="1">#REF!,#REF!</definedName>
    <definedName name="Z_179EFE1C_A1B1_11D3_8FA9_0008C7809E09_.wvu.PrintTitles" hidden="1">#REF!,#REF!</definedName>
    <definedName name="Z_179EFE1D_A1B1_11D3_8FA9_0008C7809E09_.wvu.PrintArea" localSheetId="7" hidden="1">#REF!</definedName>
    <definedName name="Z_179EFE1D_A1B1_11D3_8FA9_0008C7809E09_.wvu.PrintArea" localSheetId="24" hidden="1">#REF!</definedName>
    <definedName name="Z_179EFE1D_A1B1_11D3_8FA9_0008C7809E09_.wvu.PrintArea" hidden="1">#REF!</definedName>
    <definedName name="Z_179EFE1D_A1B1_11D3_8FA9_0008C7809E09_.wvu.PrintTitles" localSheetId="7" hidden="1">#REF!,#REF!</definedName>
    <definedName name="Z_179EFE1D_A1B1_11D3_8FA9_0008C7809E09_.wvu.PrintTitles" localSheetId="24" hidden="1">#REF!,#REF!</definedName>
    <definedName name="Z_179EFE1D_A1B1_11D3_8FA9_0008C7809E09_.wvu.PrintTitles" hidden="1">#REF!,#REF!</definedName>
    <definedName name="Z_179EFE1E_A1B1_11D3_8FA9_0008C7809E09_.wvu.PrintArea" localSheetId="7" hidden="1">#REF!</definedName>
    <definedName name="Z_179EFE1E_A1B1_11D3_8FA9_0008C7809E09_.wvu.PrintArea" localSheetId="24" hidden="1">#REF!</definedName>
    <definedName name="Z_179EFE1E_A1B1_11D3_8FA9_0008C7809E09_.wvu.PrintArea" hidden="1">#REF!</definedName>
    <definedName name="Z_179EFE1E_A1B1_11D3_8FA9_0008C7809E09_.wvu.PrintTitles" localSheetId="7" hidden="1">#REF!,#REF!</definedName>
    <definedName name="Z_179EFE1E_A1B1_11D3_8FA9_0008C7809E09_.wvu.PrintTitles" localSheetId="24" hidden="1">#REF!,#REF!</definedName>
    <definedName name="Z_179EFE1E_A1B1_11D3_8FA9_0008C7809E09_.wvu.PrintTitles" hidden="1">#REF!,#REF!</definedName>
    <definedName name="Z_179EFE1F_A1B1_11D3_8FA9_0008C7809E09_.wvu.PrintArea" localSheetId="7" hidden="1">#REF!</definedName>
    <definedName name="Z_179EFE1F_A1B1_11D3_8FA9_0008C7809E09_.wvu.PrintArea" localSheetId="24" hidden="1">#REF!</definedName>
    <definedName name="Z_179EFE1F_A1B1_11D3_8FA9_0008C7809E09_.wvu.PrintArea" hidden="1">#REF!</definedName>
    <definedName name="Z_179EFE1F_A1B1_11D3_8FA9_0008C7809E09_.wvu.PrintTitles" localSheetId="7" hidden="1">#REF!,#REF!</definedName>
    <definedName name="Z_179EFE1F_A1B1_11D3_8FA9_0008C7809E09_.wvu.PrintTitles" localSheetId="24" hidden="1">#REF!,#REF!</definedName>
    <definedName name="Z_179EFE1F_A1B1_11D3_8FA9_0008C7809E09_.wvu.PrintTitles" hidden="1">#REF!,#REF!</definedName>
    <definedName name="Z_179EFE20_A1B1_11D3_8FA9_0008C7809E09_.wvu.PrintArea" localSheetId="7" hidden="1">#REF!</definedName>
    <definedName name="Z_179EFE20_A1B1_11D3_8FA9_0008C7809E09_.wvu.PrintArea" localSheetId="24" hidden="1">#REF!</definedName>
    <definedName name="Z_179EFE20_A1B1_11D3_8FA9_0008C7809E09_.wvu.PrintArea" hidden="1">#REF!</definedName>
    <definedName name="Z_179EFE20_A1B1_11D3_8FA9_0008C7809E09_.wvu.PrintTitles" localSheetId="7" hidden="1">#REF!,#REF!</definedName>
    <definedName name="Z_179EFE20_A1B1_11D3_8FA9_0008C7809E09_.wvu.PrintTitles" localSheetId="24" hidden="1">#REF!,#REF!</definedName>
    <definedName name="Z_179EFE20_A1B1_11D3_8FA9_0008C7809E09_.wvu.PrintTitles" hidden="1">#REF!,#REF!</definedName>
    <definedName name="Z_179EFE21_A1B1_11D3_8FA9_0008C7809E09_.wvu.PrintArea" localSheetId="7" hidden="1">#REF!</definedName>
    <definedName name="Z_179EFE21_A1B1_11D3_8FA9_0008C7809E09_.wvu.PrintArea" localSheetId="24" hidden="1">#REF!</definedName>
    <definedName name="Z_179EFE21_A1B1_11D3_8FA9_0008C7809E09_.wvu.PrintArea" hidden="1">#REF!</definedName>
    <definedName name="Z_179EFE21_A1B1_11D3_8FA9_0008C7809E09_.wvu.PrintTitles" localSheetId="7" hidden="1">#REF!,#REF!</definedName>
    <definedName name="Z_179EFE21_A1B1_11D3_8FA9_0008C7809E09_.wvu.PrintTitles" localSheetId="24" hidden="1">#REF!,#REF!</definedName>
    <definedName name="Z_179EFE21_A1B1_11D3_8FA9_0008C7809E09_.wvu.PrintTitles" hidden="1">#REF!,#REF!</definedName>
    <definedName name="Z_179EFE22_A1B1_11D3_8FA9_0008C7809E09_.wvu.PrintArea" localSheetId="7" hidden="1">#REF!</definedName>
    <definedName name="Z_179EFE22_A1B1_11D3_8FA9_0008C7809E09_.wvu.PrintArea" localSheetId="24" hidden="1">#REF!</definedName>
    <definedName name="Z_179EFE22_A1B1_11D3_8FA9_0008C7809E09_.wvu.PrintArea" hidden="1">#REF!</definedName>
    <definedName name="Z_179EFE22_A1B1_11D3_8FA9_0008C7809E09_.wvu.PrintTitles" localSheetId="7" hidden="1">#REF!,#REF!</definedName>
    <definedName name="Z_179EFE22_A1B1_11D3_8FA9_0008C7809E09_.wvu.PrintTitles" localSheetId="24" hidden="1">#REF!,#REF!</definedName>
    <definedName name="Z_179EFE22_A1B1_11D3_8FA9_0008C7809E09_.wvu.PrintTitles" hidden="1">#REF!,#REF!</definedName>
    <definedName name="Z_179EFE23_A1B1_11D3_8FA9_0008C7809E09_.wvu.PrintArea" localSheetId="7" hidden="1">#REF!</definedName>
    <definedName name="Z_179EFE23_A1B1_11D3_8FA9_0008C7809E09_.wvu.PrintArea" localSheetId="24" hidden="1">#REF!</definedName>
    <definedName name="Z_179EFE23_A1B1_11D3_8FA9_0008C7809E09_.wvu.PrintArea" hidden="1">#REF!</definedName>
    <definedName name="Z_179EFE23_A1B1_11D3_8FA9_0008C7809E09_.wvu.PrintTitles" localSheetId="7" hidden="1">#REF!,#REF!</definedName>
    <definedName name="Z_179EFE23_A1B1_11D3_8FA9_0008C7809E09_.wvu.PrintTitles" localSheetId="24" hidden="1">#REF!,#REF!</definedName>
    <definedName name="Z_179EFE23_A1B1_11D3_8FA9_0008C7809E09_.wvu.PrintTitles" hidden="1">#REF!,#REF!</definedName>
    <definedName name="Z_179EFE24_A1B1_11D3_8FA9_0008C7809E09_.wvu.PrintArea" localSheetId="7" hidden="1">#REF!</definedName>
    <definedName name="Z_179EFE24_A1B1_11D3_8FA9_0008C7809E09_.wvu.PrintArea" localSheetId="24" hidden="1">#REF!</definedName>
    <definedName name="Z_179EFE24_A1B1_11D3_8FA9_0008C7809E09_.wvu.PrintArea" hidden="1">#REF!</definedName>
    <definedName name="Z_179EFE24_A1B1_11D3_8FA9_0008C7809E09_.wvu.PrintTitles" localSheetId="7" hidden="1">#REF!,#REF!</definedName>
    <definedName name="Z_179EFE24_A1B1_11D3_8FA9_0008C7809E09_.wvu.PrintTitles" localSheetId="24" hidden="1">#REF!,#REF!</definedName>
    <definedName name="Z_179EFE24_A1B1_11D3_8FA9_0008C7809E09_.wvu.PrintTitles" hidden="1">#REF!,#REF!</definedName>
    <definedName name="Z_179EFE25_A1B1_11D3_8FA9_0008C7809E09_.wvu.PrintArea" localSheetId="7" hidden="1">#REF!</definedName>
    <definedName name="Z_179EFE25_A1B1_11D3_8FA9_0008C7809E09_.wvu.PrintArea" localSheetId="24" hidden="1">#REF!</definedName>
    <definedName name="Z_179EFE25_A1B1_11D3_8FA9_0008C7809E09_.wvu.PrintArea" hidden="1">#REF!</definedName>
    <definedName name="Z_179EFE25_A1B1_11D3_8FA9_0008C7809E09_.wvu.PrintTitles" localSheetId="7" hidden="1">#REF!,#REF!</definedName>
    <definedName name="Z_179EFE25_A1B1_11D3_8FA9_0008C7809E09_.wvu.PrintTitles" localSheetId="24" hidden="1">#REF!,#REF!</definedName>
    <definedName name="Z_179EFE25_A1B1_11D3_8FA9_0008C7809E09_.wvu.PrintTitles" hidden="1">#REF!,#REF!</definedName>
    <definedName name="Z_179EFE26_A1B1_11D3_8FA9_0008C7809E09_.wvu.PrintArea" localSheetId="7" hidden="1">#REF!</definedName>
    <definedName name="Z_179EFE26_A1B1_11D3_8FA9_0008C7809E09_.wvu.PrintArea" localSheetId="24" hidden="1">#REF!</definedName>
    <definedName name="Z_179EFE26_A1B1_11D3_8FA9_0008C7809E09_.wvu.PrintArea" hidden="1">#REF!</definedName>
    <definedName name="Z_179EFE26_A1B1_11D3_8FA9_0008C7809E09_.wvu.PrintTitles" localSheetId="7" hidden="1">#REF!,#REF!</definedName>
    <definedName name="Z_179EFE26_A1B1_11D3_8FA9_0008C7809E09_.wvu.PrintTitles" localSheetId="24" hidden="1">#REF!,#REF!</definedName>
    <definedName name="Z_179EFE26_A1B1_11D3_8FA9_0008C7809E09_.wvu.PrintTitles" hidden="1">#REF!,#REF!</definedName>
    <definedName name="Z_179EFE27_A1B1_11D3_8FA9_0008C7809E09_.wvu.PrintArea" localSheetId="7" hidden="1">#REF!</definedName>
    <definedName name="Z_179EFE27_A1B1_11D3_8FA9_0008C7809E09_.wvu.PrintArea" localSheetId="24" hidden="1">#REF!</definedName>
    <definedName name="Z_179EFE27_A1B1_11D3_8FA9_0008C7809E09_.wvu.PrintArea" hidden="1">#REF!</definedName>
    <definedName name="Z_179EFE27_A1B1_11D3_8FA9_0008C7809E09_.wvu.PrintTitles" localSheetId="7" hidden="1">#REF!,#REF!</definedName>
    <definedName name="Z_179EFE27_A1B1_11D3_8FA9_0008C7809E09_.wvu.PrintTitles" localSheetId="24" hidden="1">#REF!,#REF!</definedName>
    <definedName name="Z_179EFE27_A1B1_11D3_8FA9_0008C7809E09_.wvu.PrintTitles" hidden="1">#REF!,#REF!</definedName>
    <definedName name="Z_179EFE28_A1B1_11D3_8FA9_0008C7809E09_.wvu.PrintArea" localSheetId="7" hidden="1">#REF!</definedName>
    <definedName name="Z_179EFE28_A1B1_11D3_8FA9_0008C7809E09_.wvu.PrintArea" localSheetId="24" hidden="1">#REF!</definedName>
    <definedName name="Z_179EFE28_A1B1_11D3_8FA9_0008C7809E09_.wvu.PrintArea" hidden="1">#REF!</definedName>
    <definedName name="Z_179EFE28_A1B1_11D3_8FA9_0008C7809E09_.wvu.PrintTitles" localSheetId="7" hidden="1">#REF!,#REF!</definedName>
    <definedName name="Z_179EFE28_A1B1_11D3_8FA9_0008C7809E09_.wvu.PrintTitles" localSheetId="24" hidden="1">#REF!,#REF!</definedName>
    <definedName name="Z_179EFE28_A1B1_11D3_8FA9_0008C7809E09_.wvu.PrintTitles" hidden="1">#REF!,#REF!</definedName>
    <definedName name="Z_179EFE29_A1B1_11D3_8FA9_0008C7809E09_.wvu.PrintArea" localSheetId="7" hidden="1">#REF!</definedName>
    <definedName name="Z_179EFE29_A1B1_11D3_8FA9_0008C7809E09_.wvu.PrintArea" localSheetId="24" hidden="1">#REF!</definedName>
    <definedName name="Z_179EFE29_A1B1_11D3_8FA9_0008C7809E09_.wvu.PrintArea" hidden="1">#REF!</definedName>
    <definedName name="Z_179EFE29_A1B1_11D3_8FA9_0008C7809E09_.wvu.PrintTitles" localSheetId="7" hidden="1">#REF!,#REF!</definedName>
    <definedName name="Z_179EFE29_A1B1_11D3_8FA9_0008C7809E09_.wvu.PrintTitles" localSheetId="24" hidden="1">#REF!,#REF!</definedName>
    <definedName name="Z_179EFE29_A1B1_11D3_8FA9_0008C7809E09_.wvu.PrintTitles" hidden="1">#REF!,#REF!</definedName>
    <definedName name="Z_179EFE2A_A1B1_11D3_8FA9_0008C7809E09_.wvu.PrintArea" localSheetId="7" hidden="1">#REF!</definedName>
    <definedName name="Z_179EFE2A_A1B1_11D3_8FA9_0008C7809E09_.wvu.PrintArea" localSheetId="24" hidden="1">#REF!</definedName>
    <definedName name="Z_179EFE2A_A1B1_11D3_8FA9_0008C7809E09_.wvu.PrintArea" hidden="1">#REF!</definedName>
    <definedName name="Z_179EFE2A_A1B1_11D3_8FA9_0008C7809E09_.wvu.PrintTitles" localSheetId="7" hidden="1">#REF!,#REF!</definedName>
    <definedName name="Z_179EFE2A_A1B1_11D3_8FA9_0008C7809E09_.wvu.PrintTitles" localSheetId="24" hidden="1">#REF!,#REF!</definedName>
    <definedName name="Z_179EFE2A_A1B1_11D3_8FA9_0008C7809E09_.wvu.PrintTitles" hidden="1">#REF!,#REF!</definedName>
    <definedName name="Z_179EFE2B_A1B1_11D3_8FA9_0008C7809E09_.wvu.PrintArea" localSheetId="7" hidden="1">#REF!</definedName>
    <definedName name="Z_179EFE2B_A1B1_11D3_8FA9_0008C7809E09_.wvu.PrintArea" localSheetId="24" hidden="1">#REF!</definedName>
    <definedName name="Z_179EFE2B_A1B1_11D3_8FA9_0008C7809E09_.wvu.PrintArea" hidden="1">#REF!</definedName>
    <definedName name="Z_179EFE2B_A1B1_11D3_8FA9_0008C7809E09_.wvu.PrintTitles" localSheetId="7" hidden="1">#REF!,#REF!</definedName>
    <definedName name="Z_179EFE2B_A1B1_11D3_8FA9_0008C7809E09_.wvu.PrintTitles" localSheetId="24" hidden="1">#REF!,#REF!</definedName>
    <definedName name="Z_179EFE2B_A1B1_11D3_8FA9_0008C7809E09_.wvu.PrintTitles" hidden="1">#REF!,#REF!</definedName>
    <definedName name="Z_179EFE2C_A1B1_11D3_8FA9_0008C7809E09_.wvu.PrintArea" localSheetId="7" hidden="1">#REF!</definedName>
    <definedName name="Z_179EFE2C_A1B1_11D3_8FA9_0008C7809E09_.wvu.PrintArea" localSheetId="24" hidden="1">#REF!</definedName>
    <definedName name="Z_179EFE2C_A1B1_11D3_8FA9_0008C7809E09_.wvu.PrintArea" hidden="1">#REF!</definedName>
    <definedName name="Z_179EFE2C_A1B1_11D3_8FA9_0008C7809E09_.wvu.PrintTitles" localSheetId="7" hidden="1">#REF!,#REF!</definedName>
    <definedName name="Z_179EFE2C_A1B1_11D3_8FA9_0008C7809E09_.wvu.PrintTitles" localSheetId="24" hidden="1">#REF!,#REF!</definedName>
    <definedName name="Z_179EFE2C_A1B1_11D3_8FA9_0008C7809E09_.wvu.PrintTitles" hidden="1">#REF!,#REF!</definedName>
    <definedName name="Z_179EFE2D_A1B1_11D3_8FA9_0008C7809E09_.wvu.PrintArea" localSheetId="7" hidden="1">#REF!</definedName>
    <definedName name="Z_179EFE2D_A1B1_11D3_8FA9_0008C7809E09_.wvu.PrintArea" localSheetId="24" hidden="1">#REF!</definedName>
    <definedName name="Z_179EFE2D_A1B1_11D3_8FA9_0008C7809E09_.wvu.PrintArea" hidden="1">#REF!</definedName>
    <definedName name="Z_179EFE2D_A1B1_11D3_8FA9_0008C7809E09_.wvu.PrintTitles" localSheetId="7" hidden="1">#REF!,#REF!</definedName>
    <definedName name="Z_179EFE2D_A1B1_11D3_8FA9_0008C7809E09_.wvu.PrintTitles" localSheetId="24" hidden="1">#REF!,#REF!</definedName>
    <definedName name="Z_179EFE2D_A1B1_11D3_8FA9_0008C7809E09_.wvu.PrintTitles" hidden="1">#REF!,#REF!</definedName>
    <definedName name="Z_179EFE2E_A1B1_11D3_8FA9_0008C7809E09_.wvu.PrintArea" localSheetId="7" hidden="1">#REF!</definedName>
    <definedName name="Z_179EFE2E_A1B1_11D3_8FA9_0008C7809E09_.wvu.PrintArea" localSheetId="24" hidden="1">#REF!</definedName>
    <definedName name="Z_179EFE2E_A1B1_11D3_8FA9_0008C7809E09_.wvu.PrintArea" hidden="1">#REF!</definedName>
    <definedName name="Z_179EFE2E_A1B1_11D3_8FA9_0008C7809E09_.wvu.PrintTitles" localSheetId="7" hidden="1">#REF!,#REF!</definedName>
    <definedName name="Z_179EFE2E_A1B1_11D3_8FA9_0008C7809E09_.wvu.PrintTitles" localSheetId="24" hidden="1">#REF!,#REF!</definedName>
    <definedName name="Z_179EFE2E_A1B1_11D3_8FA9_0008C7809E09_.wvu.PrintTitles" hidden="1">#REF!,#REF!</definedName>
    <definedName name="Z_179EFE2F_A1B1_11D3_8FA9_0008C7809E09_.wvu.PrintArea" localSheetId="7" hidden="1">#REF!</definedName>
    <definedName name="Z_179EFE2F_A1B1_11D3_8FA9_0008C7809E09_.wvu.PrintArea" localSheetId="24" hidden="1">#REF!</definedName>
    <definedName name="Z_179EFE2F_A1B1_11D3_8FA9_0008C7809E09_.wvu.PrintArea" hidden="1">#REF!</definedName>
    <definedName name="Z_179EFE2F_A1B1_11D3_8FA9_0008C7809E09_.wvu.PrintTitles" localSheetId="7" hidden="1">#REF!</definedName>
    <definedName name="Z_179EFE2F_A1B1_11D3_8FA9_0008C7809E09_.wvu.PrintTitles" localSheetId="24" hidden="1">#REF!</definedName>
    <definedName name="Z_179EFE2F_A1B1_11D3_8FA9_0008C7809E09_.wvu.PrintTitles" hidden="1">#REF!</definedName>
    <definedName name="Z_179EFE30_A1B1_11D3_8FA9_0008C7809E09_.wvu.PrintArea" localSheetId="7" hidden="1">#REF!</definedName>
    <definedName name="Z_179EFE30_A1B1_11D3_8FA9_0008C7809E09_.wvu.PrintArea" localSheetId="24" hidden="1">#REF!</definedName>
    <definedName name="Z_179EFE30_A1B1_11D3_8FA9_0008C7809E09_.wvu.PrintArea" hidden="1">#REF!</definedName>
    <definedName name="Z_179EFE30_A1B1_11D3_8FA9_0008C7809E09_.wvu.PrintTitles" localSheetId="7" hidden="1">#REF!</definedName>
    <definedName name="Z_179EFE30_A1B1_11D3_8FA9_0008C7809E09_.wvu.PrintTitles" localSheetId="24" hidden="1">#REF!</definedName>
    <definedName name="Z_179EFE30_A1B1_11D3_8FA9_0008C7809E09_.wvu.PrintTitles" hidden="1">#REF!</definedName>
    <definedName name="Z_179EFE31_A1B1_11D3_8FA9_0008C7809E09_.wvu.PrintArea" localSheetId="7" hidden="1">#REF!</definedName>
    <definedName name="Z_179EFE31_A1B1_11D3_8FA9_0008C7809E09_.wvu.PrintArea" localSheetId="24" hidden="1">#REF!</definedName>
    <definedName name="Z_179EFE31_A1B1_11D3_8FA9_0008C7809E09_.wvu.PrintArea" hidden="1">#REF!</definedName>
    <definedName name="Z_179EFE31_A1B1_11D3_8FA9_0008C7809E09_.wvu.PrintTitles" localSheetId="7" hidden="1">#REF!</definedName>
    <definedName name="Z_179EFE31_A1B1_11D3_8FA9_0008C7809E09_.wvu.PrintTitles" localSheetId="24" hidden="1">#REF!</definedName>
    <definedName name="Z_179EFE31_A1B1_11D3_8FA9_0008C7809E09_.wvu.PrintTitles" hidden="1">#REF!</definedName>
    <definedName name="Z_179EFE32_A1B1_11D3_8FA9_0008C7809E09_.wvu.PrintArea" localSheetId="7" hidden="1">#REF!</definedName>
    <definedName name="Z_179EFE32_A1B1_11D3_8FA9_0008C7809E09_.wvu.PrintArea" localSheetId="24" hidden="1">#REF!</definedName>
    <definedName name="Z_179EFE32_A1B1_11D3_8FA9_0008C7809E09_.wvu.PrintArea" hidden="1">#REF!</definedName>
    <definedName name="Z_179EFE32_A1B1_11D3_8FA9_0008C7809E09_.wvu.PrintTitles" localSheetId="7" hidden="1">#REF!</definedName>
    <definedName name="Z_179EFE32_A1B1_11D3_8FA9_0008C7809E09_.wvu.PrintTitles" localSheetId="24" hidden="1">#REF!</definedName>
    <definedName name="Z_179EFE32_A1B1_11D3_8FA9_0008C7809E09_.wvu.PrintTitles" hidden="1">#REF!</definedName>
    <definedName name="Z_179EFE33_A1B1_11D3_8FA9_0008C7809E09_.wvu.PrintArea" localSheetId="7" hidden="1">#REF!</definedName>
    <definedName name="Z_179EFE33_A1B1_11D3_8FA9_0008C7809E09_.wvu.PrintArea" localSheetId="24" hidden="1">#REF!</definedName>
    <definedName name="Z_179EFE33_A1B1_11D3_8FA9_0008C7809E09_.wvu.PrintArea" hidden="1">#REF!</definedName>
    <definedName name="Z_179EFE33_A1B1_11D3_8FA9_0008C7809E09_.wvu.PrintTitles" localSheetId="7" hidden="1">#REF!</definedName>
    <definedName name="Z_179EFE33_A1B1_11D3_8FA9_0008C7809E09_.wvu.PrintTitles" localSheetId="24" hidden="1">#REF!</definedName>
    <definedName name="Z_179EFE33_A1B1_11D3_8FA9_0008C7809E09_.wvu.PrintTitles" hidden="1">#REF!</definedName>
    <definedName name="Z_179EFE34_A1B1_11D3_8FA9_0008C7809E09_.wvu.PrintArea" localSheetId="7" hidden="1">#REF!</definedName>
    <definedName name="Z_179EFE34_A1B1_11D3_8FA9_0008C7809E09_.wvu.PrintArea" localSheetId="24" hidden="1">#REF!</definedName>
    <definedName name="Z_179EFE34_A1B1_11D3_8FA9_0008C7809E09_.wvu.PrintArea" hidden="1">#REF!</definedName>
    <definedName name="Z_179EFE34_A1B1_11D3_8FA9_0008C7809E09_.wvu.PrintTitles" localSheetId="7" hidden="1">#REF!</definedName>
    <definedName name="Z_179EFE34_A1B1_11D3_8FA9_0008C7809E09_.wvu.PrintTitles" localSheetId="24" hidden="1">#REF!</definedName>
    <definedName name="Z_179EFE34_A1B1_11D3_8FA9_0008C7809E09_.wvu.PrintTitles" hidden="1">#REF!</definedName>
    <definedName name="Z_179EFE35_A1B1_11D3_8FA9_0008C7809E09_.wvu.PrintArea" localSheetId="7" hidden="1">#REF!</definedName>
    <definedName name="Z_179EFE35_A1B1_11D3_8FA9_0008C7809E09_.wvu.PrintArea" localSheetId="24" hidden="1">#REF!</definedName>
    <definedName name="Z_179EFE35_A1B1_11D3_8FA9_0008C7809E09_.wvu.PrintArea" hidden="1">#REF!</definedName>
    <definedName name="Z_179EFE35_A1B1_11D3_8FA9_0008C7809E09_.wvu.PrintTitles" localSheetId="7" hidden="1">#REF!</definedName>
    <definedName name="Z_179EFE35_A1B1_11D3_8FA9_0008C7809E09_.wvu.PrintTitles" localSheetId="24" hidden="1">#REF!</definedName>
    <definedName name="Z_179EFE35_A1B1_11D3_8FA9_0008C7809E09_.wvu.PrintTitles" hidden="1">#REF!</definedName>
    <definedName name="Z_179EFE36_A1B1_11D3_8FA9_0008C7809E09_.wvu.PrintArea" localSheetId="7" hidden="1">#REF!</definedName>
    <definedName name="Z_179EFE36_A1B1_11D3_8FA9_0008C7809E09_.wvu.PrintArea" localSheetId="24" hidden="1">#REF!</definedName>
    <definedName name="Z_179EFE36_A1B1_11D3_8FA9_0008C7809E09_.wvu.PrintArea" hidden="1">#REF!</definedName>
    <definedName name="Z_179EFE36_A1B1_11D3_8FA9_0008C7809E09_.wvu.PrintTitles" localSheetId="7" hidden="1">#REF!</definedName>
    <definedName name="Z_179EFE36_A1B1_11D3_8FA9_0008C7809E09_.wvu.PrintTitles" localSheetId="24" hidden="1">#REF!</definedName>
    <definedName name="Z_179EFE36_A1B1_11D3_8FA9_0008C7809E09_.wvu.PrintTitles" hidden="1">#REF!</definedName>
    <definedName name="Z_179EFE37_A1B1_11D3_8FA9_0008C7809E09_.wvu.PrintArea" localSheetId="7" hidden="1">#REF!</definedName>
    <definedName name="Z_179EFE37_A1B1_11D3_8FA9_0008C7809E09_.wvu.PrintArea" localSheetId="24" hidden="1">#REF!</definedName>
    <definedName name="Z_179EFE37_A1B1_11D3_8FA9_0008C7809E09_.wvu.PrintArea" hidden="1">#REF!</definedName>
    <definedName name="Z_179EFE37_A1B1_11D3_8FA9_0008C7809E09_.wvu.PrintTitles" localSheetId="7" hidden="1">#REF!</definedName>
    <definedName name="Z_179EFE37_A1B1_11D3_8FA9_0008C7809E09_.wvu.PrintTitles" localSheetId="24" hidden="1">#REF!</definedName>
    <definedName name="Z_179EFE37_A1B1_11D3_8FA9_0008C7809E09_.wvu.PrintTitles" hidden="1">#REF!</definedName>
    <definedName name="Z_179EFE38_A1B1_11D3_8FA9_0008C7809E09_.wvu.PrintArea" localSheetId="7" hidden="1">#REF!</definedName>
    <definedName name="Z_179EFE38_A1B1_11D3_8FA9_0008C7809E09_.wvu.PrintArea" localSheetId="24" hidden="1">#REF!</definedName>
    <definedName name="Z_179EFE38_A1B1_11D3_8FA9_0008C7809E09_.wvu.PrintArea" hidden="1">#REF!</definedName>
    <definedName name="Z_179EFE38_A1B1_11D3_8FA9_0008C7809E09_.wvu.PrintTitles" localSheetId="7" hidden="1">#REF!</definedName>
    <definedName name="Z_179EFE38_A1B1_11D3_8FA9_0008C7809E09_.wvu.PrintTitles" localSheetId="24" hidden="1">#REF!</definedName>
    <definedName name="Z_179EFE38_A1B1_11D3_8FA9_0008C7809E09_.wvu.PrintTitles" hidden="1">#REF!</definedName>
    <definedName name="Z_179EFE39_A1B1_11D3_8FA9_0008C7809E09_.wvu.PrintArea" localSheetId="7" hidden="1">#REF!</definedName>
    <definedName name="Z_179EFE39_A1B1_11D3_8FA9_0008C7809E09_.wvu.PrintArea" localSheetId="24" hidden="1">#REF!</definedName>
    <definedName name="Z_179EFE39_A1B1_11D3_8FA9_0008C7809E09_.wvu.PrintArea" hidden="1">#REF!</definedName>
    <definedName name="Z_179EFE39_A1B1_11D3_8FA9_0008C7809E09_.wvu.PrintTitles" localSheetId="7" hidden="1">#REF!</definedName>
    <definedName name="Z_179EFE39_A1B1_11D3_8FA9_0008C7809E09_.wvu.PrintTitles" localSheetId="24" hidden="1">#REF!</definedName>
    <definedName name="Z_179EFE39_A1B1_11D3_8FA9_0008C7809E09_.wvu.PrintTitles" hidden="1">#REF!</definedName>
    <definedName name="Z_179EFE3A_A1B1_11D3_8FA9_0008C7809E09_.wvu.PrintArea" localSheetId="7" hidden="1">#REF!</definedName>
    <definedName name="Z_179EFE3A_A1B1_11D3_8FA9_0008C7809E09_.wvu.PrintArea" localSheetId="24" hidden="1">#REF!</definedName>
    <definedName name="Z_179EFE3A_A1B1_11D3_8FA9_0008C7809E09_.wvu.PrintArea" hidden="1">#REF!</definedName>
    <definedName name="Z_179EFE3A_A1B1_11D3_8FA9_0008C7809E09_.wvu.PrintTitles" localSheetId="7" hidden="1">#REF!</definedName>
    <definedName name="Z_179EFE3A_A1B1_11D3_8FA9_0008C7809E09_.wvu.PrintTitles" localSheetId="24" hidden="1">#REF!</definedName>
    <definedName name="Z_179EFE3A_A1B1_11D3_8FA9_0008C7809E09_.wvu.PrintTitles" hidden="1">#REF!</definedName>
    <definedName name="Z_179EFE3B_A1B1_11D3_8FA9_0008C7809E09_.wvu.PrintArea" localSheetId="7" hidden="1">#REF!</definedName>
    <definedName name="Z_179EFE3B_A1B1_11D3_8FA9_0008C7809E09_.wvu.PrintArea" localSheetId="24" hidden="1">#REF!</definedName>
    <definedName name="Z_179EFE3B_A1B1_11D3_8FA9_0008C7809E09_.wvu.PrintArea" hidden="1">#REF!</definedName>
    <definedName name="Z_179EFE3B_A1B1_11D3_8FA9_0008C7809E09_.wvu.PrintTitles" localSheetId="7" hidden="1">#REF!</definedName>
    <definedName name="Z_179EFE3B_A1B1_11D3_8FA9_0008C7809E09_.wvu.PrintTitles" localSheetId="24" hidden="1">#REF!</definedName>
    <definedName name="Z_179EFE3B_A1B1_11D3_8FA9_0008C7809E09_.wvu.PrintTitles" hidden="1">#REF!</definedName>
    <definedName name="Z_179EFE3C_A1B1_11D3_8FA9_0008C7809E09_.wvu.PrintArea" localSheetId="7" hidden="1">#REF!</definedName>
    <definedName name="Z_179EFE3C_A1B1_11D3_8FA9_0008C7809E09_.wvu.PrintArea" localSheetId="24" hidden="1">#REF!</definedName>
    <definedName name="Z_179EFE3C_A1B1_11D3_8FA9_0008C7809E09_.wvu.PrintArea" hidden="1">#REF!</definedName>
    <definedName name="Z_179EFE3C_A1B1_11D3_8FA9_0008C7809E09_.wvu.PrintTitles" localSheetId="7" hidden="1">#REF!,#REF!</definedName>
    <definedName name="Z_179EFE3C_A1B1_11D3_8FA9_0008C7809E09_.wvu.PrintTitles" localSheetId="24" hidden="1">#REF!,#REF!</definedName>
    <definedName name="Z_179EFE3C_A1B1_11D3_8FA9_0008C7809E09_.wvu.PrintTitles" hidden="1">#REF!,#REF!</definedName>
    <definedName name="Z_179EFE3D_A1B1_11D3_8FA9_0008C7809E09_.wvu.PrintArea" localSheetId="7" hidden="1">#REF!</definedName>
    <definedName name="Z_179EFE3D_A1B1_11D3_8FA9_0008C7809E09_.wvu.PrintArea" localSheetId="24" hidden="1">#REF!</definedName>
    <definedName name="Z_179EFE3D_A1B1_11D3_8FA9_0008C7809E09_.wvu.PrintArea" hidden="1">#REF!</definedName>
    <definedName name="Z_179EFE3D_A1B1_11D3_8FA9_0008C7809E09_.wvu.PrintTitles" localSheetId="7" hidden="1">#REF!,#REF!</definedName>
    <definedName name="Z_179EFE3D_A1B1_11D3_8FA9_0008C7809E09_.wvu.PrintTitles" localSheetId="24" hidden="1">#REF!,#REF!</definedName>
    <definedName name="Z_179EFE3D_A1B1_11D3_8FA9_0008C7809E09_.wvu.PrintTitles" hidden="1">#REF!,#REF!</definedName>
    <definedName name="Z_179EFE3E_A1B1_11D3_8FA9_0008C7809E09_.wvu.PrintArea" localSheetId="7" hidden="1">#REF!</definedName>
    <definedName name="Z_179EFE3E_A1B1_11D3_8FA9_0008C7809E09_.wvu.PrintArea" localSheetId="24" hidden="1">#REF!</definedName>
    <definedName name="Z_179EFE3E_A1B1_11D3_8FA9_0008C7809E09_.wvu.PrintArea" hidden="1">#REF!</definedName>
    <definedName name="Z_179EFE3E_A1B1_11D3_8FA9_0008C7809E09_.wvu.PrintTitles" localSheetId="7" hidden="1">#REF!,#REF!</definedName>
    <definedName name="Z_179EFE3E_A1B1_11D3_8FA9_0008C7809E09_.wvu.PrintTitles" localSheetId="24" hidden="1">#REF!,#REF!</definedName>
    <definedName name="Z_179EFE3E_A1B1_11D3_8FA9_0008C7809E09_.wvu.PrintTitles" hidden="1">#REF!,#REF!</definedName>
    <definedName name="Z_179EFE3F_A1B1_11D3_8FA9_0008C7809E09_.wvu.PrintArea" localSheetId="7" hidden="1">#REF!</definedName>
    <definedName name="Z_179EFE3F_A1B1_11D3_8FA9_0008C7809E09_.wvu.PrintArea" localSheetId="24" hidden="1">#REF!</definedName>
    <definedName name="Z_179EFE3F_A1B1_11D3_8FA9_0008C7809E09_.wvu.PrintArea" hidden="1">#REF!</definedName>
    <definedName name="Z_179EFE3F_A1B1_11D3_8FA9_0008C7809E09_.wvu.PrintTitles" localSheetId="7" hidden="1">#REF!,#REF!</definedName>
    <definedName name="Z_179EFE3F_A1B1_11D3_8FA9_0008C7809E09_.wvu.PrintTitles" localSheetId="24" hidden="1">#REF!,#REF!</definedName>
    <definedName name="Z_179EFE3F_A1B1_11D3_8FA9_0008C7809E09_.wvu.PrintTitles" hidden="1">#REF!,#REF!</definedName>
    <definedName name="Z_179EFE40_A1B1_11D3_8FA9_0008C7809E09_.wvu.PrintArea" localSheetId="7" hidden="1">#REF!</definedName>
    <definedName name="Z_179EFE40_A1B1_11D3_8FA9_0008C7809E09_.wvu.PrintArea" localSheetId="24" hidden="1">#REF!</definedName>
    <definedName name="Z_179EFE40_A1B1_11D3_8FA9_0008C7809E09_.wvu.PrintArea" hidden="1">#REF!</definedName>
    <definedName name="Z_179EFE40_A1B1_11D3_8FA9_0008C7809E09_.wvu.PrintTitles" localSheetId="7" hidden="1">#REF!,#REF!</definedName>
    <definedName name="Z_179EFE40_A1B1_11D3_8FA9_0008C7809E09_.wvu.PrintTitles" localSheetId="24" hidden="1">#REF!,#REF!</definedName>
    <definedName name="Z_179EFE40_A1B1_11D3_8FA9_0008C7809E09_.wvu.PrintTitles" hidden="1">#REF!,#REF!</definedName>
    <definedName name="Z_179EFE41_A1B1_11D3_8FA9_0008C7809E09_.wvu.PrintArea" localSheetId="7" hidden="1">#REF!</definedName>
    <definedName name="Z_179EFE41_A1B1_11D3_8FA9_0008C7809E09_.wvu.PrintArea" localSheetId="24" hidden="1">#REF!</definedName>
    <definedName name="Z_179EFE41_A1B1_11D3_8FA9_0008C7809E09_.wvu.PrintArea" hidden="1">#REF!</definedName>
    <definedName name="Z_179EFE41_A1B1_11D3_8FA9_0008C7809E09_.wvu.PrintTitles" localSheetId="7" hidden="1">#REF!,#REF!</definedName>
    <definedName name="Z_179EFE41_A1B1_11D3_8FA9_0008C7809E09_.wvu.PrintTitles" localSheetId="24" hidden="1">#REF!,#REF!</definedName>
    <definedName name="Z_179EFE41_A1B1_11D3_8FA9_0008C7809E09_.wvu.PrintTitles" hidden="1">#REF!,#REF!</definedName>
    <definedName name="Z_179EFE42_A1B1_11D3_8FA9_0008C7809E09_.wvu.PrintArea" localSheetId="7" hidden="1">#REF!</definedName>
    <definedName name="Z_179EFE42_A1B1_11D3_8FA9_0008C7809E09_.wvu.PrintArea" localSheetId="24" hidden="1">#REF!</definedName>
    <definedName name="Z_179EFE42_A1B1_11D3_8FA9_0008C7809E09_.wvu.PrintArea" hidden="1">#REF!</definedName>
    <definedName name="Z_179EFE42_A1B1_11D3_8FA9_0008C7809E09_.wvu.PrintTitles" localSheetId="7" hidden="1">#REF!,#REF!</definedName>
    <definedName name="Z_179EFE42_A1B1_11D3_8FA9_0008C7809E09_.wvu.PrintTitles" localSheetId="24" hidden="1">#REF!,#REF!</definedName>
    <definedName name="Z_179EFE42_A1B1_11D3_8FA9_0008C7809E09_.wvu.PrintTitles" hidden="1">#REF!,#REF!</definedName>
    <definedName name="Z_179EFE43_A1B1_11D3_8FA9_0008C7809E09_.wvu.PrintArea" localSheetId="7" hidden="1">#REF!</definedName>
    <definedName name="Z_179EFE43_A1B1_11D3_8FA9_0008C7809E09_.wvu.PrintArea" localSheetId="24" hidden="1">#REF!</definedName>
    <definedName name="Z_179EFE43_A1B1_11D3_8FA9_0008C7809E09_.wvu.PrintArea" hidden="1">#REF!</definedName>
    <definedName name="Z_179EFE43_A1B1_11D3_8FA9_0008C7809E09_.wvu.PrintTitles" localSheetId="7" hidden="1">#REF!,#REF!</definedName>
    <definedName name="Z_179EFE43_A1B1_11D3_8FA9_0008C7809E09_.wvu.PrintTitles" localSheetId="24" hidden="1">#REF!,#REF!</definedName>
    <definedName name="Z_179EFE43_A1B1_11D3_8FA9_0008C7809E09_.wvu.PrintTitles" hidden="1">#REF!,#REF!</definedName>
    <definedName name="Z_179EFE44_A1B1_11D3_8FA9_0008C7809E09_.wvu.PrintArea" localSheetId="7" hidden="1">#REF!</definedName>
    <definedName name="Z_179EFE44_A1B1_11D3_8FA9_0008C7809E09_.wvu.PrintArea" localSheetId="24" hidden="1">#REF!</definedName>
    <definedName name="Z_179EFE44_A1B1_11D3_8FA9_0008C7809E09_.wvu.PrintArea" hidden="1">#REF!</definedName>
    <definedName name="Z_179EFE44_A1B1_11D3_8FA9_0008C7809E09_.wvu.PrintTitles" localSheetId="7" hidden="1">#REF!,#REF!</definedName>
    <definedName name="Z_179EFE44_A1B1_11D3_8FA9_0008C7809E09_.wvu.PrintTitles" localSheetId="24" hidden="1">#REF!,#REF!</definedName>
    <definedName name="Z_179EFE44_A1B1_11D3_8FA9_0008C7809E09_.wvu.PrintTitles" hidden="1">#REF!,#REF!</definedName>
    <definedName name="Z_179EFE45_A1B1_11D3_8FA9_0008C7809E09_.wvu.PrintArea" localSheetId="7" hidden="1">#REF!</definedName>
    <definedName name="Z_179EFE45_A1B1_11D3_8FA9_0008C7809E09_.wvu.PrintArea" localSheetId="24" hidden="1">#REF!</definedName>
    <definedName name="Z_179EFE45_A1B1_11D3_8FA9_0008C7809E09_.wvu.PrintArea" hidden="1">#REF!</definedName>
    <definedName name="Z_179EFE45_A1B1_11D3_8FA9_0008C7809E09_.wvu.PrintTitles" localSheetId="7" hidden="1">#REF!,#REF!</definedName>
    <definedName name="Z_179EFE45_A1B1_11D3_8FA9_0008C7809E09_.wvu.PrintTitles" localSheetId="24" hidden="1">#REF!,#REF!</definedName>
    <definedName name="Z_179EFE45_A1B1_11D3_8FA9_0008C7809E09_.wvu.PrintTitles" hidden="1">#REF!,#REF!</definedName>
    <definedName name="Z_179EFE46_A1B1_11D3_8FA9_0008C7809E09_.wvu.PrintArea" localSheetId="7" hidden="1">#REF!</definedName>
    <definedName name="Z_179EFE46_A1B1_11D3_8FA9_0008C7809E09_.wvu.PrintArea" localSheetId="24" hidden="1">#REF!</definedName>
    <definedName name="Z_179EFE46_A1B1_11D3_8FA9_0008C7809E09_.wvu.PrintArea" hidden="1">#REF!</definedName>
    <definedName name="Z_179EFE46_A1B1_11D3_8FA9_0008C7809E09_.wvu.PrintTitles" localSheetId="7" hidden="1">#REF!,#REF!</definedName>
    <definedName name="Z_179EFE46_A1B1_11D3_8FA9_0008C7809E09_.wvu.PrintTitles" localSheetId="24" hidden="1">#REF!,#REF!</definedName>
    <definedName name="Z_179EFE46_A1B1_11D3_8FA9_0008C7809E09_.wvu.PrintTitles" hidden="1">#REF!,#REF!</definedName>
    <definedName name="Z_179EFE47_A1B1_11D3_8FA9_0008C7809E09_.wvu.PrintArea" localSheetId="7" hidden="1">#REF!</definedName>
    <definedName name="Z_179EFE47_A1B1_11D3_8FA9_0008C7809E09_.wvu.PrintArea" localSheetId="24" hidden="1">#REF!</definedName>
    <definedName name="Z_179EFE47_A1B1_11D3_8FA9_0008C7809E09_.wvu.PrintArea" hidden="1">#REF!</definedName>
    <definedName name="Z_179EFE47_A1B1_11D3_8FA9_0008C7809E09_.wvu.PrintTitles" localSheetId="7" hidden="1">#REF!,#REF!</definedName>
    <definedName name="Z_179EFE47_A1B1_11D3_8FA9_0008C7809E09_.wvu.PrintTitles" localSheetId="24" hidden="1">#REF!,#REF!</definedName>
    <definedName name="Z_179EFE47_A1B1_11D3_8FA9_0008C7809E09_.wvu.PrintTitles" hidden="1">#REF!,#REF!</definedName>
    <definedName name="Z_179EFE48_A1B1_11D3_8FA9_0008C7809E09_.wvu.PrintArea" localSheetId="7" hidden="1">#REF!</definedName>
    <definedName name="Z_179EFE48_A1B1_11D3_8FA9_0008C7809E09_.wvu.PrintArea" localSheetId="24" hidden="1">#REF!</definedName>
    <definedName name="Z_179EFE48_A1B1_11D3_8FA9_0008C7809E09_.wvu.PrintArea" hidden="1">#REF!</definedName>
    <definedName name="Z_179EFE48_A1B1_11D3_8FA9_0008C7809E09_.wvu.PrintTitles" localSheetId="7" hidden="1">#REF!,#REF!</definedName>
    <definedName name="Z_179EFE48_A1B1_11D3_8FA9_0008C7809E09_.wvu.PrintTitles" localSheetId="24" hidden="1">#REF!,#REF!</definedName>
    <definedName name="Z_179EFE48_A1B1_11D3_8FA9_0008C7809E09_.wvu.PrintTitles" hidden="1">#REF!,#REF!</definedName>
    <definedName name="Z_179EFE49_A1B1_11D3_8FA9_0008C7809E09_.wvu.PrintArea" localSheetId="7" hidden="1">#REF!</definedName>
    <definedName name="Z_179EFE49_A1B1_11D3_8FA9_0008C7809E09_.wvu.PrintArea" localSheetId="24" hidden="1">#REF!</definedName>
    <definedName name="Z_179EFE49_A1B1_11D3_8FA9_0008C7809E09_.wvu.PrintArea" hidden="1">#REF!</definedName>
    <definedName name="Z_179EFE49_A1B1_11D3_8FA9_0008C7809E09_.wvu.PrintTitles" localSheetId="7" hidden="1">#REF!,#REF!</definedName>
    <definedName name="Z_179EFE49_A1B1_11D3_8FA9_0008C7809E09_.wvu.PrintTitles" localSheetId="24" hidden="1">#REF!,#REF!</definedName>
    <definedName name="Z_179EFE49_A1B1_11D3_8FA9_0008C7809E09_.wvu.PrintTitles" hidden="1">#REF!,#REF!</definedName>
    <definedName name="Z_179EFE4A_A1B1_11D3_8FA9_0008C7809E09_.wvu.PrintArea" localSheetId="7" hidden="1">#REF!</definedName>
    <definedName name="Z_179EFE4A_A1B1_11D3_8FA9_0008C7809E09_.wvu.PrintArea" localSheetId="24" hidden="1">#REF!</definedName>
    <definedName name="Z_179EFE4A_A1B1_11D3_8FA9_0008C7809E09_.wvu.PrintArea" hidden="1">#REF!</definedName>
    <definedName name="Z_179EFE4A_A1B1_11D3_8FA9_0008C7809E09_.wvu.PrintTitles" localSheetId="7" hidden="1">#REF!,#REF!</definedName>
    <definedName name="Z_179EFE4A_A1B1_11D3_8FA9_0008C7809E09_.wvu.PrintTitles" localSheetId="24" hidden="1">#REF!,#REF!</definedName>
    <definedName name="Z_179EFE4A_A1B1_11D3_8FA9_0008C7809E09_.wvu.PrintTitles" hidden="1">#REF!,#REF!</definedName>
    <definedName name="Z_179EFE4B_A1B1_11D3_8FA9_0008C7809E09_.wvu.PrintArea" localSheetId="7" hidden="1">#REF!</definedName>
    <definedName name="Z_179EFE4B_A1B1_11D3_8FA9_0008C7809E09_.wvu.PrintArea" localSheetId="24" hidden="1">#REF!</definedName>
    <definedName name="Z_179EFE4B_A1B1_11D3_8FA9_0008C7809E09_.wvu.PrintArea" hidden="1">#REF!</definedName>
    <definedName name="Z_179EFE4B_A1B1_11D3_8FA9_0008C7809E09_.wvu.PrintTitles" localSheetId="7" hidden="1">#REF!,#REF!</definedName>
    <definedName name="Z_179EFE4B_A1B1_11D3_8FA9_0008C7809E09_.wvu.PrintTitles" localSheetId="24" hidden="1">#REF!,#REF!</definedName>
    <definedName name="Z_179EFE4B_A1B1_11D3_8FA9_0008C7809E09_.wvu.PrintTitles" hidden="1">#REF!,#REF!</definedName>
    <definedName name="Z_179EFE4C_A1B1_11D3_8FA9_0008C7809E09_.wvu.PrintArea" localSheetId="7" hidden="1">#REF!</definedName>
    <definedName name="Z_179EFE4C_A1B1_11D3_8FA9_0008C7809E09_.wvu.PrintArea" localSheetId="24" hidden="1">#REF!</definedName>
    <definedName name="Z_179EFE4C_A1B1_11D3_8FA9_0008C7809E09_.wvu.PrintArea" hidden="1">#REF!</definedName>
    <definedName name="Z_179EFE4C_A1B1_11D3_8FA9_0008C7809E09_.wvu.PrintTitles" localSheetId="7" hidden="1">#REF!,#REF!</definedName>
    <definedName name="Z_179EFE4C_A1B1_11D3_8FA9_0008C7809E09_.wvu.PrintTitles" localSheetId="24" hidden="1">#REF!,#REF!</definedName>
    <definedName name="Z_179EFE4C_A1B1_11D3_8FA9_0008C7809E09_.wvu.PrintTitles" hidden="1">#REF!,#REF!</definedName>
    <definedName name="Z_179EFE4D_A1B1_11D3_8FA9_0008C7809E09_.wvu.PrintArea" localSheetId="7" hidden="1">#REF!</definedName>
    <definedName name="Z_179EFE4D_A1B1_11D3_8FA9_0008C7809E09_.wvu.PrintArea" localSheetId="24" hidden="1">#REF!</definedName>
    <definedName name="Z_179EFE4D_A1B1_11D3_8FA9_0008C7809E09_.wvu.PrintArea" hidden="1">#REF!</definedName>
    <definedName name="Z_179EFE4D_A1B1_11D3_8FA9_0008C7809E09_.wvu.PrintTitles" localSheetId="7" hidden="1">#REF!,#REF!</definedName>
    <definedName name="Z_179EFE4D_A1B1_11D3_8FA9_0008C7809E09_.wvu.PrintTitles" localSheetId="24" hidden="1">#REF!,#REF!</definedName>
    <definedName name="Z_179EFE4D_A1B1_11D3_8FA9_0008C7809E09_.wvu.PrintTitles" hidden="1">#REF!,#REF!</definedName>
    <definedName name="Z_179EFE4E_A1B1_11D3_8FA9_0008C7809E09_.wvu.PrintArea" localSheetId="7" hidden="1">#REF!</definedName>
    <definedName name="Z_179EFE4E_A1B1_11D3_8FA9_0008C7809E09_.wvu.PrintArea" localSheetId="24" hidden="1">#REF!</definedName>
    <definedName name="Z_179EFE4E_A1B1_11D3_8FA9_0008C7809E09_.wvu.PrintArea" hidden="1">#REF!</definedName>
    <definedName name="Z_179EFE4E_A1B1_11D3_8FA9_0008C7809E09_.wvu.PrintTitles" localSheetId="7" hidden="1">#REF!,#REF!</definedName>
    <definedName name="Z_179EFE4E_A1B1_11D3_8FA9_0008C7809E09_.wvu.PrintTitles" localSheetId="24" hidden="1">#REF!,#REF!</definedName>
    <definedName name="Z_179EFE4E_A1B1_11D3_8FA9_0008C7809E09_.wvu.PrintTitles" hidden="1">#REF!,#REF!</definedName>
    <definedName name="Z_179EFE4F_A1B1_11D3_8FA9_0008C7809E09_.wvu.PrintArea" localSheetId="7" hidden="1">#REF!</definedName>
    <definedName name="Z_179EFE4F_A1B1_11D3_8FA9_0008C7809E09_.wvu.PrintArea" localSheetId="24" hidden="1">#REF!</definedName>
    <definedName name="Z_179EFE4F_A1B1_11D3_8FA9_0008C7809E09_.wvu.PrintArea" hidden="1">#REF!</definedName>
    <definedName name="Z_179EFE4F_A1B1_11D3_8FA9_0008C7809E09_.wvu.PrintTitles" localSheetId="7" hidden="1">#REF!,#REF!</definedName>
    <definedName name="Z_179EFE4F_A1B1_11D3_8FA9_0008C7809E09_.wvu.PrintTitles" localSheetId="24" hidden="1">#REF!,#REF!</definedName>
    <definedName name="Z_179EFE4F_A1B1_11D3_8FA9_0008C7809E09_.wvu.PrintTitles" hidden="1">#REF!,#REF!</definedName>
    <definedName name="Z_179EFE50_A1B1_11D3_8FA9_0008C7809E09_.wvu.PrintArea" localSheetId="7" hidden="1">#REF!</definedName>
    <definedName name="Z_179EFE50_A1B1_11D3_8FA9_0008C7809E09_.wvu.PrintArea" localSheetId="24" hidden="1">#REF!</definedName>
    <definedName name="Z_179EFE50_A1B1_11D3_8FA9_0008C7809E09_.wvu.PrintArea" hidden="1">#REF!</definedName>
    <definedName name="Z_179EFE50_A1B1_11D3_8FA9_0008C7809E09_.wvu.PrintTitles" localSheetId="7" hidden="1">#REF!,#REF!</definedName>
    <definedName name="Z_179EFE50_A1B1_11D3_8FA9_0008C7809E09_.wvu.PrintTitles" localSheetId="24" hidden="1">#REF!,#REF!</definedName>
    <definedName name="Z_179EFE50_A1B1_11D3_8FA9_0008C7809E09_.wvu.PrintTitles" hidden="1">#REF!,#REF!</definedName>
    <definedName name="Z_179EFE51_A1B1_11D3_8FA9_0008C7809E09_.wvu.PrintArea" localSheetId="7" hidden="1">#REF!</definedName>
    <definedName name="Z_179EFE51_A1B1_11D3_8FA9_0008C7809E09_.wvu.PrintArea" localSheetId="24" hidden="1">#REF!</definedName>
    <definedName name="Z_179EFE51_A1B1_11D3_8FA9_0008C7809E09_.wvu.PrintArea" hidden="1">#REF!</definedName>
    <definedName name="Z_179EFE51_A1B1_11D3_8FA9_0008C7809E09_.wvu.PrintTitles" localSheetId="7" hidden="1">#REF!,#REF!</definedName>
    <definedName name="Z_179EFE51_A1B1_11D3_8FA9_0008C7809E09_.wvu.PrintTitles" localSheetId="24" hidden="1">#REF!,#REF!</definedName>
    <definedName name="Z_179EFE51_A1B1_11D3_8FA9_0008C7809E09_.wvu.PrintTitles" hidden="1">#REF!,#REF!</definedName>
    <definedName name="Z_179EFE52_A1B1_11D3_8FA9_0008C7809E09_.wvu.PrintArea" localSheetId="7" hidden="1">#REF!</definedName>
    <definedName name="Z_179EFE52_A1B1_11D3_8FA9_0008C7809E09_.wvu.PrintArea" localSheetId="24" hidden="1">#REF!</definedName>
    <definedName name="Z_179EFE52_A1B1_11D3_8FA9_0008C7809E09_.wvu.PrintArea" hidden="1">#REF!</definedName>
    <definedName name="Z_179EFE52_A1B1_11D3_8FA9_0008C7809E09_.wvu.PrintTitles" localSheetId="7" hidden="1">#REF!,#REF!</definedName>
    <definedName name="Z_179EFE52_A1B1_11D3_8FA9_0008C7809E09_.wvu.PrintTitles" localSheetId="24" hidden="1">#REF!,#REF!</definedName>
    <definedName name="Z_179EFE52_A1B1_11D3_8FA9_0008C7809E09_.wvu.PrintTitles" hidden="1">#REF!,#REF!</definedName>
    <definedName name="Z_179EFE53_A1B1_11D3_8FA9_0008C7809E09_.wvu.PrintArea" localSheetId="7" hidden="1">#REF!</definedName>
    <definedName name="Z_179EFE53_A1B1_11D3_8FA9_0008C7809E09_.wvu.PrintArea" localSheetId="24" hidden="1">#REF!</definedName>
    <definedName name="Z_179EFE53_A1B1_11D3_8FA9_0008C7809E09_.wvu.PrintArea" hidden="1">#REF!</definedName>
    <definedName name="Z_179EFE53_A1B1_11D3_8FA9_0008C7809E09_.wvu.PrintTitles" localSheetId="7" hidden="1">#REF!,#REF!</definedName>
    <definedName name="Z_179EFE53_A1B1_11D3_8FA9_0008C7809E09_.wvu.PrintTitles" localSheetId="24" hidden="1">#REF!,#REF!</definedName>
    <definedName name="Z_179EFE53_A1B1_11D3_8FA9_0008C7809E09_.wvu.PrintTitles" hidden="1">#REF!,#REF!</definedName>
    <definedName name="Z_179EFE54_A1B1_11D3_8FA9_0008C7809E09_.wvu.PrintArea" localSheetId="7" hidden="1">#REF!</definedName>
    <definedName name="Z_179EFE54_A1B1_11D3_8FA9_0008C7809E09_.wvu.PrintArea" localSheetId="24" hidden="1">#REF!</definedName>
    <definedName name="Z_179EFE54_A1B1_11D3_8FA9_0008C7809E09_.wvu.PrintArea" hidden="1">#REF!</definedName>
    <definedName name="Z_179EFE54_A1B1_11D3_8FA9_0008C7809E09_.wvu.PrintTitles" localSheetId="7" hidden="1">#REF!,#REF!</definedName>
    <definedName name="Z_179EFE54_A1B1_11D3_8FA9_0008C7809E09_.wvu.PrintTitles" localSheetId="24" hidden="1">#REF!,#REF!</definedName>
    <definedName name="Z_179EFE54_A1B1_11D3_8FA9_0008C7809E09_.wvu.PrintTitles" hidden="1">#REF!,#REF!</definedName>
    <definedName name="Z_179EFE55_A1B1_11D3_8FA9_0008C7809E09_.wvu.PrintArea" localSheetId="7" hidden="1">#REF!</definedName>
    <definedName name="Z_179EFE55_A1B1_11D3_8FA9_0008C7809E09_.wvu.PrintArea" localSheetId="24" hidden="1">#REF!</definedName>
    <definedName name="Z_179EFE55_A1B1_11D3_8FA9_0008C7809E09_.wvu.PrintArea" hidden="1">#REF!</definedName>
    <definedName name="Z_179EFE55_A1B1_11D3_8FA9_0008C7809E09_.wvu.PrintTitles" localSheetId="7" hidden="1">#REF!</definedName>
    <definedName name="Z_179EFE55_A1B1_11D3_8FA9_0008C7809E09_.wvu.PrintTitles" localSheetId="24" hidden="1">#REF!</definedName>
    <definedName name="Z_179EFE55_A1B1_11D3_8FA9_0008C7809E09_.wvu.PrintTitles" hidden="1">#REF!</definedName>
    <definedName name="Z_179EFE56_A1B1_11D3_8FA9_0008C7809E09_.wvu.PrintArea" localSheetId="7" hidden="1">#REF!</definedName>
    <definedName name="Z_179EFE56_A1B1_11D3_8FA9_0008C7809E09_.wvu.PrintArea" localSheetId="24" hidden="1">#REF!</definedName>
    <definedName name="Z_179EFE56_A1B1_11D3_8FA9_0008C7809E09_.wvu.PrintArea" hidden="1">#REF!</definedName>
    <definedName name="Z_179EFE56_A1B1_11D3_8FA9_0008C7809E09_.wvu.PrintTitles" localSheetId="7" hidden="1">#REF!,#REF!</definedName>
    <definedName name="Z_179EFE56_A1B1_11D3_8FA9_0008C7809E09_.wvu.PrintTitles" localSheetId="24" hidden="1">#REF!,#REF!</definedName>
    <definedName name="Z_179EFE56_A1B1_11D3_8FA9_0008C7809E09_.wvu.PrintTitles" hidden="1">#REF!,#REF!</definedName>
    <definedName name="Z_179EFE57_A1B1_11D3_8FA9_0008C7809E09_.wvu.PrintArea" localSheetId="7" hidden="1">#REF!</definedName>
    <definedName name="Z_179EFE57_A1B1_11D3_8FA9_0008C7809E09_.wvu.PrintArea" localSheetId="24" hidden="1">#REF!</definedName>
    <definedName name="Z_179EFE57_A1B1_11D3_8FA9_0008C7809E09_.wvu.PrintArea" hidden="1">#REF!</definedName>
    <definedName name="Z_179EFE57_A1B1_11D3_8FA9_0008C7809E09_.wvu.PrintTitles" localSheetId="7" hidden="1">#REF!,#REF!</definedName>
    <definedName name="Z_179EFE57_A1B1_11D3_8FA9_0008C7809E09_.wvu.PrintTitles" localSheetId="24" hidden="1">#REF!,#REF!</definedName>
    <definedName name="Z_179EFE57_A1B1_11D3_8FA9_0008C7809E09_.wvu.PrintTitles" hidden="1">#REF!,#REF!</definedName>
    <definedName name="Z_179EFE58_A1B1_11D3_8FA9_0008C7809E09_.wvu.PrintArea" localSheetId="7" hidden="1">#REF!</definedName>
    <definedName name="Z_179EFE58_A1B1_11D3_8FA9_0008C7809E09_.wvu.PrintArea" localSheetId="24" hidden="1">#REF!</definedName>
    <definedName name="Z_179EFE58_A1B1_11D3_8FA9_0008C7809E09_.wvu.PrintArea" hidden="1">#REF!</definedName>
    <definedName name="Z_179EFE58_A1B1_11D3_8FA9_0008C7809E09_.wvu.PrintTitles" localSheetId="7" hidden="1">#REF!,#REF!</definedName>
    <definedName name="Z_179EFE58_A1B1_11D3_8FA9_0008C7809E09_.wvu.PrintTitles" localSheetId="24" hidden="1">#REF!,#REF!</definedName>
    <definedName name="Z_179EFE58_A1B1_11D3_8FA9_0008C7809E09_.wvu.PrintTitles" hidden="1">#REF!,#REF!</definedName>
    <definedName name="Z_179EFE59_A1B1_11D3_8FA9_0008C7809E09_.wvu.PrintArea" localSheetId="7" hidden="1">#REF!</definedName>
    <definedName name="Z_179EFE59_A1B1_11D3_8FA9_0008C7809E09_.wvu.PrintArea" localSheetId="24" hidden="1">#REF!</definedName>
    <definedName name="Z_179EFE59_A1B1_11D3_8FA9_0008C7809E09_.wvu.PrintArea" hidden="1">#REF!</definedName>
    <definedName name="Z_179EFE59_A1B1_11D3_8FA9_0008C7809E09_.wvu.PrintTitles" localSheetId="7" hidden="1">#REF!,#REF!</definedName>
    <definedName name="Z_179EFE59_A1B1_11D3_8FA9_0008C7809E09_.wvu.PrintTitles" localSheetId="24" hidden="1">#REF!,#REF!</definedName>
    <definedName name="Z_179EFE59_A1B1_11D3_8FA9_0008C7809E09_.wvu.PrintTitles" hidden="1">#REF!,#REF!</definedName>
    <definedName name="Z_179EFE5A_A1B1_11D3_8FA9_0008C7809E09_.wvu.PrintArea" localSheetId="7" hidden="1">#REF!</definedName>
    <definedName name="Z_179EFE5A_A1B1_11D3_8FA9_0008C7809E09_.wvu.PrintArea" localSheetId="24" hidden="1">#REF!</definedName>
    <definedName name="Z_179EFE5A_A1B1_11D3_8FA9_0008C7809E09_.wvu.PrintArea" hidden="1">#REF!</definedName>
    <definedName name="Z_179EFE5A_A1B1_11D3_8FA9_0008C7809E09_.wvu.PrintTitles" localSheetId="7" hidden="1">#REF!,#REF!</definedName>
    <definedName name="Z_179EFE5A_A1B1_11D3_8FA9_0008C7809E09_.wvu.PrintTitles" localSheetId="24" hidden="1">#REF!,#REF!</definedName>
    <definedName name="Z_179EFE5A_A1B1_11D3_8FA9_0008C7809E09_.wvu.PrintTitles" hidden="1">#REF!,#REF!</definedName>
    <definedName name="Z_1DA8B6E2_5DE1_11D2_8EEC_0008C7BCAF29_.wvu.PrintArea" localSheetId="7" hidden="1">#REF!</definedName>
    <definedName name="Z_1DA8B6E2_5DE1_11D2_8EEC_0008C7BCAF29_.wvu.PrintArea" localSheetId="24" hidden="1">#REF!</definedName>
    <definedName name="Z_1DA8B6E2_5DE1_11D2_8EEC_0008C7BCAF29_.wvu.PrintArea" hidden="1">#REF!</definedName>
    <definedName name="Z_1DA8B6E2_5DE1_11D2_8EEC_0008C7BCAF29_.wvu.PrintTitles" localSheetId="7" hidden="1">#REF!</definedName>
    <definedName name="Z_1DA8B6E2_5DE1_11D2_8EEC_0008C7BCAF29_.wvu.PrintTitles" localSheetId="24" hidden="1">#REF!</definedName>
    <definedName name="Z_1DA8B6E2_5DE1_11D2_8EEC_0008C7BCAF29_.wvu.PrintTitles" hidden="1">#REF!</definedName>
    <definedName name="Z_1DA8B6F1_5DE1_11D2_8EEC_0008C7BCAF29_.wvu.PrintArea" localSheetId="7" hidden="1">#REF!</definedName>
    <definedName name="Z_1DA8B6F1_5DE1_11D2_8EEC_0008C7BCAF29_.wvu.PrintArea" localSheetId="24" hidden="1">#REF!</definedName>
    <definedName name="Z_1DA8B6F1_5DE1_11D2_8EEC_0008C7BCAF29_.wvu.PrintArea" hidden="1">#REF!</definedName>
    <definedName name="Z_1DA8B6F1_5DE1_11D2_8EEC_0008C7BCAF29_.wvu.PrintTitles" localSheetId="7" hidden="1">#REF!</definedName>
    <definedName name="Z_1DA8B6F1_5DE1_11D2_8EEC_0008C7BCAF29_.wvu.PrintTitles" localSheetId="24" hidden="1">#REF!</definedName>
    <definedName name="Z_1DA8B6F1_5DE1_11D2_8EEC_0008C7BCAF29_.wvu.PrintTitles" hidden="1">#REF!</definedName>
    <definedName name="Z_1DA8B6FE_5DE1_11D2_8EEC_0008C7BCAF29_.wvu.PrintArea" localSheetId="7" hidden="1">#REF!</definedName>
    <definedName name="Z_1DA8B6FE_5DE1_11D2_8EEC_0008C7BCAF29_.wvu.PrintArea" localSheetId="24" hidden="1">#REF!</definedName>
    <definedName name="Z_1DA8B6FE_5DE1_11D2_8EEC_0008C7BCAF29_.wvu.PrintArea" hidden="1">#REF!</definedName>
    <definedName name="Z_1DA8B6FE_5DE1_11D2_8EEC_0008C7BCAF29_.wvu.PrintTitles" localSheetId="7" hidden="1">#REF!,#REF!</definedName>
    <definedName name="Z_1DA8B6FE_5DE1_11D2_8EEC_0008C7BCAF29_.wvu.PrintTitles" localSheetId="24" hidden="1">#REF!,#REF!</definedName>
    <definedName name="Z_1DA8B6FE_5DE1_11D2_8EEC_0008C7BCAF29_.wvu.PrintTitles" hidden="1">#REF!,#REF!</definedName>
    <definedName name="Z_23F18827_7997_11D6_8750_00508BD3B3BA_.wvu.Cols" localSheetId="7" hidden="1">#REF!,#REF!</definedName>
    <definedName name="Z_23F18827_7997_11D6_8750_00508BD3B3BA_.wvu.Cols" localSheetId="24" hidden="1">#REF!,#REF!</definedName>
    <definedName name="Z_23F18827_7997_11D6_8750_00508BD3B3BA_.wvu.Cols" hidden="1">#REF!,#REF!</definedName>
    <definedName name="Z_23F18827_7997_11D6_8750_00508BD3B3BA_.wvu.PrintArea" localSheetId="7" hidden="1">#REF!</definedName>
    <definedName name="Z_23F18827_7997_11D6_8750_00508BD3B3BA_.wvu.PrintArea" localSheetId="24" hidden="1">#REF!</definedName>
    <definedName name="Z_23F18827_7997_11D6_8750_00508BD3B3BA_.wvu.PrintArea" hidden="1">#REF!</definedName>
    <definedName name="Z_2DA61901_F1AB_11D2_8EBB_0008C77C0743_.wvu.PrintArea" localSheetId="7" hidden="1">#REF!</definedName>
    <definedName name="Z_2DA61901_F1AB_11D2_8EBB_0008C77C0743_.wvu.PrintArea" localSheetId="24" hidden="1">#REF!</definedName>
    <definedName name="Z_2DA61901_F1AB_11D2_8EBB_0008C77C0743_.wvu.PrintArea" hidden="1">#REF!</definedName>
    <definedName name="Z_2DA61901_F1AB_11D2_8EBB_0008C77C0743_.wvu.PrintTitles" localSheetId="7" hidden="1">#REF!</definedName>
    <definedName name="Z_2DA61901_F1AB_11D2_8EBB_0008C77C0743_.wvu.PrintTitles" localSheetId="24" hidden="1">#REF!</definedName>
    <definedName name="Z_2DA61901_F1AB_11D2_8EBB_0008C77C0743_.wvu.PrintTitles" hidden="1">#REF!</definedName>
    <definedName name="Z_2DA61914_F1AB_11D2_8EBB_0008C77C0743_.wvu.PrintArea" localSheetId="7" hidden="1">#REF!</definedName>
    <definedName name="Z_2DA61914_F1AB_11D2_8EBB_0008C77C0743_.wvu.PrintArea" localSheetId="24" hidden="1">#REF!</definedName>
    <definedName name="Z_2DA61914_F1AB_11D2_8EBB_0008C77C0743_.wvu.PrintArea" hidden="1">#REF!</definedName>
    <definedName name="Z_2DA61914_F1AB_11D2_8EBB_0008C77C0743_.wvu.PrintTitles" localSheetId="7" hidden="1">#REF!</definedName>
    <definedName name="Z_2DA61914_F1AB_11D2_8EBB_0008C77C0743_.wvu.PrintTitles" localSheetId="24" hidden="1">#REF!</definedName>
    <definedName name="Z_2DA61914_F1AB_11D2_8EBB_0008C77C0743_.wvu.PrintTitles" hidden="1">#REF!</definedName>
    <definedName name="Z_2DA61924_F1AB_11D2_8EBB_0008C77C0743_.wvu.PrintArea" localSheetId="7" hidden="1">#REF!</definedName>
    <definedName name="Z_2DA61924_F1AB_11D2_8EBB_0008C77C0743_.wvu.PrintArea" localSheetId="24" hidden="1">#REF!</definedName>
    <definedName name="Z_2DA61924_F1AB_11D2_8EBB_0008C77C0743_.wvu.PrintArea" hidden="1">#REF!</definedName>
    <definedName name="Z_2DA61924_F1AB_11D2_8EBB_0008C77C0743_.wvu.PrintTitles" localSheetId="7" hidden="1">#REF!,#REF!</definedName>
    <definedName name="Z_2DA61924_F1AB_11D2_8EBB_0008C77C0743_.wvu.PrintTitles" localSheetId="24" hidden="1">#REF!,#REF!</definedName>
    <definedName name="Z_2DA61924_F1AB_11D2_8EBB_0008C77C0743_.wvu.PrintTitles" hidden="1">#REF!,#REF!</definedName>
    <definedName name="Z_3FBA103C_5DE2_11D2_8EE8_0008C77CC149_.wvu.PrintArea" localSheetId="7" hidden="1">#REF!</definedName>
    <definedName name="Z_3FBA103C_5DE2_11D2_8EE8_0008C77CC149_.wvu.PrintArea" localSheetId="24" hidden="1">#REF!</definedName>
    <definedName name="Z_3FBA103C_5DE2_11D2_8EE8_0008C77CC149_.wvu.PrintArea" hidden="1">#REF!</definedName>
    <definedName name="Z_3FBA103C_5DE2_11D2_8EE8_0008C77CC149_.wvu.PrintTitles" localSheetId="7" hidden="1">#REF!</definedName>
    <definedName name="Z_3FBA103C_5DE2_11D2_8EE8_0008C77CC149_.wvu.PrintTitles" localSheetId="24" hidden="1">#REF!</definedName>
    <definedName name="Z_3FBA103C_5DE2_11D2_8EE8_0008C77CC149_.wvu.PrintTitles" hidden="1">#REF!</definedName>
    <definedName name="Z_3FBA104B_5DE2_11D2_8EE8_0008C77CC149_.wvu.PrintArea" localSheetId="7" hidden="1">#REF!</definedName>
    <definedName name="Z_3FBA104B_5DE2_11D2_8EE8_0008C77CC149_.wvu.PrintArea" localSheetId="24" hidden="1">#REF!</definedName>
    <definedName name="Z_3FBA104B_5DE2_11D2_8EE8_0008C77CC149_.wvu.PrintArea" hidden="1">#REF!</definedName>
    <definedName name="Z_3FBA104B_5DE2_11D2_8EE8_0008C77CC149_.wvu.PrintTitles" localSheetId="7" hidden="1">#REF!</definedName>
    <definedName name="Z_3FBA104B_5DE2_11D2_8EE8_0008C77CC149_.wvu.PrintTitles" localSheetId="24" hidden="1">#REF!</definedName>
    <definedName name="Z_3FBA104B_5DE2_11D2_8EE8_0008C77CC149_.wvu.PrintTitles" hidden="1">#REF!</definedName>
    <definedName name="Z_3FBA1058_5DE2_11D2_8EE8_0008C77CC149_.wvu.PrintArea" localSheetId="7" hidden="1">#REF!</definedName>
    <definedName name="Z_3FBA1058_5DE2_11D2_8EE8_0008C77CC149_.wvu.PrintArea" localSheetId="24" hidden="1">#REF!</definedName>
    <definedName name="Z_3FBA1058_5DE2_11D2_8EE8_0008C77CC149_.wvu.PrintArea" hidden="1">#REF!</definedName>
    <definedName name="Z_3FBA1058_5DE2_11D2_8EE8_0008C77CC149_.wvu.PrintTitles" localSheetId="7" hidden="1">#REF!,#REF!</definedName>
    <definedName name="Z_3FBA1058_5DE2_11D2_8EE8_0008C77CC149_.wvu.PrintTitles" localSheetId="24" hidden="1">#REF!,#REF!</definedName>
    <definedName name="Z_3FBA1058_5DE2_11D2_8EE8_0008C77CC149_.wvu.PrintTitles" hidden="1">#REF!,#REF!</definedName>
    <definedName name="Z_3FE15DB3_17FC_11D2_8E97_0008C77CC149_.wvu.PrintArea" localSheetId="7" hidden="1">#REF!</definedName>
    <definedName name="Z_3FE15DB3_17FC_11D2_8E97_0008C77CC149_.wvu.PrintArea" localSheetId="24" hidden="1">#REF!</definedName>
    <definedName name="Z_3FE15DB3_17FC_11D2_8E97_0008C77CC149_.wvu.PrintArea" hidden="1">#REF!</definedName>
    <definedName name="Z_3FE15DB3_17FC_11D2_8E97_0008C77CC149_.wvu.PrintTitles" localSheetId="7" hidden="1">#REF!</definedName>
    <definedName name="Z_3FE15DB3_17FC_11D2_8E97_0008C77CC149_.wvu.PrintTitles" localSheetId="24" hidden="1">#REF!</definedName>
    <definedName name="Z_3FE15DB3_17FC_11D2_8E97_0008C77CC149_.wvu.PrintTitles" hidden="1">#REF!</definedName>
    <definedName name="Z_3FE15DC2_17FC_11D2_8E97_0008C77CC149_.wvu.PrintArea" localSheetId="7" hidden="1">#REF!</definedName>
    <definedName name="Z_3FE15DC2_17FC_11D2_8E97_0008C77CC149_.wvu.PrintArea" localSheetId="24" hidden="1">#REF!</definedName>
    <definedName name="Z_3FE15DC2_17FC_11D2_8E97_0008C77CC149_.wvu.PrintArea" hidden="1">#REF!</definedName>
    <definedName name="Z_3FE15DC2_17FC_11D2_8E97_0008C77CC149_.wvu.PrintTitles" localSheetId="7" hidden="1">#REF!</definedName>
    <definedName name="Z_3FE15DC2_17FC_11D2_8E97_0008C77CC149_.wvu.PrintTitles" localSheetId="24" hidden="1">#REF!</definedName>
    <definedName name="Z_3FE15DC2_17FC_11D2_8E97_0008C77CC149_.wvu.PrintTitles" hidden="1">#REF!</definedName>
    <definedName name="Z_3FE15DCF_17FC_11D2_8E97_0008C77CC149_.wvu.PrintArea" localSheetId="7" hidden="1">#REF!</definedName>
    <definedName name="Z_3FE15DCF_17FC_11D2_8E97_0008C77CC149_.wvu.PrintArea" localSheetId="24" hidden="1">#REF!</definedName>
    <definedName name="Z_3FE15DCF_17FC_11D2_8E97_0008C77CC149_.wvu.PrintArea" hidden="1">#REF!</definedName>
    <definedName name="Z_3FE15DCF_17FC_11D2_8E97_0008C77CC149_.wvu.PrintTitles" localSheetId="7" hidden="1">#REF!,#REF!</definedName>
    <definedName name="Z_3FE15DCF_17FC_11D2_8E97_0008C77CC149_.wvu.PrintTitles" localSheetId="24" hidden="1">#REF!,#REF!</definedName>
    <definedName name="Z_3FE15DCF_17FC_11D2_8E97_0008C77CC149_.wvu.PrintTitles" hidden="1">#REF!,#REF!</definedName>
    <definedName name="Z_4CC3570C_99A5_11D2_8E90_0008C7BCAF29_.wvu.PrintArea" localSheetId="7" hidden="1">#REF!</definedName>
    <definedName name="Z_4CC3570C_99A5_11D2_8E90_0008C7BCAF29_.wvu.PrintArea" localSheetId="24" hidden="1">#REF!</definedName>
    <definedName name="Z_4CC3570C_99A5_11D2_8E90_0008C7BCAF29_.wvu.PrintArea" hidden="1">#REF!</definedName>
    <definedName name="Z_4CC3570C_99A5_11D2_8E90_0008C7BCAF29_.wvu.PrintTitles" localSheetId="7" hidden="1">#REF!,#REF!</definedName>
    <definedName name="Z_4CC3570C_99A5_11D2_8E90_0008C7BCAF29_.wvu.PrintTitles" localSheetId="24" hidden="1">#REF!,#REF!</definedName>
    <definedName name="Z_4CC3570C_99A5_11D2_8E90_0008C7BCAF29_.wvu.PrintTitles" hidden="1">#REF!,#REF!</definedName>
    <definedName name="Z_4CC3570F_99A5_11D2_8E90_0008C7BCAF29_.wvu.PrintArea" localSheetId="7" hidden="1">#REF!</definedName>
    <definedName name="Z_4CC3570F_99A5_11D2_8E90_0008C7BCAF29_.wvu.PrintArea" localSheetId="24" hidden="1">#REF!</definedName>
    <definedName name="Z_4CC3570F_99A5_11D2_8E90_0008C7BCAF29_.wvu.PrintArea" hidden="1">#REF!</definedName>
    <definedName name="Z_4CC3570F_99A5_11D2_8E90_0008C7BCAF29_.wvu.PrintTitles" localSheetId="7" hidden="1">#REF!</definedName>
    <definedName name="Z_4CC3570F_99A5_11D2_8E90_0008C7BCAF29_.wvu.PrintTitles" localSheetId="24" hidden="1">#REF!</definedName>
    <definedName name="Z_4CC3570F_99A5_11D2_8E90_0008C7BCAF29_.wvu.PrintTitles" hidden="1">#REF!</definedName>
    <definedName name="Z_4CC35714_99A5_11D2_8E90_0008C7BCAF29_.wvu.PrintArea" localSheetId="7" hidden="1">#REF!</definedName>
    <definedName name="Z_4CC35714_99A5_11D2_8E90_0008C7BCAF29_.wvu.PrintArea" localSheetId="24" hidden="1">#REF!</definedName>
    <definedName name="Z_4CC35714_99A5_11D2_8E90_0008C7BCAF29_.wvu.PrintArea" hidden="1">#REF!</definedName>
    <definedName name="Z_4CC35714_99A5_11D2_8E90_0008C7BCAF29_.wvu.PrintTitles" localSheetId="7" hidden="1">#REF!,#REF!</definedName>
    <definedName name="Z_4CC35714_99A5_11D2_8E90_0008C7BCAF29_.wvu.PrintTitles" localSheetId="24" hidden="1">#REF!,#REF!</definedName>
    <definedName name="Z_4CC35714_99A5_11D2_8E90_0008C7BCAF29_.wvu.PrintTitles" hidden="1">#REF!,#REF!</definedName>
    <definedName name="Z_4CC35716_99A5_11D2_8E90_0008C7BCAF29_.wvu.PrintArea" localSheetId="7" hidden="1">#REF!</definedName>
    <definedName name="Z_4CC35716_99A5_11D2_8E90_0008C7BCAF29_.wvu.PrintArea" localSheetId="24" hidden="1">#REF!</definedName>
    <definedName name="Z_4CC35716_99A5_11D2_8E90_0008C7BCAF29_.wvu.PrintArea" hidden="1">#REF!</definedName>
    <definedName name="Z_4CC35716_99A5_11D2_8E90_0008C7BCAF29_.wvu.PrintTitles" localSheetId="7" hidden="1">#REF!,#REF!</definedName>
    <definedName name="Z_4CC35716_99A5_11D2_8E90_0008C7BCAF29_.wvu.PrintTitles" localSheetId="24" hidden="1">#REF!,#REF!</definedName>
    <definedName name="Z_4CC35716_99A5_11D2_8E90_0008C7BCAF29_.wvu.PrintTitles" hidden="1">#REF!,#REF!</definedName>
    <definedName name="Z_4CC35719_99A5_11D2_8E90_0008C7BCAF29_.wvu.PrintArea" localSheetId="7" hidden="1">#REF!</definedName>
    <definedName name="Z_4CC35719_99A5_11D2_8E90_0008C7BCAF29_.wvu.PrintArea" localSheetId="24" hidden="1">#REF!</definedName>
    <definedName name="Z_4CC35719_99A5_11D2_8E90_0008C7BCAF29_.wvu.PrintArea" hidden="1">#REF!</definedName>
    <definedName name="Z_4CC35719_99A5_11D2_8E90_0008C7BCAF29_.wvu.PrintTitles" localSheetId="7" hidden="1">#REF!</definedName>
    <definedName name="Z_4CC35719_99A5_11D2_8E90_0008C7BCAF29_.wvu.PrintTitles" localSheetId="24" hidden="1">#REF!</definedName>
    <definedName name="Z_4CC35719_99A5_11D2_8E90_0008C7BCAF29_.wvu.PrintTitles" hidden="1">#REF!</definedName>
    <definedName name="Z_4CC3571E_99A5_11D2_8E90_0008C7BCAF29_.wvu.PrintArea" localSheetId="7" hidden="1">#REF!</definedName>
    <definedName name="Z_4CC3571E_99A5_11D2_8E90_0008C7BCAF29_.wvu.PrintArea" localSheetId="24" hidden="1">#REF!</definedName>
    <definedName name="Z_4CC3571E_99A5_11D2_8E90_0008C7BCAF29_.wvu.PrintArea" hidden="1">#REF!</definedName>
    <definedName name="Z_4CC3571E_99A5_11D2_8E90_0008C7BCAF29_.wvu.PrintTitles" localSheetId="7" hidden="1">#REF!,#REF!</definedName>
    <definedName name="Z_4CC3571E_99A5_11D2_8E90_0008C7BCAF29_.wvu.PrintTitles" localSheetId="24" hidden="1">#REF!,#REF!</definedName>
    <definedName name="Z_4CC3571E_99A5_11D2_8E90_0008C7BCAF29_.wvu.PrintTitles" hidden="1">#REF!,#REF!</definedName>
    <definedName name="Z_4CC35721_99A5_11D2_8E90_0008C7BCAF29_.wvu.PrintArea" localSheetId="7" hidden="1">#REF!</definedName>
    <definedName name="Z_4CC35721_99A5_11D2_8E90_0008C7BCAF29_.wvu.PrintArea" localSheetId="24" hidden="1">#REF!</definedName>
    <definedName name="Z_4CC35721_99A5_11D2_8E90_0008C7BCAF29_.wvu.PrintArea" hidden="1">#REF!</definedName>
    <definedName name="Z_4CC35721_99A5_11D2_8E90_0008C7BCAF29_.wvu.PrintTitles" localSheetId="7" hidden="1">#REF!,#REF!</definedName>
    <definedName name="Z_4CC35721_99A5_11D2_8E90_0008C7BCAF29_.wvu.PrintTitles" localSheetId="24" hidden="1">#REF!,#REF!</definedName>
    <definedName name="Z_4CC35721_99A5_11D2_8E90_0008C7BCAF29_.wvu.PrintTitles" hidden="1">#REF!,#REF!</definedName>
    <definedName name="Z_5F95E421_892A_11D2_8E7F_0008C7809E09_.wvu.PrintArea" localSheetId="7" hidden="1">#REF!</definedName>
    <definedName name="Z_5F95E421_892A_11D2_8E7F_0008C7809E09_.wvu.PrintArea" localSheetId="24" hidden="1">#REF!</definedName>
    <definedName name="Z_5F95E421_892A_11D2_8E7F_0008C7809E09_.wvu.PrintArea" hidden="1">#REF!</definedName>
    <definedName name="Z_5F95E421_892A_11D2_8E7F_0008C7809E09_.wvu.PrintTitles" localSheetId="7" hidden="1">#REF!,#REF!</definedName>
    <definedName name="Z_5F95E421_892A_11D2_8E7F_0008C7809E09_.wvu.PrintTitles" localSheetId="24" hidden="1">#REF!,#REF!</definedName>
    <definedName name="Z_5F95E421_892A_11D2_8E7F_0008C7809E09_.wvu.PrintTitles" hidden="1">#REF!,#REF!</definedName>
    <definedName name="Z_5F95E424_892A_11D2_8E7F_0008C7809E09_.wvu.PrintArea" localSheetId="7" hidden="1">#REF!</definedName>
    <definedName name="Z_5F95E424_892A_11D2_8E7F_0008C7809E09_.wvu.PrintArea" localSheetId="24" hidden="1">#REF!</definedName>
    <definedName name="Z_5F95E424_892A_11D2_8E7F_0008C7809E09_.wvu.PrintArea" hidden="1">#REF!</definedName>
    <definedName name="Z_5F95E424_892A_11D2_8E7F_0008C7809E09_.wvu.PrintTitles" localSheetId="7" hidden="1">#REF!</definedName>
    <definedName name="Z_5F95E424_892A_11D2_8E7F_0008C7809E09_.wvu.PrintTitles" localSheetId="24" hidden="1">#REF!</definedName>
    <definedName name="Z_5F95E424_892A_11D2_8E7F_0008C7809E09_.wvu.PrintTitles" hidden="1">#REF!</definedName>
    <definedName name="Z_5F95E429_892A_11D2_8E7F_0008C7809E09_.wvu.PrintArea" localSheetId="7" hidden="1">#REF!</definedName>
    <definedName name="Z_5F95E429_892A_11D2_8E7F_0008C7809E09_.wvu.PrintArea" localSheetId="24" hidden="1">#REF!</definedName>
    <definedName name="Z_5F95E429_892A_11D2_8E7F_0008C7809E09_.wvu.PrintArea" hidden="1">#REF!</definedName>
    <definedName name="Z_5F95E429_892A_11D2_8E7F_0008C7809E09_.wvu.PrintTitles" localSheetId="7" hidden="1">#REF!,#REF!</definedName>
    <definedName name="Z_5F95E429_892A_11D2_8E7F_0008C7809E09_.wvu.PrintTitles" localSheetId="24" hidden="1">#REF!,#REF!</definedName>
    <definedName name="Z_5F95E429_892A_11D2_8E7F_0008C7809E09_.wvu.PrintTitles" hidden="1">#REF!,#REF!</definedName>
    <definedName name="Z_5F95E42B_892A_11D2_8E7F_0008C7809E09_.wvu.PrintArea" localSheetId="7" hidden="1">#REF!</definedName>
    <definedName name="Z_5F95E42B_892A_11D2_8E7F_0008C7809E09_.wvu.PrintArea" localSheetId="24" hidden="1">#REF!</definedName>
    <definedName name="Z_5F95E42B_892A_11D2_8E7F_0008C7809E09_.wvu.PrintArea" hidden="1">#REF!</definedName>
    <definedName name="Z_5F95E42B_892A_11D2_8E7F_0008C7809E09_.wvu.PrintTitles" localSheetId="7" hidden="1">#REF!,#REF!</definedName>
    <definedName name="Z_5F95E42B_892A_11D2_8E7F_0008C7809E09_.wvu.PrintTitles" localSheetId="24" hidden="1">#REF!,#REF!</definedName>
    <definedName name="Z_5F95E42B_892A_11D2_8E7F_0008C7809E09_.wvu.PrintTitles" hidden="1">#REF!,#REF!</definedName>
    <definedName name="Z_5F95E42E_892A_11D2_8E7F_0008C7809E09_.wvu.PrintArea" localSheetId="7" hidden="1">#REF!</definedName>
    <definedName name="Z_5F95E42E_892A_11D2_8E7F_0008C7809E09_.wvu.PrintArea" localSheetId="24" hidden="1">#REF!</definedName>
    <definedName name="Z_5F95E42E_892A_11D2_8E7F_0008C7809E09_.wvu.PrintArea" hidden="1">#REF!</definedName>
    <definedName name="Z_5F95E42E_892A_11D2_8E7F_0008C7809E09_.wvu.PrintTitles" localSheetId="7" hidden="1">#REF!</definedName>
    <definedName name="Z_5F95E42E_892A_11D2_8E7F_0008C7809E09_.wvu.PrintTitles" localSheetId="24" hidden="1">#REF!</definedName>
    <definedName name="Z_5F95E42E_892A_11D2_8E7F_0008C7809E09_.wvu.PrintTitles" hidden="1">#REF!</definedName>
    <definedName name="Z_5F95E433_892A_11D2_8E7F_0008C7809E09_.wvu.PrintArea" localSheetId="7" hidden="1">#REF!</definedName>
    <definedName name="Z_5F95E433_892A_11D2_8E7F_0008C7809E09_.wvu.PrintArea" localSheetId="24" hidden="1">#REF!</definedName>
    <definedName name="Z_5F95E433_892A_11D2_8E7F_0008C7809E09_.wvu.PrintArea" hidden="1">#REF!</definedName>
    <definedName name="Z_5F95E433_892A_11D2_8E7F_0008C7809E09_.wvu.PrintTitles" localSheetId="7" hidden="1">#REF!,#REF!</definedName>
    <definedName name="Z_5F95E433_892A_11D2_8E7F_0008C7809E09_.wvu.PrintTitles" localSheetId="24" hidden="1">#REF!,#REF!</definedName>
    <definedName name="Z_5F95E433_892A_11D2_8E7F_0008C7809E09_.wvu.PrintTitles" hidden="1">#REF!,#REF!</definedName>
    <definedName name="Z_5F95E436_892A_11D2_8E7F_0008C7809E09_.wvu.PrintArea" localSheetId="7" hidden="1">#REF!</definedName>
    <definedName name="Z_5F95E436_892A_11D2_8E7F_0008C7809E09_.wvu.PrintArea" localSheetId="24" hidden="1">#REF!</definedName>
    <definedName name="Z_5F95E436_892A_11D2_8E7F_0008C7809E09_.wvu.PrintArea" hidden="1">#REF!</definedName>
    <definedName name="Z_5F95E436_892A_11D2_8E7F_0008C7809E09_.wvu.PrintTitles" localSheetId="7" hidden="1">#REF!,#REF!</definedName>
    <definedName name="Z_5F95E436_892A_11D2_8E7F_0008C7809E09_.wvu.PrintTitles" localSheetId="24" hidden="1">#REF!,#REF!</definedName>
    <definedName name="Z_5F95E436_892A_11D2_8E7F_0008C7809E09_.wvu.PrintTitles" hidden="1">#REF!,#REF!</definedName>
    <definedName name="Z_61DB0F02_10ED_11D2_8E73_0008C77C0743_.wvu.PrintArea" localSheetId="7" hidden="1">#REF!</definedName>
    <definedName name="Z_61DB0F02_10ED_11D2_8E73_0008C77C0743_.wvu.PrintArea" localSheetId="24" hidden="1">#REF!</definedName>
    <definedName name="Z_61DB0F02_10ED_11D2_8E73_0008C77C0743_.wvu.PrintArea" hidden="1">#REF!</definedName>
    <definedName name="Z_61DB0F02_10ED_11D2_8E73_0008C77C0743_.wvu.PrintTitles" localSheetId="7" hidden="1">#REF!</definedName>
    <definedName name="Z_61DB0F02_10ED_11D2_8E73_0008C77C0743_.wvu.PrintTitles" localSheetId="24" hidden="1">#REF!</definedName>
    <definedName name="Z_61DB0F02_10ED_11D2_8E73_0008C77C0743_.wvu.PrintTitles" hidden="1">#REF!</definedName>
    <definedName name="Z_61DB0F11_10ED_11D2_8E73_0008C77C0743_.wvu.PrintArea" localSheetId="7" hidden="1">#REF!</definedName>
    <definedName name="Z_61DB0F11_10ED_11D2_8E73_0008C77C0743_.wvu.PrintArea" localSheetId="24" hidden="1">#REF!</definedName>
    <definedName name="Z_61DB0F11_10ED_11D2_8E73_0008C77C0743_.wvu.PrintArea" hidden="1">#REF!</definedName>
    <definedName name="Z_61DB0F11_10ED_11D2_8E73_0008C77C0743_.wvu.PrintTitles" localSheetId="7" hidden="1">#REF!</definedName>
    <definedName name="Z_61DB0F11_10ED_11D2_8E73_0008C77C0743_.wvu.PrintTitles" localSheetId="24" hidden="1">#REF!</definedName>
    <definedName name="Z_61DB0F11_10ED_11D2_8E73_0008C77C0743_.wvu.PrintTitles" hidden="1">#REF!</definedName>
    <definedName name="Z_61DB0F1E_10ED_11D2_8E73_0008C77C0743_.wvu.PrintArea" localSheetId="7" hidden="1">#REF!</definedName>
    <definedName name="Z_61DB0F1E_10ED_11D2_8E73_0008C77C0743_.wvu.PrintArea" localSheetId="24" hidden="1">#REF!</definedName>
    <definedName name="Z_61DB0F1E_10ED_11D2_8E73_0008C77C0743_.wvu.PrintArea" hidden="1">#REF!</definedName>
    <definedName name="Z_61DB0F1E_10ED_11D2_8E73_0008C77C0743_.wvu.PrintTitles" localSheetId="7" hidden="1">#REF!,#REF!</definedName>
    <definedName name="Z_61DB0F1E_10ED_11D2_8E73_0008C77C0743_.wvu.PrintTitles" localSheetId="24" hidden="1">#REF!,#REF!</definedName>
    <definedName name="Z_61DB0F1E_10ED_11D2_8E73_0008C77C0743_.wvu.PrintTitles" hidden="1">#REF!,#REF!</definedName>
    <definedName name="Z_6749F589_14FD_11D3_8EF9_0008C7BCAF29_.wvu.PrintArea" localSheetId="7" hidden="1">#REF!</definedName>
    <definedName name="Z_6749F589_14FD_11D3_8EF9_0008C7BCAF29_.wvu.PrintArea" localSheetId="24" hidden="1">#REF!</definedName>
    <definedName name="Z_6749F589_14FD_11D3_8EF9_0008C7BCAF29_.wvu.PrintArea" hidden="1">#REF!</definedName>
    <definedName name="Z_6749F589_14FD_11D3_8EF9_0008C7BCAF29_.wvu.PrintTitles" localSheetId="7" hidden="1">#REF!</definedName>
    <definedName name="Z_6749F589_14FD_11D3_8EF9_0008C7BCAF29_.wvu.PrintTitles" localSheetId="24" hidden="1">#REF!</definedName>
    <definedName name="Z_6749F589_14FD_11D3_8EF9_0008C7BCAF29_.wvu.PrintTitles" hidden="1">#REF!</definedName>
    <definedName name="Z_6749F59C_14FD_11D3_8EF9_0008C7BCAF29_.wvu.PrintArea" localSheetId="7" hidden="1">#REF!</definedName>
    <definedName name="Z_6749F59C_14FD_11D3_8EF9_0008C7BCAF29_.wvu.PrintArea" localSheetId="24" hidden="1">#REF!</definedName>
    <definedName name="Z_6749F59C_14FD_11D3_8EF9_0008C7BCAF29_.wvu.PrintArea" hidden="1">#REF!</definedName>
    <definedName name="Z_6749F59C_14FD_11D3_8EF9_0008C7BCAF29_.wvu.PrintTitles" localSheetId="7" hidden="1">#REF!</definedName>
    <definedName name="Z_6749F59C_14FD_11D3_8EF9_0008C7BCAF29_.wvu.PrintTitles" localSheetId="24" hidden="1">#REF!</definedName>
    <definedName name="Z_6749F59C_14FD_11D3_8EF9_0008C7BCAF29_.wvu.PrintTitles" hidden="1">#REF!</definedName>
    <definedName name="Z_6749F5AC_14FD_11D3_8EF9_0008C7BCAF29_.wvu.PrintArea" localSheetId="7" hidden="1">#REF!</definedName>
    <definedName name="Z_6749F5AC_14FD_11D3_8EF9_0008C7BCAF29_.wvu.PrintArea" localSheetId="24" hidden="1">#REF!</definedName>
    <definedName name="Z_6749F5AC_14FD_11D3_8EF9_0008C7BCAF29_.wvu.PrintArea" hidden="1">#REF!</definedName>
    <definedName name="Z_6749F5AC_14FD_11D3_8EF9_0008C7BCAF29_.wvu.PrintTitles" localSheetId="7" hidden="1">#REF!,#REF!</definedName>
    <definedName name="Z_6749F5AC_14FD_11D3_8EF9_0008C7BCAF29_.wvu.PrintTitles" localSheetId="24" hidden="1">#REF!,#REF!</definedName>
    <definedName name="Z_6749F5AC_14FD_11D3_8EF9_0008C7BCAF29_.wvu.PrintTitles" hidden="1">#REF!,#REF!</definedName>
    <definedName name="Z_68F84A93_5E0B_11D2_8EEE_0008C7BCAF29_.wvu.PrintArea" localSheetId="7" hidden="1">#REF!</definedName>
    <definedName name="Z_68F84A93_5E0B_11D2_8EEE_0008C7BCAF29_.wvu.PrintArea" localSheetId="24" hidden="1">#REF!</definedName>
    <definedName name="Z_68F84A93_5E0B_11D2_8EEE_0008C7BCAF29_.wvu.PrintArea" hidden="1">#REF!</definedName>
    <definedName name="Z_68F84A93_5E0B_11D2_8EEE_0008C7BCAF29_.wvu.PrintTitles" localSheetId="7" hidden="1">#REF!</definedName>
    <definedName name="Z_68F84A93_5E0B_11D2_8EEE_0008C7BCAF29_.wvu.PrintTitles" localSheetId="24" hidden="1">#REF!</definedName>
    <definedName name="Z_68F84A93_5E0B_11D2_8EEE_0008C7BCAF29_.wvu.PrintTitles" hidden="1">#REF!</definedName>
    <definedName name="Z_68F84AA2_5E0B_11D2_8EEE_0008C7BCAF29_.wvu.PrintArea" localSheetId="7" hidden="1">#REF!</definedName>
    <definedName name="Z_68F84AA2_5E0B_11D2_8EEE_0008C7BCAF29_.wvu.PrintArea" localSheetId="24" hidden="1">#REF!</definedName>
    <definedName name="Z_68F84AA2_5E0B_11D2_8EEE_0008C7BCAF29_.wvu.PrintArea" hidden="1">#REF!</definedName>
    <definedName name="Z_68F84AA2_5E0B_11D2_8EEE_0008C7BCAF29_.wvu.PrintTitles" localSheetId="7" hidden="1">#REF!</definedName>
    <definedName name="Z_68F84AA2_5E0B_11D2_8EEE_0008C7BCAF29_.wvu.PrintTitles" localSheetId="24" hidden="1">#REF!</definedName>
    <definedName name="Z_68F84AA2_5E0B_11D2_8EEE_0008C7BCAF29_.wvu.PrintTitles" hidden="1">#REF!</definedName>
    <definedName name="Z_68F84AAF_5E0B_11D2_8EEE_0008C7BCAF29_.wvu.PrintArea" localSheetId="7" hidden="1">#REF!</definedName>
    <definedName name="Z_68F84AAF_5E0B_11D2_8EEE_0008C7BCAF29_.wvu.PrintArea" localSheetId="24" hidden="1">#REF!</definedName>
    <definedName name="Z_68F84AAF_5E0B_11D2_8EEE_0008C7BCAF29_.wvu.PrintArea" hidden="1">#REF!</definedName>
    <definedName name="Z_68F84AAF_5E0B_11D2_8EEE_0008C7BCAF29_.wvu.PrintTitles" localSheetId="7" hidden="1">#REF!,#REF!</definedName>
    <definedName name="Z_68F84AAF_5E0B_11D2_8EEE_0008C7BCAF29_.wvu.PrintTitles" localSheetId="24" hidden="1">#REF!,#REF!</definedName>
    <definedName name="Z_68F84AAF_5E0B_11D2_8EEE_0008C7BCAF29_.wvu.PrintTitles" hidden="1">#REF!,#REF!</definedName>
    <definedName name="Z_68F84ABA_5E0B_11D2_8EEE_0008C7BCAF29_.wvu.PrintArea" localSheetId="7" hidden="1">#REF!</definedName>
    <definedName name="Z_68F84ABA_5E0B_11D2_8EEE_0008C7BCAF29_.wvu.PrintArea" localSheetId="24" hidden="1">#REF!</definedName>
    <definedName name="Z_68F84ABA_5E0B_11D2_8EEE_0008C7BCAF29_.wvu.PrintArea" hidden="1">#REF!</definedName>
    <definedName name="Z_68F84ABA_5E0B_11D2_8EEE_0008C7BCAF29_.wvu.PrintTitles" localSheetId="7" hidden="1">#REF!,#REF!</definedName>
    <definedName name="Z_68F84ABA_5E0B_11D2_8EEE_0008C7BCAF29_.wvu.PrintTitles" localSheetId="24" hidden="1">#REF!,#REF!</definedName>
    <definedName name="Z_68F84ABA_5E0B_11D2_8EEE_0008C7BCAF29_.wvu.PrintTitles" hidden="1">#REF!,#REF!</definedName>
    <definedName name="Z_68F84ABC_5E0B_11D2_8EEE_0008C7BCAF29_.wvu.PrintArea" localSheetId="7" hidden="1">#REF!</definedName>
    <definedName name="Z_68F84ABC_5E0B_11D2_8EEE_0008C7BCAF29_.wvu.PrintArea" localSheetId="24" hidden="1">#REF!</definedName>
    <definedName name="Z_68F84ABC_5E0B_11D2_8EEE_0008C7BCAF29_.wvu.PrintArea" hidden="1">#REF!</definedName>
    <definedName name="Z_68F84ABC_5E0B_11D2_8EEE_0008C7BCAF29_.wvu.PrintTitles" localSheetId="7" hidden="1">#REF!</definedName>
    <definedName name="Z_68F84ABC_5E0B_11D2_8EEE_0008C7BCAF29_.wvu.PrintTitles" localSheetId="24" hidden="1">#REF!</definedName>
    <definedName name="Z_68F84ABC_5E0B_11D2_8EEE_0008C7BCAF29_.wvu.PrintTitles" hidden="1">#REF!</definedName>
    <definedName name="Z_68F84ABF_5E0B_11D2_8EEE_0008C7BCAF29_.wvu.PrintArea" localSheetId="7" hidden="1">#REF!</definedName>
    <definedName name="Z_68F84ABF_5E0B_11D2_8EEE_0008C7BCAF29_.wvu.PrintArea" localSheetId="24" hidden="1">#REF!</definedName>
    <definedName name="Z_68F84ABF_5E0B_11D2_8EEE_0008C7BCAF29_.wvu.PrintArea" hidden="1">#REF!</definedName>
    <definedName name="Z_68F84ABF_5E0B_11D2_8EEE_0008C7BCAF29_.wvu.PrintTitles" localSheetId="7" hidden="1">#REF!,#REF!</definedName>
    <definedName name="Z_68F84ABF_5E0B_11D2_8EEE_0008C7BCAF29_.wvu.PrintTitles" localSheetId="24" hidden="1">#REF!,#REF!</definedName>
    <definedName name="Z_68F84ABF_5E0B_11D2_8EEE_0008C7BCAF29_.wvu.PrintTitles" hidden="1">#REF!,#REF!</definedName>
    <definedName name="Z_68F84AC1_5E0B_11D2_8EEE_0008C7BCAF29_.wvu.PrintArea" localSheetId="7" hidden="1">#REF!</definedName>
    <definedName name="Z_68F84AC1_5E0B_11D2_8EEE_0008C7BCAF29_.wvu.PrintArea" localSheetId="24" hidden="1">#REF!</definedName>
    <definedName name="Z_68F84AC1_5E0B_11D2_8EEE_0008C7BCAF29_.wvu.PrintArea" hidden="1">#REF!</definedName>
    <definedName name="Z_68F84AC1_5E0B_11D2_8EEE_0008C7BCAF29_.wvu.PrintTitles" localSheetId="7" hidden="1">#REF!,#REF!</definedName>
    <definedName name="Z_68F84AC1_5E0B_11D2_8EEE_0008C7BCAF29_.wvu.PrintTitles" localSheetId="24" hidden="1">#REF!,#REF!</definedName>
    <definedName name="Z_68F84AC1_5E0B_11D2_8EEE_0008C7BCAF29_.wvu.PrintTitles" hidden="1">#REF!,#REF!</definedName>
    <definedName name="Z_68F84AC3_5E0B_11D2_8EEE_0008C7BCAF29_.wvu.PrintArea" localSheetId="7" hidden="1">#REF!</definedName>
    <definedName name="Z_68F84AC3_5E0B_11D2_8EEE_0008C7BCAF29_.wvu.PrintArea" localSheetId="24" hidden="1">#REF!</definedName>
    <definedName name="Z_68F84AC3_5E0B_11D2_8EEE_0008C7BCAF29_.wvu.PrintArea" hidden="1">#REF!</definedName>
    <definedName name="Z_68F84AC3_5E0B_11D2_8EEE_0008C7BCAF29_.wvu.PrintTitles" localSheetId="7" hidden="1">#REF!</definedName>
    <definedName name="Z_68F84AC3_5E0B_11D2_8EEE_0008C7BCAF29_.wvu.PrintTitles" localSheetId="24" hidden="1">#REF!</definedName>
    <definedName name="Z_68F84AC3_5E0B_11D2_8EEE_0008C7BCAF29_.wvu.PrintTitles" hidden="1">#REF!</definedName>
    <definedName name="Z_68F84AC6_5E0B_11D2_8EEE_0008C7BCAF29_.wvu.PrintArea" localSheetId="7" hidden="1">#REF!</definedName>
    <definedName name="Z_68F84AC6_5E0B_11D2_8EEE_0008C7BCAF29_.wvu.PrintArea" localSheetId="24" hidden="1">#REF!</definedName>
    <definedName name="Z_68F84AC6_5E0B_11D2_8EEE_0008C7BCAF29_.wvu.PrintArea" hidden="1">#REF!</definedName>
    <definedName name="Z_68F84AC6_5E0B_11D2_8EEE_0008C7BCAF29_.wvu.PrintTitles" localSheetId="7" hidden="1">#REF!,#REF!</definedName>
    <definedName name="Z_68F84AC6_5E0B_11D2_8EEE_0008C7BCAF29_.wvu.PrintTitles" localSheetId="24" hidden="1">#REF!,#REF!</definedName>
    <definedName name="Z_68F84AC6_5E0B_11D2_8EEE_0008C7BCAF29_.wvu.PrintTitles" hidden="1">#REF!,#REF!</definedName>
    <definedName name="Z_68F84AC8_5E0B_11D2_8EEE_0008C7BCAF29_.wvu.PrintArea" localSheetId="7" hidden="1">#REF!</definedName>
    <definedName name="Z_68F84AC8_5E0B_11D2_8EEE_0008C7BCAF29_.wvu.PrintArea" localSheetId="24" hidden="1">#REF!</definedName>
    <definedName name="Z_68F84AC8_5E0B_11D2_8EEE_0008C7BCAF29_.wvu.PrintArea" hidden="1">#REF!</definedName>
    <definedName name="Z_68F84AC8_5E0B_11D2_8EEE_0008C7BCAF29_.wvu.PrintTitles" localSheetId="7" hidden="1">#REF!,#REF!</definedName>
    <definedName name="Z_68F84AC8_5E0B_11D2_8EEE_0008C7BCAF29_.wvu.PrintTitles" localSheetId="24" hidden="1">#REF!,#REF!</definedName>
    <definedName name="Z_68F84AC8_5E0B_11D2_8EEE_0008C7BCAF29_.wvu.PrintTitles" hidden="1">#REF!,#REF!</definedName>
    <definedName name="Z_68F84ACE_5E0B_11D2_8EEE_0008C7BCAF29_.wvu.PrintArea" localSheetId="7" hidden="1">#REF!</definedName>
    <definedName name="Z_68F84ACE_5E0B_11D2_8EEE_0008C7BCAF29_.wvu.PrintArea" localSheetId="24" hidden="1">#REF!</definedName>
    <definedName name="Z_68F84ACE_5E0B_11D2_8EEE_0008C7BCAF29_.wvu.PrintArea" hidden="1">#REF!</definedName>
    <definedName name="Z_68F84ACE_5E0B_11D2_8EEE_0008C7BCAF29_.wvu.PrintTitles" localSheetId="7" hidden="1">#REF!</definedName>
    <definedName name="Z_68F84ACE_5E0B_11D2_8EEE_0008C7BCAF29_.wvu.PrintTitles" localSheetId="24" hidden="1">#REF!</definedName>
    <definedName name="Z_68F84ACE_5E0B_11D2_8EEE_0008C7BCAF29_.wvu.PrintTitles" hidden="1">#REF!</definedName>
    <definedName name="Z_68F84ADD_5E0B_11D2_8EEE_0008C7BCAF29_.wvu.PrintArea" localSheetId="7" hidden="1">#REF!</definedName>
    <definedName name="Z_68F84ADD_5E0B_11D2_8EEE_0008C7BCAF29_.wvu.PrintArea" localSheetId="24" hidden="1">#REF!</definedName>
    <definedName name="Z_68F84ADD_5E0B_11D2_8EEE_0008C7BCAF29_.wvu.PrintArea" hidden="1">#REF!</definedName>
    <definedName name="Z_68F84ADD_5E0B_11D2_8EEE_0008C7BCAF29_.wvu.PrintTitles" localSheetId="7" hidden="1">#REF!</definedName>
    <definedName name="Z_68F84ADD_5E0B_11D2_8EEE_0008C7BCAF29_.wvu.PrintTitles" localSheetId="24" hidden="1">#REF!</definedName>
    <definedName name="Z_68F84ADD_5E0B_11D2_8EEE_0008C7BCAF29_.wvu.PrintTitles" hidden="1">#REF!</definedName>
    <definedName name="Z_68F84AEA_5E0B_11D2_8EEE_0008C7BCAF29_.wvu.PrintArea" localSheetId="7" hidden="1">#REF!</definedName>
    <definedName name="Z_68F84AEA_5E0B_11D2_8EEE_0008C7BCAF29_.wvu.PrintArea" localSheetId="24" hidden="1">#REF!</definedName>
    <definedName name="Z_68F84AEA_5E0B_11D2_8EEE_0008C7BCAF29_.wvu.PrintArea" hidden="1">#REF!</definedName>
    <definedName name="Z_68F84AEA_5E0B_11D2_8EEE_0008C7BCAF29_.wvu.PrintTitles" localSheetId="7" hidden="1">#REF!,#REF!</definedName>
    <definedName name="Z_68F84AEA_5E0B_11D2_8EEE_0008C7BCAF29_.wvu.PrintTitles" localSheetId="24" hidden="1">#REF!,#REF!</definedName>
    <definedName name="Z_68F84AEA_5E0B_11D2_8EEE_0008C7BCAF29_.wvu.PrintTitles" hidden="1">#REF!,#REF!</definedName>
    <definedName name="Z_68F84AF6_5E0B_11D2_8EEE_0008C7BCAF29_.wvu.PrintArea" localSheetId="7" hidden="1">#REF!</definedName>
    <definedName name="Z_68F84AF6_5E0B_11D2_8EEE_0008C7BCAF29_.wvu.PrintArea" localSheetId="24" hidden="1">#REF!</definedName>
    <definedName name="Z_68F84AF6_5E0B_11D2_8EEE_0008C7BCAF29_.wvu.PrintArea" hidden="1">#REF!</definedName>
    <definedName name="Z_68F84AF6_5E0B_11D2_8EEE_0008C7BCAF29_.wvu.PrintTitles" localSheetId="7" hidden="1">#REF!,#REF!</definedName>
    <definedName name="Z_68F84AF6_5E0B_11D2_8EEE_0008C7BCAF29_.wvu.PrintTitles" localSheetId="24" hidden="1">#REF!,#REF!</definedName>
    <definedName name="Z_68F84AF6_5E0B_11D2_8EEE_0008C7BCAF29_.wvu.PrintTitles" hidden="1">#REF!,#REF!</definedName>
    <definedName name="Z_68F84AF9_5E0B_11D2_8EEE_0008C7BCAF29_.wvu.PrintArea" localSheetId="7" hidden="1">#REF!</definedName>
    <definedName name="Z_68F84AF9_5E0B_11D2_8EEE_0008C7BCAF29_.wvu.PrintArea" localSheetId="24" hidden="1">#REF!</definedName>
    <definedName name="Z_68F84AF9_5E0B_11D2_8EEE_0008C7BCAF29_.wvu.PrintArea" hidden="1">#REF!</definedName>
    <definedName name="Z_68F84AF9_5E0B_11D2_8EEE_0008C7BCAF29_.wvu.PrintTitles" localSheetId="7" hidden="1">#REF!</definedName>
    <definedName name="Z_68F84AF9_5E0B_11D2_8EEE_0008C7BCAF29_.wvu.PrintTitles" localSheetId="24" hidden="1">#REF!</definedName>
    <definedName name="Z_68F84AF9_5E0B_11D2_8EEE_0008C7BCAF29_.wvu.PrintTitles" hidden="1">#REF!</definedName>
    <definedName name="Z_68F84AFE_5E0B_11D2_8EEE_0008C7BCAF29_.wvu.PrintArea" localSheetId="7" hidden="1">#REF!</definedName>
    <definedName name="Z_68F84AFE_5E0B_11D2_8EEE_0008C7BCAF29_.wvu.PrintArea" localSheetId="24" hidden="1">#REF!</definedName>
    <definedName name="Z_68F84AFE_5E0B_11D2_8EEE_0008C7BCAF29_.wvu.PrintArea" hidden="1">#REF!</definedName>
    <definedName name="Z_68F84AFE_5E0B_11D2_8EEE_0008C7BCAF29_.wvu.PrintTitles" localSheetId="7" hidden="1">#REF!,#REF!</definedName>
    <definedName name="Z_68F84AFE_5E0B_11D2_8EEE_0008C7BCAF29_.wvu.PrintTitles" localSheetId="24" hidden="1">#REF!,#REF!</definedName>
    <definedName name="Z_68F84AFE_5E0B_11D2_8EEE_0008C7BCAF29_.wvu.PrintTitles" hidden="1">#REF!,#REF!</definedName>
    <definedName name="Z_68F84B00_5E0B_11D2_8EEE_0008C7BCAF29_.wvu.PrintArea" localSheetId="7" hidden="1">#REF!</definedName>
    <definedName name="Z_68F84B00_5E0B_11D2_8EEE_0008C7BCAF29_.wvu.PrintArea" localSheetId="24" hidden="1">#REF!</definedName>
    <definedName name="Z_68F84B00_5E0B_11D2_8EEE_0008C7BCAF29_.wvu.PrintArea" hidden="1">#REF!</definedName>
    <definedName name="Z_68F84B00_5E0B_11D2_8EEE_0008C7BCAF29_.wvu.PrintTitles" localSheetId="7" hidden="1">#REF!,#REF!</definedName>
    <definedName name="Z_68F84B00_5E0B_11D2_8EEE_0008C7BCAF29_.wvu.PrintTitles" localSheetId="24" hidden="1">#REF!,#REF!</definedName>
    <definedName name="Z_68F84B00_5E0B_11D2_8EEE_0008C7BCAF29_.wvu.PrintTitles" hidden="1">#REF!,#REF!</definedName>
    <definedName name="Z_68F84B03_5E0B_11D2_8EEE_0008C7BCAF29_.wvu.PrintArea" localSheetId="7" hidden="1">#REF!</definedName>
    <definedName name="Z_68F84B03_5E0B_11D2_8EEE_0008C7BCAF29_.wvu.PrintArea" localSheetId="24" hidden="1">#REF!</definedName>
    <definedName name="Z_68F84B03_5E0B_11D2_8EEE_0008C7BCAF29_.wvu.PrintArea" hidden="1">#REF!</definedName>
    <definedName name="Z_68F84B03_5E0B_11D2_8EEE_0008C7BCAF29_.wvu.PrintTitles" localSheetId="7" hidden="1">#REF!</definedName>
    <definedName name="Z_68F84B03_5E0B_11D2_8EEE_0008C7BCAF29_.wvu.PrintTitles" localSheetId="24" hidden="1">#REF!</definedName>
    <definedName name="Z_68F84B03_5E0B_11D2_8EEE_0008C7BCAF29_.wvu.PrintTitles" hidden="1">#REF!</definedName>
    <definedName name="Z_68F84B08_5E0B_11D2_8EEE_0008C7BCAF29_.wvu.PrintArea" localSheetId="7" hidden="1">#REF!</definedName>
    <definedName name="Z_68F84B08_5E0B_11D2_8EEE_0008C7BCAF29_.wvu.PrintArea" localSheetId="24" hidden="1">#REF!</definedName>
    <definedName name="Z_68F84B08_5E0B_11D2_8EEE_0008C7BCAF29_.wvu.PrintArea" hidden="1">#REF!</definedName>
    <definedName name="Z_68F84B08_5E0B_11D2_8EEE_0008C7BCAF29_.wvu.PrintTitles" localSheetId="7" hidden="1">#REF!,#REF!</definedName>
    <definedName name="Z_68F84B08_5E0B_11D2_8EEE_0008C7BCAF29_.wvu.PrintTitles" localSheetId="24" hidden="1">#REF!,#REF!</definedName>
    <definedName name="Z_68F84B08_5E0B_11D2_8EEE_0008C7BCAF29_.wvu.PrintTitles" hidden="1">#REF!,#REF!</definedName>
    <definedName name="Z_68F84B0B_5E0B_11D2_8EEE_0008C7BCAF29_.wvu.PrintArea" localSheetId="7" hidden="1">#REF!</definedName>
    <definedName name="Z_68F84B0B_5E0B_11D2_8EEE_0008C7BCAF29_.wvu.PrintArea" localSheetId="24" hidden="1">#REF!</definedName>
    <definedName name="Z_68F84B0B_5E0B_11D2_8EEE_0008C7BCAF29_.wvu.PrintArea" hidden="1">#REF!</definedName>
    <definedName name="Z_68F84B0B_5E0B_11D2_8EEE_0008C7BCAF29_.wvu.PrintTitles" localSheetId="7" hidden="1">#REF!,#REF!</definedName>
    <definedName name="Z_68F84B0B_5E0B_11D2_8EEE_0008C7BCAF29_.wvu.PrintTitles" localSheetId="24" hidden="1">#REF!,#REF!</definedName>
    <definedName name="Z_68F84B0B_5E0B_11D2_8EEE_0008C7BCAF29_.wvu.PrintTitles" hidden="1">#REF!,#REF!</definedName>
    <definedName name="Z_68F84B11_5E0B_11D2_8EEE_0008C7BCAF29_.wvu.PrintArea" localSheetId="7" hidden="1">#REF!</definedName>
    <definedName name="Z_68F84B11_5E0B_11D2_8EEE_0008C7BCAF29_.wvu.PrintArea" localSheetId="24" hidden="1">#REF!</definedName>
    <definedName name="Z_68F84B11_5E0B_11D2_8EEE_0008C7BCAF29_.wvu.PrintArea" hidden="1">#REF!</definedName>
    <definedName name="Z_68F84B11_5E0B_11D2_8EEE_0008C7BCAF29_.wvu.PrintTitles" localSheetId="7" hidden="1">#REF!,#REF!</definedName>
    <definedName name="Z_68F84B11_5E0B_11D2_8EEE_0008C7BCAF29_.wvu.PrintTitles" localSheetId="24" hidden="1">#REF!,#REF!</definedName>
    <definedName name="Z_68F84B11_5E0B_11D2_8EEE_0008C7BCAF29_.wvu.PrintTitles" hidden="1">#REF!,#REF!</definedName>
    <definedName name="Z_68F84B14_5E0B_11D2_8EEE_0008C7BCAF29_.wvu.PrintArea" localSheetId="7" hidden="1">#REF!</definedName>
    <definedName name="Z_68F84B14_5E0B_11D2_8EEE_0008C7BCAF29_.wvu.PrintArea" localSheetId="24" hidden="1">#REF!</definedName>
    <definedName name="Z_68F84B14_5E0B_11D2_8EEE_0008C7BCAF29_.wvu.PrintArea" hidden="1">#REF!</definedName>
    <definedName name="Z_68F84B14_5E0B_11D2_8EEE_0008C7BCAF29_.wvu.PrintTitles" localSheetId="7" hidden="1">#REF!</definedName>
    <definedName name="Z_68F84B14_5E0B_11D2_8EEE_0008C7BCAF29_.wvu.PrintTitles" localSheetId="24" hidden="1">#REF!</definedName>
    <definedName name="Z_68F84B14_5E0B_11D2_8EEE_0008C7BCAF29_.wvu.PrintTitles" hidden="1">#REF!</definedName>
    <definedName name="Z_68F84B19_5E0B_11D2_8EEE_0008C7BCAF29_.wvu.PrintArea" localSheetId="7" hidden="1">#REF!</definedName>
    <definedName name="Z_68F84B19_5E0B_11D2_8EEE_0008C7BCAF29_.wvu.PrintArea" localSheetId="24" hidden="1">#REF!</definedName>
    <definedName name="Z_68F84B19_5E0B_11D2_8EEE_0008C7BCAF29_.wvu.PrintArea" hidden="1">#REF!</definedName>
    <definedName name="Z_68F84B19_5E0B_11D2_8EEE_0008C7BCAF29_.wvu.PrintTitles" localSheetId="7" hidden="1">#REF!,#REF!</definedName>
    <definedName name="Z_68F84B19_5E0B_11D2_8EEE_0008C7BCAF29_.wvu.PrintTitles" localSheetId="24" hidden="1">#REF!,#REF!</definedName>
    <definedName name="Z_68F84B19_5E0B_11D2_8EEE_0008C7BCAF29_.wvu.PrintTitles" hidden="1">#REF!,#REF!</definedName>
    <definedName name="Z_68F84B1B_5E0B_11D2_8EEE_0008C7BCAF29_.wvu.PrintArea" localSheetId="7" hidden="1">#REF!</definedName>
    <definedName name="Z_68F84B1B_5E0B_11D2_8EEE_0008C7BCAF29_.wvu.PrintArea" localSheetId="24" hidden="1">#REF!</definedName>
    <definedName name="Z_68F84B1B_5E0B_11D2_8EEE_0008C7BCAF29_.wvu.PrintArea" hidden="1">#REF!</definedName>
    <definedName name="Z_68F84B1B_5E0B_11D2_8EEE_0008C7BCAF29_.wvu.PrintTitles" localSheetId="7" hidden="1">#REF!,#REF!</definedName>
    <definedName name="Z_68F84B1B_5E0B_11D2_8EEE_0008C7BCAF29_.wvu.PrintTitles" localSheetId="24" hidden="1">#REF!,#REF!</definedName>
    <definedName name="Z_68F84B1B_5E0B_11D2_8EEE_0008C7BCAF29_.wvu.PrintTitles" hidden="1">#REF!,#REF!</definedName>
    <definedName name="Z_68F84B1E_5E0B_11D2_8EEE_0008C7BCAF29_.wvu.PrintArea" localSheetId="7" hidden="1">#REF!</definedName>
    <definedName name="Z_68F84B1E_5E0B_11D2_8EEE_0008C7BCAF29_.wvu.PrintArea" localSheetId="24" hidden="1">#REF!</definedName>
    <definedName name="Z_68F84B1E_5E0B_11D2_8EEE_0008C7BCAF29_.wvu.PrintArea" hidden="1">#REF!</definedName>
    <definedName name="Z_68F84B1E_5E0B_11D2_8EEE_0008C7BCAF29_.wvu.PrintTitles" localSheetId="7" hidden="1">#REF!</definedName>
    <definedName name="Z_68F84B1E_5E0B_11D2_8EEE_0008C7BCAF29_.wvu.PrintTitles" localSheetId="24" hidden="1">#REF!</definedName>
    <definedName name="Z_68F84B1E_5E0B_11D2_8EEE_0008C7BCAF29_.wvu.PrintTitles" hidden="1">#REF!</definedName>
    <definedName name="Z_68F84B23_5E0B_11D2_8EEE_0008C7BCAF29_.wvu.PrintArea" localSheetId="7" hidden="1">#REF!</definedName>
    <definedName name="Z_68F84B23_5E0B_11D2_8EEE_0008C7BCAF29_.wvu.PrintArea" localSheetId="24" hidden="1">#REF!</definedName>
    <definedName name="Z_68F84B23_5E0B_11D2_8EEE_0008C7BCAF29_.wvu.PrintArea" hidden="1">#REF!</definedName>
    <definedName name="Z_68F84B23_5E0B_11D2_8EEE_0008C7BCAF29_.wvu.PrintTitles" localSheetId="7" hidden="1">#REF!,#REF!</definedName>
    <definedName name="Z_68F84B23_5E0B_11D2_8EEE_0008C7BCAF29_.wvu.PrintTitles" localSheetId="24" hidden="1">#REF!,#REF!</definedName>
    <definedName name="Z_68F84B23_5E0B_11D2_8EEE_0008C7BCAF29_.wvu.PrintTitles" hidden="1">#REF!,#REF!</definedName>
    <definedName name="Z_68F84B26_5E0B_11D2_8EEE_0008C7BCAF29_.wvu.PrintArea" localSheetId="7" hidden="1">#REF!</definedName>
    <definedName name="Z_68F84B26_5E0B_11D2_8EEE_0008C7BCAF29_.wvu.PrintArea" localSheetId="24" hidden="1">#REF!</definedName>
    <definedName name="Z_68F84B26_5E0B_11D2_8EEE_0008C7BCAF29_.wvu.PrintArea" hidden="1">#REF!</definedName>
    <definedName name="Z_68F84B26_5E0B_11D2_8EEE_0008C7BCAF29_.wvu.PrintTitles" localSheetId="7" hidden="1">#REF!,#REF!</definedName>
    <definedName name="Z_68F84B26_5E0B_11D2_8EEE_0008C7BCAF29_.wvu.PrintTitles" localSheetId="24" hidden="1">#REF!,#REF!</definedName>
    <definedName name="Z_68F84B26_5E0B_11D2_8EEE_0008C7BCAF29_.wvu.PrintTitles" hidden="1">#REF!,#REF!</definedName>
    <definedName name="Z_76FBE7D5_5EAD_11D2_8EEF_0008C7BCAF29_.wvu.PrintArea" localSheetId="7" hidden="1">#REF!</definedName>
    <definedName name="Z_76FBE7D5_5EAD_11D2_8EEF_0008C7BCAF29_.wvu.PrintArea" localSheetId="24" hidden="1">#REF!</definedName>
    <definedName name="Z_76FBE7D5_5EAD_11D2_8EEF_0008C7BCAF29_.wvu.PrintArea" hidden="1">#REF!</definedName>
    <definedName name="Z_76FBE7D5_5EAD_11D2_8EEF_0008C7BCAF29_.wvu.PrintTitles" localSheetId="7" hidden="1">#REF!,#REF!</definedName>
    <definedName name="Z_76FBE7D5_5EAD_11D2_8EEF_0008C7BCAF29_.wvu.PrintTitles" localSheetId="24" hidden="1">#REF!,#REF!</definedName>
    <definedName name="Z_76FBE7D5_5EAD_11D2_8EEF_0008C7BCAF29_.wvu.PrintTitles" hidden="1">#REF!,#REF!</definedName>
    <definedName name="Z_76FBE7D7_5EAD_11D2_8EEF_0008C7BCAF29_.wvu.PrintArea" localSheetId="7" hidden="1">#REF!</definedName>
    <definedName name="Z_76FBE7D7_5EAD_11D2_8EEF_0008C7BCAF29_.wvu.PrintArea" localSheetId="24" hidden="1">#REF!</definedName>
    <definedName name="Z_76FBE7D7_5EAD_11D2_8EEF_0008C7BCAF29_.wvu.PrintArea" hidden="1">#REF!</definedName>
    <definedName name="Z_76FBE7D7_5EAD_11D2_8EEF_0008C7BCAF29_.wvu.PrintTitles" localSheetId="7" hidden="1">#REF!</definedName>
    <definedName name="Z_76FBE7D7_5EAD_11D2_8EEF_0008C7BCAF29_.wvu.PrintTitles" localSheetId="24" hidden="1">#REF!</definedName>
    <definedName name="Z_76FBE7D7_5EAD_11D2_8EEF_0008C7BCAF29_.wvu.PrintTitles" hidden="1">#REF!</definedName>
    <definedName name="Z_76FBE7DA_5EAD_11D2_8EEF_0008C7BCAF29_.wvu.PrintArea" localSheetId="7" hidden="1">#REF!</definedName>
    <definedName name="Z_76FBE7DA_5EAD_11D2_8EEF_0008C7BCAF29_.wvu.PrintArea" localSheetId="24" hidden="1">#REF!</definedName>
    <definedName name="Z_76FBE7DA_5EAD_11D2_8EEF_0008C7BCAF29_.wvu.PrintArea" hidden="1">#REF!</definedName>
    <definedName name="Z_76FBE7DA_5EAD_11D2_8EEF_0008C7BCAF29_.wvu.PrintTitles" localSheetId="7" hidden="1">#REF!,#REF!</definedName>
    <definedName name="Z_76FBE7DA_5EAD_11D2_8EEF_0008C7BCAF29_.wvu.PrintTitles" localSheetId="24" hidden="1">#REF!,#REF!</definedName>
    <definedName name="Z_76FBE7DA_5EAD_11D2_8EEF_0008C7BCAF29_.wvu.PrintTitles" hidden="1">#REF!,#REF!</definedName>
    <definedName name="Z_76FBE7DC_5EAD_11D2_8EEF_0008C7BCAF29_.wvu.PrintArea" localSheetId="7" hidden="1">#REF!</definedName>
    <definedName name="Z_76FBE7DC_5EAD_11D2_8EEF_0008C7BCAF29_.wvu.PrintArea" localSheetId="24" hidden="1">#REF!</definedName>
    <definedName name="Z_76FBE7DC_5EAD_11D2_8EEF_0008C7BCAF29_.wvu.PrintArea" hidden="1">#REF!</definedName>
    <definedName name="Z_76FBE7DC_5EAD_11D2_8EEF_0008C7BCAF29_.wvu.PrintTitles" localSheetId="7" hidden="1">#REF!,#REF!</definedName>
    <definedName name="Z_76FBE7DC_5EAD_11D2_8EEF_0008C7BCAF29_.wvu.PrintTitles" localSheetId="24" hidden="1">#REF!,#REF!</definedName>
    <definedName name="Z_76FBE7DC_5EAD_11D2_8EEF_0008C7BCAF29_.wvu.PrintTitles" hidden="1">#REF!,#REF!</definedName>
    <definedName name="Z_76FBE7DE_5EAD_11D2_8EEF_0008C7BCAF29_.wvu.PrintArea" localSheetId="7" hidden="1">#REF!</definedName>
    <definedName name="Z_76FBE7DE_5EAD_11D2_8EEF_0008C7BCAF29_.wvu.PrintArea" localSheetId="24" hidden="1">#REF!</definedName>
    <definedName name="Z_76FBE7DE_5EAD_11D2_8EEF_0008C7BCAF29_.wvu.PrintArea" hidden="1">#REF!</definedName>
    <definedName name="Z_76FBE7DE_5EAD_11D2_8EEF_0008C7BCAF29_.wvu.PrintTitles" localSheetId="7" hidden="1">#REF!</definedName>
    <definedName name="Z_76FBE7DE_5EAD_11D2_8EEF_0008C7BCAF29_.wvu.PrintTitles" localSheetId="24" hidden="1">#REF!</definedName>
    <definedName name="Z_76FBE7DE_5EAD_11D2_8EEF_0008C7BCAF29_.wvu.PrintTitles" hidden="1">#REF!</definedName>
    <definedName name="Z_76FBE7E1_5EAD_11D2_8EEF_0008C7BCAF29_.wvu.PrintArea" localSheetId="7" hidden="1">#REF!</definedName>
    <definedName name="Z_76FBE7E1_5EAD_11D2_8EEF_0008C7BCAF29_.wvu.PrintArea" localSheetId="24" hidden="1">#REF!</definedName>
    <definedName name="Z_76FBE7E1_5EAD_11D2_8EEF_0008C7BCAF29_.wvu.PrintArea" hidden="1">#REF!</definedName>
    <definedName name="Z_76FBE7E1_5EAD_11D2_8EEF_0008C7BCAF29_.wvu.PrintTitles" localSheetId="7" hidden="1">#REF!,#REF!</definedName>
    <definedName name="Z_76FBE7E1_5EAD_11D2_8EEF_0008C7BCAF29_.wvu.PrintTitles" localSheetId="24" hidden="1">#REF!,#REF!</definedName>
    <definedName name="Z_76FBE7E1_5EAD_11D2_8EEF_0008C7BCAF29_.wvu.PrintTitles" hidden="1">#REF!,#REF!</definedName>
    <definedName name="Z_76FBE7E3_5EAD_11D2_8EEF_0008C7BCAF29_.wvu.PrintArea" localSheetId="7" hidden="1">#REF!</definedName>
    <definedName name="Z_76FBE7E3_5EAD_11D2_8EEF_0008C7BCAF29_.wvu.PrintArea" localSheetId="24" hidden="1">#REF!</definedName>
    <definedName name="Z_76FBE7E3_5EAD_11D2_8EEF_0008C7BCAF29_.wvu.PrintArea" hidden="1">#REF!</definedName>
    <definedName name="Z_76FBE7E3_5EAD_11D2_8EEF_0008C7BCAF29_.wvu.PrintTitles" localSheetId="7" hidden="1">#REF!,#REF!</definedName>
    <definedName name="Z_76FBE7E3_5EAD_11D2_8EEF_0008C7BCAF29_.wvu.PrintTitles" localSheetId="24" hidden="1">#REF!,#REF!</definedName>
    <definedName name="Z_76FBE7E3_5EAD_11D2_8EEF_0008C7BCAF29_.wvu.PrintTitles" hidden="1">#REF!,#REF!</definedName>
    <definedName name="Z_974EFDB0_1051_11D2_8E71_0008C77C0743_.wvu.PrintArea" localSheetId="7" hidden="1">#REF!</definedName>
    <definedName name="Z_974EFDB0_1051_11D2_8E71_0008C77C0743_.wvu.PrintArea" localSheetId="24" hidden="1">#REF!</definedName>
    <definedName name="Z_974EFDB0_1051_11D2_8E71_0008C77C0743_.wvu.PrintArea" hidden="1">#REF!</definedName>
    <definedName name="Z_974EFDB0_1051_11D2_8E71_0008C77C0743_.wvu.PrintTitles" localSheetId="7" hidden="1">#REF!,#REF!</definedName>
    <definedName name="Z_974EFDB0_1051_11D2_8E71_0008C77C0743_.wvu.PrintTitles" localSheetId="24" hidden="1">#REF!,#REF!</definedName>
    <definedName name="Z_974EFDB0_1051_11D2_8E71_0008C77C0743_.wvu.PrintTitles" hidden="1">#REF!,#REF!</definedName>
    <definedName name="Z_974EFDB2_1051_11D2_8E71_0008C77C0743_.wvu.PrintArea" localSheetId="7" hidden="1">#REF!</definedName>
    <definedName name="Z_974EFDB2_1051_11D2_8E71_0008C77C0743_.wvu.PrintArea" localSheetId="24" hidden="1">#REF!</definedName>
    <definedName name="Z_974EFDB2_1051_11D2_8E71_0008C77C0743_.wvu.PrintArea" hidden="1">#REF!</definedName>
    <definedName name="Z_974EFDB2_1051_11D2_8E71_0008C77C0743_.wvu.PrintTitles" localSheetId="7" hidden="1">#REF!</definedName>
    <definedName name="Z_974EFDB2_1051_11D2_8E71_0008C77C0743_.wvu.PrintTitles" localSheetId="24" hidden="1">#REF!</definedName>
    <definedName name="Z_974EFDB2_1051_11D2_8E71_0008C77C0743_.wvu.PrintTitles" hidden="1">#REF!</definedName>
    <definedName name="Z_974EFDB5_1051_11D2_8E71_0008C77C0743_.wvu.PrintArea" localSheetId="7" hidden="1">#REF!</definedName>
    <definedName name="Z_974EFDB5_1051_11D2_8E71_0008C77C0743_.wvu.PrintArea" localSheetId="24" hidden="1">#REF!</definedName>
    <definedName name="Z_974EFDB5_1051_11D2_8E71_0008C77C0743_.wvu.PrintArea" hidden="1">#REF!</definedName>
    <definedName name="Z_974EFDB5_1051_11D2_8E71_0008C77C0743_.wvu.PrintTitles" localSheetId="7" hidden="1">#REF!,#REF!</definedName>
    <definedName name="Z_974EFDB5_1051_11D2_8E71_0008C77C0743_.wvu.PrintTitles" localSheetId="24" hidden="1">#REF!,#REF!</definedName>
    <definedName name="Z_974EFDB5_1051_11D2_8E71_0008C77C0743_.wvu.PrintTitles" hidden="1">#REF!,#REF!</definedName>
    <definedName name="Z_974EFDB7_1051_11D2_8E71_0008C77C0743_.wvu.PrintArea" localSheetId="7" hidden="1">#REF!</definedName>
    <definedName name="Z_974EFDB7_1051_11D2_8E71_0008C77C0743_.wvu.PrintArea" localSheetId="24" hidden="1">#REF!</definedName>
    <definedName name="Z_974EFDB7_1051_11D2_8E71_0008C77C0743_.wvu.PrintArea" hidden="1">#REF!</definedName>
    <definedName name="Z_974EFDB7_1051_11D2_8E71_0008C77C0743_.wvu.PrintTitles" localSheetId="7" hidden="1">#REF!,#REF!</definedName>
    <definedName name="Z_974EFDB7_1051_11D2_8E71_0008C77C0743_.wvu.PrintTitles" localSheetId="24" hidden="1">#REF!,#REF!</definedName>
    <definedName name="Z_974EFDB7_1051_11D2_8E71_0008C77C0743_.wvu.PrintTitles" hidden="1">#REF!,#REF!</definedName>
    <definedName name="Z_974EFDB9_1051_11D2_8E71_0008C77C0743_.wvu.PrintArea" localSheetId="7" hidden="1">#REF!</definedName>
    <definedName name="Z_974EFDB9_1051_11D2_8E71_0008C77C0743_.wvu.PrintArea" localSheetId="24" hidden="1">#REF!</definedName>
    <definedName name="Z_974EFDB9_1051_11D2_8E71_0008C77C0743_.wvu.PrintArea" hidden="1">#REF!</definedName>
    <definedName name="Z_974EFDB9_1051_11D2_8E71_0008C77C0743_.wvu.PrintTitles" localSheetId="7" hidden="1">#REF!</definedName>
    <definedName name="Z_974EFDB9_1051_11D2_8E71_0008C77C0743_.wvu.PrintTitles" localSheetId="24" hidden="1">#REF!</definedName>
    <definedName name="Z_974EFDB9_1051_11D2_8E71_0008C77C0743_.wvu.PrintTitles" hidden="1">#REF!</definedName>
    <definedName name="Z_974EFDBC_1051_11D2_8E71_0008C77C0743_.wvu.PrintArea" localSheetId="7" hidden="1">#REF!</definedName>
    <definedName name="Z_974EFDBC_1051_11D2_8E71_0008C77C0743_.wvu.PrintArea" localSheetId="24" hidden="1">#REF!</definedName>
    <definedName name="Z_974EFDBC_1051_11D2_8E71_0008C77C0743_.wvu.PrintArea" hidden="1">#REF!</definedName>
    <definedName name="Z_974EFDBC_1051_11D2_8E71_0008C77C0743_.wvu.PrintTitles" localSheetId="7" hidden="1">#REF!,#REF!</definedName>
    <definedName name="Z_974EFDBC_1051_11D2_8E71_0008C77C0743_.wvu.PrintTitles" localSheetId="24" hidden="1">#REF!,#REF!</definedName>
    <definedName name="Z_974EFDBC_1051_11D2_8E71_0008C77C0743_.wvu.PrintTitles" hidden="1">#REF!,#REF!</definedName>
    <definedName name="Z_974EFDBE_1051_11D2_8E71_0008C77C0743_.wvu.PrintArea" localSheetId="7" hidden="1">#REF!</definedName>
    <definedName name="Z_974EFDBE_1051_11D2_8E71_0008C77C0743_.wvu.PrintArea" localSheetId="24" hidden="1">#REF!</definedName>
    <definedName name="Z_974EFDBE_1051_11D2_8E71_0008C77C0743_.wvu.PrintArea" hidden="1">#REF!</definedName>
    <definedName name="Z_974EFDBE_1051_11D2_8E71_0008C77C0743_.wvu.PrintTitles" localSheetId="7" hidden="1">#REF!,#REF!</definedName>
    <definedName name="Z_974EFDBE_1051_11D2_8E71_0008C77C0743_.wvu.PrintTitles" localSheetId="24" hidden="1">#REF!,#REF!</definedName>
    <definedName name="Z_974EFDBE_1051_11D2_8E71_0008C77C0743_.wvu.PrintTitles" hidden="1">#REF!,#REF!</definedName>
    <definedName name="Z_A1DB4122_5E0E_11D2_8EC3_0008C77C0743_.wvu.PrintArea" localSheetId="7" hidden="1">#REF!</definedName>
    <definedName name="Z_A1DB4122_5E0E_11D2_8EC3_0008C77C0743_.wvu.PrintArea" localSheetId="24" hidden="1">#REF!</definedName>
    <definedName name="Z_A1DB4122_5E0E_11D2_8EC3_0008C77C0743_.wvu.PrintArea" hidden="1">#REF!</definedName>
    <definedName name="Z_A1DB4122_5E0E_11D2_8EC3_0008C77C0743_.wvu.PrintTitles" localSheetId="7" hidden="1">#REF!</definedName>
    <definedName name="Z_A1DB4122_5E0E_11D2_8EC3_0008C77C0743_.wvu.PrintTitles" localSheetId="24" hidden="1">#REF!</definedName>
    <definedName name="Z_A1DB4122_5E0E_11D2_8EC3_0008C77C0743_.wvu.PrintTitles" hidden="1">#REF!</definedName>
    <definedName name="Z_A1DB4131_5E0E_11D2_8EC3_0008C77C0743_.wvu.PrintArea" localSheetId="7" hidden="1">#REF!</definedName>
    <definedName name="Z_A1DB4131_5E0E_11D2_8EC3_0008C77C0743_.wvu.PrintArea" localSheetId="24" hidden="1">#REF!</definedName>
    <definedName name="Z_A1DB4131_5E0E_11D2_8EC3_0008C77C0743_.wvu.PrintArea" hidden="1">#REF!</definedName>
    <definedName name="Z_A1DB4131_5E0E_11D2_8EC3_0008C77C0743_.wvu.PrintTitles" localSheetId="7" hidden="1">#REF!</definedName>
    <definedName name="Z_A1DB4131_5E0E_11D2_8EC3_0008C77C0743_.wvu.PrintTitles" localSheetId="24" hidden="1">#REF!</definedName>
    <definedName name="Z_A1DB4131_5E0E_11D2_8EC3_0008C77C0743_.wvu.PrintTitles" hidden="1">#REF!</definedName>
    <definedName name="Z_A1DB413E_5E0E_11D2_8EC3_0008C77C0743_.wvu.PrintArea" localSheetId="7" hidden="1">#REF!</definedName>
    <definedName name="Z_A1DB413E_5E0E_11D2_8EC3_0008C77C0743_.wvu.PrintArea" localSheetId="24" hidden="1">#REF!</definedName>
    <definedName name="Z_A1DB413E_5E0E_11D2_8EC3_0008C77C0743_.wvu.PrintArea" hidden="1">#REF!</definedName>
    <definedName name="Z_A1DB413E_5E0E_11D2_8EC3_0008C77C0743_.wvu.PrintTitles" localSheetId="7" hidden="1">#REF!,#REF!</definedName>
    <definedName name="Z_A1DB413E_5E0E_11D2_8EC3_0008C77C0743_.wvu.PrintTitles" localSheetId="24" hidden="1">#REF!,#REF!</definedName>
    <definedName name="Z_A1DB413E_5E0E_11D2_8EC3_0008C77C0743_.wvu.PrintTitles" hidden="1">#REF!,#REF!</definedName>
    <definedName name="Z_A1DB414B_5E0E_11D2_8EC3_0008C77C0743_.wvu.PrintArea" localSheetId="7" hidden="1">#REF!</definedName>
    <definedName name="Z_A1DB414B_5E0E_11D2_8EC3_0008C77C0743_.wvu.PrintArea" localSheetId="24" hidden="1">#REF!</definedName>
    <definedName name="Z_A1DB414B_5E0E_11D2_8EC3_0008C77C0743_.wvu.PrintArea" hidden="1">#REF!</definedName>
    <definedName name="Z_A1DB414B_5E0E_11D2_8EC3_0008C77C0743_.wvu.PrintTitles" localSheetId="7" hidden="1">#REF!</definedName>
    <definedName name="Z_A1DB414B_5E0E_11D2_8EC3_0008C77C0743_.wvu.PrintTitles" localSheetId="24" hidden="1">#REF!</definedName>
    <definedName name="Z_A1DB414B_5E0E_11D2_8EC3_0008C77C0743_.wvu.PrintTitles" hidden="1">#REF!</definedName>
    <definedName name="Z_A1DB415A_5E0E_11D2_8EC3_0008C77C0743_.wvu.PrintArea" localSheetId="7" hidden="1">#REF!</definedName>
    <definedName name="Z_A1DB415A_5E0E_11D2_8EC3_0008C77C0743_.wvu.PrintArea" localSheetId="24" hidden="1">#REF!</definedName>
    <definedName name="Z_A1DB415A_5E0E_11D2_8EC3_0008C77C0743_.wvu.PrintArea" hidden="1">#REF!</definedName>
    <definedName name="Z_A1DB415A_5E0E_11D2_8EC3_0008C77C0743_.wvu.PrintTitles" localSheetId="7" hidden="1">#REF!</definedName>
    <definedName name="Z_A1DB415A_5E0E_11D2_8EC3_0008C77C0743_.wvu.PrintTitles" localSheetId="24" hidden="1">#REF!</definedName>
    <definedName name="Z_A1DB415A_5E0E_11D2_8EC3_0008C77C0743_.wvu.PrintTitles" hidden="1">#REF!</definedName>
    <definedName name="Z_A1DB4167_5E0E_11D2_8EC3_0008C77C0743_.wvu.PrintArea" localSheetId="7" hidden="1">#REF!</definedName>
    <definedName name="Z_A1DB4167_5E0E_11D2_8EC3_0008C77C0743_.wvu.PrintArea" localSheetId="24" hidden="1">#REF!</definedName>
    <definedName name="Z_A1DB4167_5E0E_11D2_8EC3_0008C77C0743_.wvu.PrintArea" hidden="1">#REF!</definedName>
    <definedName name="Z_A1DB4167_5E0E_11D2_8EC3_0008C77C0743_.wvu.PrintTitles" localSheetId="7" hidden="1">#REF!,#REF!</definedName>
    <definedName name="Z_A1DB4167_5E0E_11D2_8EC3_0008C77C0743_.wvu.PrintTitles" localSheetId="24" hidden="1">#REF!,#REF!</definedName>
    <definedName name="Z_A1DB4167_5E0E_11D2_8EC3_0008C77C0743_.wvu.PrintTitles" hidden="1">#REF!,#REF!</definedName>
    <definedName name="Z_A1DB4176_5E0E_11D2_8EC3_0008C77C0743_.wvu.PrintArea" localSheetId="7" hidden="1">#REF!</definedName>
    <definedName name="Z_A1DB4176_5E0E_11D2_8EC3_0008C77C0743_.wvu.PrintArea" localSheetId="24" hidden="1">#REF!</definedName>
    <definedName name="Z_A1DB4176_5E0E_11D2_8EC3_0008C77C0743_.wvu.PrintArea" hidden="1">#REF!</definedName>
    <definedName name="Z_A1DB4176_5E0E_11D2_8EC3_0008C77C0743_.wvu.PrintTitles" localSheetId="7" hidden="1">#REF!</definedName>
    <definedName name="Z_A1DB4176_5E0E_11D2_8EC3_0008C77C0743_.wvu.PrintTitles" localSheetId="24" hidden="1">#REF!</definedName>
    <definedName name="Z_A1DB4176_5E0E_11D2_8EC3_0008C77C0743_.wvu.PrintTitles" hidden="1">#REF!</definedName>
    <definedName name="Z_A1DB4185_5E0E_11D2_8EC3_0008C77C0743_.wvu.PrintArea" localSheetId="7" hidden="1">#REF!</definedName>
    <definedName name="Z_A1DB4185_5E0E_11D2_8EC3_0008C77C0743_.wvu.PrintArea" localSheetId="24" hidden="1">#REF!</definedName>
    <definedName name="Z_A1DB4185_5E0E_11D2_8EC3_0008C77C0743_.wvu.PrintArea" hidden="1">#REF!</definedName>
    <definedName name="Z_A1DB4185_5E0E_11D2_8EC3_0008C77C0743_.wvu.PrintTitles" localSheetId="7" hidden="1">#REF!</definedName>
    <definedName name="Z_A1DB4185_5E0E_11D2_8EC3_0008C77C0743_.wvu.PrintTitles" localSheetId="24" hidden="1">#REF!</definedName>
    <definedName name="Z_A1DB4185_5E0E_11D2_8EC3_0008C77C0743_.wvu.PrintTitles" hidden="1">#REF!</definedName>
    <definedName name="Z_A1DB4192_5E0E_11D2_8EC3_0008C77C0743_.wvu.PrintArea" localSheetId="7" hidden="1">#REF!</definedName>
    <definedName name="Z_A1DB4192_5E0E_11D2_8EC3_0008C77C0743_.wvu.PrintArea" localSheetId="24" hidden="1">#REF!</definedName>
    <definedName name="Z_A1DB4192_5E0E_11D2_8EC3_0008C77C0743_.wvu.PrintArea" hidden="1">#REF!</definedName>
    <definedName name="Z_A1DB4192_5E0E_11D2_8EC3_0008C77C0743_.wvu.PrintTitles" localSheetId="7" hidden="1">#REF!,#REF!</definedName>
    <definedName name="Z_A1DB4192_5E0E_11D2_8EC3_0008C77C0743_.wvu.PrintTitles" localSheetId="24" hidden="1">#REF!,#REF!</definedName>
    <definedName name="Z_A1DB4192_5E0E_11D2_8EC3_0008C77C0743_.wvu.PrintTitles" hidden="1">#REF!,#REF!</definedName>
    <definedName name="Z_A1DB41A0_5E0E_11D2_8EC3_0008C77C0743_.wvu.PrintArea" localSheetId="7" hidden="1">#REF!</definedName>
    <definedName name="Z_A1DB41A0_5E0E_11D2_8EC3_0008C77C0743_.wvu.PrintArea" localSheetId="24" hidden="1">#REF!</definedName>
    <definedName name="Z_A1DB41A0_5E0E_11D2_8EC3_0008C77C0743_.wvu.PrintArea" hidden="1">#REF!</definedName>
    <definedName name="Z_A1DB41A0_5E0E_11D2_8EC3_0008C77C0743_.wvu.PrintTitles" localSheetId="7" hidden="1">#REF!</definedName>
    <definedName name="Z_A1DB41A0_5E0E_11D2_8EC3_0008C77C0743_.wvu.PrintTitles" localSheetId="24" hidden="1">#REF!</definedName>
    <definedName name="Z_A1DB41A0_5E0E_11D2_8EC3_0008C77C0743_.wvu.PrintTitles" hidden="1">#REF!</definedName>
    <definedName name="Z_A1DB41AF_5E0E_11D2_8EC3_0008C77C0743_.wvu.PrintArea" localSheetId="7" hidden="1">#REF!</definedName>
    <definedName name="Z_A1DB41AF_5E0E_11D2_8EC3_0008C77C0743_.wvu.PrintArea" localSheetId="24" hidden="1">#REF!</definedName>
    <definedName name="Z_A1DB41AF_5E0E_11D2_8EC3_0008C77C0743_.wvu.PrintArea" hidden="1">#REF!</definedName>
    <definedName name="Z_A1DB41AF_5E0E_11D2_8EC3_0008C77C0743_.wvu.PrintTitles" localSheetId="7" hidden="1">#REF!</definedName>
    <definedName name="Z_A1DB41AF_5E0E_11D2_8EC3_0008C77C0743_.wvu.PrintTitles" localSheetId="24" hidden="1">#REF!</definedName>
    <definedName name="Z_A1DB41AF_5E0E_11D2_8EC3_0008C77C0743_.wvu.PrintTitles" hidden="1">#REF!</definedName>
    <definedName name="Z_A1DB41BC_5E0E_11D2_8EC3_0008C77C0743_.wvu.PrintArea" localSheetId="7" hidden="1">#REF!</definedName>
    <definedName name="Z_A1DB41BC_5E0E_11D2_8EC3_0008C77C0743_.wvu.PrintArea" localSheetId="24" hidden="1">#REF!</definedName>
    <definedName name="Z_A1DB41BC_5E0E_11D2_8EC3_0008C77C0743_.wvu.PrintArea" hidden="1">#REF!</definedName>
    <definedName name="Z_A1DB41BC_5E0E_11D2_8EC3_0008C77C0743_.wvu.PrintTitles" localSheetId="7" hidden="1">#REF!,#REF!</definedName>
    <definedName name="Z_A1DB41BC_5E0E_11D2_8EC3_0008C77C0743_.wvu.PrintTitles" localSheetId="24" hidden="1">#REF!,#REF!</definedName>
    <definedName name="Z_A1DB41BC_5E0E_11D2_8EC3_0008C77C0743_.wvu.PrintTitles" hidden="1">#REF!,#REF!</definedName>
    <definedName name="Z_B6FCCF30_1696_11D2_8E91_0008C77C21AF_.wvu.PrintArea" localSheetId="7" hidden="1">#REF!</definedName>
    <definedName name="Z_B6FCCF30_1696_11D2_8E91_0008C77C21AF_.wvu.PrintArea" localSheetId="24" hidden="1">#REF!</definedName>
    <definedName name="Z_B6FCCF30_1696_11D2_8E91_0008C77C21AF_.wvu.PrintArea" hidden="1">#REF!</definedName>
    <definedName name="Z_B6FCCF30_1696_11D2_8E91_0008C77C21AF_.wvu.PrintTitles" localSheetId="7" hidden="1">#REF!,#REF!</definedName>
    <definedName name="Z_B6FCCF30_1696_11D2_8E91_0008C77C21AF_.wvu.PrintTitles" localSheetId="24" hidden="1">#REF!,#REF!</definedName>
    <definedName name="Z_B6FCCF30_1696_11D2_8E91_0008C77C21AF_.wvu.PrintTitles" hidden="1">#REF!,#REF!</definedName>
    <definedName name="Z_B6FCCF32_1696_11D2_8E91_0008C77C21AF_.wvu.PrintArea" localSheetId="7" hidden="1">#REF!</definedName>
    <definedName name="Z_B6FCCF32_1696_11D2_8E91_0008C77C21AF_.wvu.PrintArea" localSheetId="24" hidden="1">#REF!</definedName>
    <definedName name="Z_B6FCCF32_1696_11D2_8E91_0008C77C21AF_.wvu.PrintArea" hidden="1">#REF!</definedName>
    <definedName name="Z_B6FCCF32_1696_11D2_8E91_0008C77C21AF_.wvu.PrintTitles" localSheetId="7" hidden="1">#REF!</definedName>
    <definedName name="Z_B6FCCF32_1696_11D2_8E91_0008C77C21AF_.wvu.PrintTitles" localSheetId="24" hidden="1">#REF!</definedName>
    <definedName name="Z_B6FCCF32_1696_11D2_8E91_0008C77C21AF_.wvu.PrintTitles" hidden="1">#REF!</definedName>
    <definedName name="Z_B6FCCF35_1696_11D2_8E91_0008C77C21AF_.wvu.PrintArea" localSheetId="7" hidden="1">#REF!</definedName>
    <definedName name="Z_B6FCCF35_1696_11D2_8E91_0008C77C21AF_.wvu.PrintArea" localSheetId="24" hidden="1">#REF!</definedName>
    <definedName name="Z_B6FCCF35_1696_11D2_8E91_0008C77C21AF_.wvu.PrintArea" hidden="1">#REF!</definedName>
    <definedName name="Z_B6FCCF35_1696_11D2_8E91_0008C77C21AF_.wvu.PrintTitles" localSheetId="7" hidden="1">#REF!,#REF!</definedName>
    <definedName name="Z_B6FCCF35_1696_11D2_8E91_0008C77C21AF_.wvu.PrintTitles" localSheetId="24" hidden="1">#REF!,#REF!</definedName>
    <definedName name="Z_B6FCCF35_1696_11D2_8E91_0008C77C21AF_.wvu.PrintTitles" hidden="1">#REF!,#REF!</definedName>
    <definedName name="Z_B6FCCF37_1696_11D2_8E91_0008C77C21AF_.wvu.PrintArea" localSheetId="7" hidden="1">#REF!</definedName>
    <definedName name="Z_B6FCCF37_1696_11D2_8E91_0008C77C21AF_.wvu.PrintArea" localSheetId="24" hidden="1">#REF!</definedName>
    <definedName name="Z_B6FCCF37_1696_11D2_8E91_0008C77C21AF_.wvu.PrintArea" hidden="1">#REF!</definedName>
    <definedName name="Z_B6FCCF37_1696_11D2_8E91_0008C77C21AF_.wvu.PrintTitles" localSheetId="7" hidden="1">#REF!,#REF!</definedName>
    <definedName name="Z_B6FCCF37_1696_11D2_8E91_0008C77C21AF_.wvu.PrintTitles" localSheetId="24" hidden="1">#REF!,#REF!</definedName>
    <definedName name="Z_B6FCCF37_1696_11D2_8E91_0008C77C21AF_.wvu.PrintTitles" hidden="1">#REF!,#REF!</definedName>
    <definedName name="Z_B6FCCF39_1696_11D2_8E91_0008C77C21AF_.wvu.PrintArea" localSheetId="7" hidden="1">#REF!</definedName>
    <definedName name="Z_B6FCCF39_1696_11D2_8E91_0008C77C21AF_.wvu.PrintArea" localSheetId="24" hidden="1">#REF!</definedName>
    <definedName name="Z_B6FCCF39_1696_11D2_8E91_0008C77C21AF_.wvu.PrintArea" hidden="1">#REF!</definedName>
    <definedName name="Z_B6FCCF39_1696_11D2_8E91_0008C77C21AF_.wvu.PrintTitles" localSheetId="7" hidden="1">#REF!</definedName>
    <definedName name="Z_B6FCCF39_1696_11D2_8E91_0008C77C21AF_.wvu.PrintTitles" localSheetId="24" hidden="1">#REF!</definedName>
    <definedName name="Z_B6FCCF39_1696_11D2_8E91_0008C77C21AF_.wvu.PrintTitles" hidden="1">#REF!</definedName>
    <definedName name="Z_B6FCCF3C_1696_11D2_8E91_0008C77C21AF_.wvu.PrintArea" localSheetId="7" hidden="1">#REF!</definedName>
    <definedName name="Z_B6FCCF3C_1696_11D2_8E91_0008C77C21AF_.wvu.PrintArea" localSheetId="24" hidden="1">#REF!</definedName>
    <definedName name="Z_B6FCCF3C_1696_11D2_8E91_0008C77C21AF_.wvu.PrintArea" hidden="1">#REF!</definedName>
    <definedName name="Z_B6FCCF3C_1696_11D2_8E91_0008C77C21AF_.wvu.PrintTitles" localSheetId="7" hidden="1">#REF!,#REF!</definedName>
    <definedName name="Z_B6FCCF3C_1696_11D2_8E91_0008C77C21AF_.wvu.PrintTitles" localSheetId="24" hidden="1">#REF!,#REF!</definedName>
    <definedName name="Z_B6FCCF3C_1696_11D2_8E91_0008C77C21AF_.wvu.PrintTitles" hidden="1">#REF!,#REF!</definedName>
    <definedName name="Z_B6FCCF3E_1696_11D2_8E91_0008C77C21AF_.wvu.PrintArea" localSheetId="7" hidden="1">#REF!</definedName>
    <definedName name="Z_B6FCCF3E_1696_11D2_8E91_0008C77C21AF_.wvu.PrintArea" localSheetId="24" hidden="1">#REF!</definedName>
    <definedName name="Z_B6FCCF3E_1696_11D2_8E91_0008C77C21AF_.wvu.PrintArea" hidden="1">#REF!</definedName>
    <definedName name="Z_B6FCCF3E_1696_11D2_8E91_0008C77C21AF_.wvu.PrintTitles" localSheetId="7" hidden="1">#REF!,#REF!</definedName>
    <definedName name="Z_B6FCCF3E_1696_11D2_8E91_0008C77C21AF_.wvu.PrintTitles" localSheetId="24" hidden="1">#REF!,#REF!</definedName>
    <definedName name="Z_B6FCCF3E_1696_11D2_8E91_0008C77C21AF_.wvu.PrintTitles" hidden="1">#REF!,#REF!</definedName>
    <definedName name="Z_BDFEE6B6_734C_11D2_8E68_0008C77C0743_.wvu.PrintArea" localSheetId="7" hidden="1">#REF!</definedName>
    <definedName name="Z_BDFEE6B6_734C_11D2_8E68_0008C77C0743_.wvu.PrintArea" localSheetId="24" hidden="1">#REF!</definedName>
    <definedName name="Z_BDFEE6B6_734C_11D2_8E68_0008C77C0743_.wvu.PrintArea" hidden="1">#REF!</definedName>
    <definedName name="Z_BDFEE6B6_734C_11D2_8E68_0008C77C0743_.wvu.PrintTitles" localSheetId="7" hidden="1">#REF!,#REF!</definedName>
    <definedName name="Z_BDFEE6B6_734C_11D2_8E68_0008C77C0743_.wvu.PrintTitles" localSheetId="24" hidden="1">#REF!,#REF!</definedName>
    <definedName name="Z_BDFEE6B6_734C_11D2_8E68_0008C77C0743_.wvu.PrintTitles" hidden="1">#REF!,#REF!</definedName>
    <definedName name="Z_BDFEE6B9_734C_11D2_8E68_0008C77C0743_.wvu.PrintArea" localSheetId="7" hidden="1">#REF!</definedName>
    <definedName name="Z_BDFEE6B9_734C_11D2_8E68_0008C77C0743_.wvu.PrintArea" localSheetId="24" hidden="1">#REF!</definedName>
    <definedName name="Z_BDFEE6B9_734C_11D2_8E68_0008C77C0743_.wvu.PrintArea" hidden="1">#REF!</definedName>
    <definedName name="Z_BDFEE6B9_734C_11D2_8E68_0008C77C0743_.wvu.PrintTitles" localSheetId="7" hidden="1">#REF!,#REF!</definedName>
    <definedName name="Z_BDFEE6B9_734C_11D2_8E68_0008C77C0743_.wvu.PrintTitles" localSheetId="24" hidden="1">#REF!,#REF!</definedName>
    <definedName name="Z_BDFEE6B9_734C_11D2_8E68_0008C77C0743_.wvu.PrintTitles" hidden="1">#REF!,#REF!</definedName>
    <definedName name="Z_BDFEE6BB_734C_11D2_8E68_0008C77C0743_.wvu.PrintArea" localSheetId="7" hidden="1">#REF!</definedName>
    <definedName name="Z_BDFEE6BB_734C_11D2_8E68_0008C77C0743_.wvu.PrintArea" localSheetId="24" hidden="1">#REF!</definedName>
    <definedName name="Z_BDFEE6BB_734C_11D2_8E68_0008C77C0743_.wvu.PrintArea" hidden="1">#REF!</definedName>
    <definedName name="Z_BDFEE6BB_734C_11D2_8E68_0008C77C0743_.wvu.PrintTitles" localSheetId="7" hidden="1">#REF!,#REF!</definedName>
    <definedName name="Z_BDFEE6BB_734C_11D2_8E68_0008C77C0743_.wvu.PrintTitles" localSheetId="24" hidden="1">#REF!,#REF!</definedName>
    <definedName name="Z_BDFEE6BB_734C_11D2_8E68_0008C77C0743_.wvu.PrintTitles" hidden="1">#REF!,#REF!</definedName>
    <definedName name="Z_BDFEE6C1_734C_11D2_8E68_0008C77C0743_.wvu.PrintArea" localSheetId="7" hidden="1">#REF!</definedName>
    <definedName name="Z_BDFEE6C1_734C_11D2_8E68_0008C77C0743_.wvu.PrintArea" localSheetId="24" hidden="1">#REF!</definedName>
    <definedName name="Z_BDFEE6C1_734C_11D2_8E68_0008C77C0743_.wvu.PrintArea" hidden="1">#REF!</definedName>
    <definedName name="Z_BDFEE6C1_734C_11D2_8E68_0008C77C0743_.wvu.PrintTitles" localSheetId="7" hidden="1">#REF!</definedName>
    <definedName name="Z_BDFEE6C1_734C_11D2_8E68_0008C77C0743_.wvu.PrintTitles" localSheetId="24" hidden="1">#REF!</definedName>
    <definedName name="Z_BDFEE6C1_734C_11D2_8E68_0008C77C0743_.wvu.PrintTitles" hidden="1">#REF!</definedName>
    <definedName name="Z_BDFEE6C3_734C_11D2_8E68_0008C77C0743_.wvu.PrintArea" localSheetId="7" hidden="1">#REF!</definedName>
    <definedName name="Z_BDFEE6C3_734C_11D2_8E68_0008C77C0743_.wvu.PrintArea" localSheetId="24" hidden="1">#REF!</definedName>
    <definedName name="Z_BDFEE6C3_734C_11D2_8E68_0008C77C0743_.wvu.PrintArea" hidden="1">#REF!</definedName>
    <definedName name="Z_BDFEE6C3_734C_11D2_8E68_0008C77C0743_.wvu.PrintTitles" localSheetId="7" hidden="1">#REF!</definedName>
    <definedName name="Z_BDFEE6C3_734C_11D2_8E68_0008C77C0743_.wvu.PrintTitles" localSheetId="24" hidden="1">#REF!</definedName>
    <definedName name="Z_BDFEE6C3_734C_11D2_8E68_0008C77C0743_.wvu.PrintTitles" hidden="1">#REF!</definedName>
    <definedName name="Z_BDFEE6C5_734C_11D2_8E68_0008C77C0743_.wvu.PrintArea" localSheetId="7" hidden="1">#REF!</definedName>
    <definedName name="Z_BDFEE6C5_734C_11D2_8E68_0008C77C0743_.wvu.PrintArea" localSheetId="24" hidden="1">#REF!</definedName>
    <definedName name="Z_BDFEE6C5_734C_11D2_8E68_0008C77C0743_.wvu.PrintArea" hidden="1">#REF!</definedName>
    <definedName name="Z_BDFEE6C5_734C_11D2_8E68_0008C77C0743_.wvu.PrintTitles" localSheetId="7" hidden="1">#REF!</definedName>
    <definedName name="Z_BDFEE6C5_734C_11D2_8E68_0008C77C0743_.wvu.PrintTitles" localSheetId="24" hidden="1">#REF!</definedName>
    <definedName name="Z_BDFEE6C5_734C_11D2_8E68_0008C77C0743_.wvu.PrintTitles" hidden="1">#REF!</definedName>
    <definedName name="Z_BDFEE6CE_734C_11D2_8E68_0008C77C0743_.wvu.PrintArea" localSheetId="7" hidden="1">#REF!</definedName>
    <definedName name="Z_BDFEE6CE_734C_11D2_8E68_0008C77C0743_.wvu.PrintArea" localSheetId="24" hidden="1">#REF!</definedName>
    <definedName name="Z_BDFEE6CE_734C_11D2_8E68_0008C77C0743_.wvu.PrintArea" hidden="1">#REF!</definedName>
    <definedName name="Z_BDFEE6CE_734C_11D2_8E68_0008C77C0743_.wvu.PrintTitles" localSheetId="7" hidden="1">#REF!,#REF!</definedName>
    <definedName name="Z_BDFEE6CE_734C_11D2_8E68_0008C77C0743_.wvu.PrintTitles" localSheetId="24" hidden="1">#REF!,#REF!</definedName>
    <definedName name="Z_BDFEE6CE_734C_11D2_8E68_0008C77C0743_.wvu.PrintTitles" hidden="1">#REF!,#REF!</definedName>
    <definedName name="Z_BDFEE6D1_734C_11D2_8E68_0008C77C0743_.wvu.PrintArea" localSheetId="7" hidden="1">#REF!</definedName>
    <definedName name="Z_BDFEE6D1_734C_11D2_8E68_0008C77C0743_.wvu.PrintArea" localSheetId="24" hidden="1">#REF!</definedName>
    <definedName name="Z_BDFEE6D1_734C_11D2_8E68_0008C77C0743_.wvu.PrintArea" hidden="1">#REF!</definedName>
    <definedName name="Z_BDFEE6D1_734C_11D2_8E68_0008C77C0743_.wvu.PrintTitles" localSheetId="7" hidden="1">#REF!,#REF!</definedName>
    <definedName name="Z_BDFEE6D1_734C_11D2_8E68_0008C77C0743_.wvu.PrintTitles" localSheetId="24" hidden="1">#REF!,#REF!</definedName>
    <definedName name="Z_BDFEE6D1_734C_11D2_8E68_0008C77C0743_.wvu.PrintTitles" hidden="1">#REF!,#REF!</definedName>
    <definedName name="Z_BDFEE6D3_734C_11D2_8E68_0008C77C0743_.wvu.PrintArea" localSheetId="7" hidden="1">#REF!</definedName>
    <definedName name="Z_BDFEE6D3_734C_11D2_8E68_0008C77C0743_.wvu.PrintArea" localSheetId="24" hidden="1">#REF!</definedName>
    <definedName name="Z_BDFEE6D3_734C_11D2_8E68_0008C77C0743_.wvu.PrintArea" hidden="1">#REF!</definedName>
    <definedName name="Z_BDFEE6D3_734C_11D2_8E68_0008C77C0743_.wvu.PrintTitles" localSheetId="7" hidden="1">#REF!,#REF!</definedName>
    <definedName name="Z_BDFEE6D3_734C_11D2_8E68_0008C77C0743_.wvu.PrintTitles" localSheetId="24" hidden="1">#REF!,#REF!</definedName>
    <definedName name="Z_BDFEE6D3_734C_11D2_8E68_0008C77C0743_.wvu.PrintTitles" hidden="1">#REF!,#REF!</definedName>
    <definedName name="Z_BDFEE6D7_734C_11D2_8E68_0008C77C0743_.wvu.PrintArea" localSheetId="7" hidden="1">#REF!</definedName>
    <definedName name="Z_BDFEE6D7_734C_11D2_8E68_0008C77C0743_.wvu.PrintArea" localSheetId="24" hidden="1">#REF!</definedName>
    <definedName name="Z_BDFEE6D7_734C_11D2_8E68_0008C77C0743_.wvu.PrintArea" hidden="1">#REF!</definedName>
    <definedName name="Z_BDFEE6D7_734C_11D2_8E68_0008C77C0743_.wvu.PrintTitles" localSheetId="7" hidden="1">#REF!,#REF!</definedName>
    <definedName name="Z_BDFEE6D7_734C_11D2_8E68_0008C77C0743_.wvu.PrintTitles" localSheetId="24" hidden="1">#REF!,#REF!</definedName>
    <definedName name="Z_BDFEE6D7_734C_11D2_8E68_0008C77C0743_.wvu.PrintTitles" hidden="1">#REF!,#REF!</definedName>
    <definedName name="Z_BDFEE6DA_734C_11D2_8E68_0008C77C0743_.wvu.PrintArea" localSheetId="7" hidden="1">#REF!</definedName>
    <definedName name="Z_BDFEE6DA_734C_11D2_8E68_0008C77C0743_.wvu.PrintArea" localSheetId="24" hidden="1">#REF!</definedName>
    <definedName name="Z_BDFEE6DA_734C_11D2_8E68_0008C77C0743_.wvu.PrintArea" hidden="1">#REF!</definedName>
    <definedName name="Z_BDFEE6DA_734C_11D2_8E68_0008C77C0743_.wvu.PrintTitles" localSheetId="7" hidden="1">#REF!,#REF!</definedName>
    <definedName name="Z_BDFEE6DA_734C_11D2_8E68_0008C77C0743_.wvu.PrintTitles" localSheetId="24" hidden="1">#REF!,#REF!</definedName>
    <definedName name="Z_BDFEE6DA_734C_11D2_8E68_0008C77C0743_.wvu.PrintTitles" hidden="1">#REF!,#REF!</definedName>
    <definedName name="Z_BDFEE6DC_734C_11D2_8E68_0008C77C0743_.wvu.PrintArea" localSheetId="7" hidden="1">#REF!</definedName>
    <definedName name="Z_BDFEE6DC_734C_11D2_8E68_0008C77C0743_.wvu.PrintArea" localSheetId="24" hidden="1">#REF!</definedName>
    <definedName name="Z_BDFEE6DC_734C_11D2_8E68_0008C77C0743_.wvu.PrintArea" hidden="1">#REF!</definedName>
    <definedName name="Z_BDFEE6DC_734C_11D2_8E68_0008C77C0743_.wvu.PrintTitles" localSheetId="7" hidden="1">#REF!,#REF!</definedName>
    <definedName name="Z_BDFEE6DC_734C_11D2_8E68_0008C77C0743_.wvu.PrintTitles" localSheetId="24" hidden="1">#REF!,#REF!</definedName>
    <definedName name="Z_BDFEE6DC_734C_11D2_8E68_0008C77C0743_.wvu.PrintTitles" hidden="1">#REF!,#REF!</definedName>
    <definedName name="Z_BDFEE6E2_734C_11D2_8E68_0008C77C0743_.wvu.PrintArea" localSheetId="7" hidden="1">#REF!</definedName>
    <definedName name="Z_BDFEE6E2_734C_11D2_8E68_0008C77C0743_.wvu.PrintArea" localSheetId="24" hidden="1">#REF!</definedName>
    <definedName name="Z_BDFEE6E2_734C_11D2_8E68_0008C77C0743_.wvu.PrintArea" hidden="1">#REF!</definedName>
    <definedName name="Z_BDFEE6E2_734C_11D2_8E68_0008C77C0743_.wvu.PrintTitles" localSheetId="7" hidden="1">#REF!</definedName>
    <definedName name="Z_BDFEE6E2_734C_11D2_8E68_0008C77C0743_.wvu.PrintTitles" localSheetId="24" hidden="1">#REF!</definedName>
    <definedName name="Z_BDFEE6E2_734C_11D2_8E68_0008C77C0743_.wvu.PrintTitles" hidden="1">#REF!</definedName>
    <definedName name="Z_BDFEE6E4_734C_11D2_8E68_0008C77C0743_.wvu.PrintArea" localSheetId="7" hidden="1">#REF!</definedName>
    <definedName name="Z_BDFEE6E4_734C_11D2_8E68_0008C77C0743_.wvu.PrintArea" localSheetId="24" hidden="1">#REF!</definedName>
    <definedName name="Z_BDFEE6E4_734C_11D2_8E68_0008C77C0743_.wvu.PrintArea" hidden="1">#REF!</definedName>
    <definedName name="Z_BDFEE6E4_734C_11D2_8E68_0008C77C0743_.wvu.PrintTitles" localSheetId="7" hidden="1">#REF!</definedName>
    <definedName name="Z_BDFEE6E4_734C_11D2_8E68_0008C77C0743_.wvu.PrintTitles" localSheetId="24" hidden="1">#REF!</definedName>
    <definedName name="Z_BDFEE6E4_734C_11D2_8E68_0008C77C0743_.wvu.PrintTitles" hidden="1">#REF!</definedName>
    <definedName name="Z_BDFEE6E6_734C_11D2_8E68_0008C77C0743_.wvu.PrintArea" localSheetId="7" hidden="1">#REF!</definedName>
    <definedName name="Z_BDFEE6E6_734C_11D2_8E68_0008C77C0743_.wvu.PrintArea" localSheetId="24" hidden="1">#REF!</definedName>
    <definedName name="Z_BDFEE6E6_734C_11D2_8E68_0008C77C0743_.wvu.PrintArea" hidden="1">#REF!</definedName>
    <definedName name="Z_BDFEE6E6_734C_11D2_8E68_0008C77C0743_.wvu.PrintTitles" localSheetId="7" hidden="1">#REF!</definedName>
    <definedName name="Z_BDFEE6E6_734C_11D2_8E68_0008C77C0743_.wvu.PrintTitles" localSheetId="24" hidden="1">#REF!</definedName>
    <definedName name="Z_BDFEE6E6_734C_11D2_8E68_0008C77C0743_.wvu.PrintTitles" hidden="1">#REF!</definedName>
    <definedName name="Z_BDFEE6EF_734C_11D2_8E68_0008C77C0743_.wvu.PrintArea" localSheetId="7" hidden="1">#REF!</definedName>
    <definedName name="Z_BDFEE6EF_734C_11D2_8E68_0008C77C0743_.wvu.PrintArea" localSheetId="24" hidden="1">#REF!</definedName>
    <definedName name="Z_BDFEE6EF_734C_11D2_8E68_0008C77C0743_.wvu.PrintArea" hidden="1">#REF!</definedName>
    <definedName name="Z_BDFEE6EF_734C_11D2_8E68_0008C77C0743_.wvu.PrintTitles" localSheetId="7" hidden="1">#REF!,#REF!</definedName>
    <definedName name="Z_BDFEE6EF_734C_11D2_8E68_0008C77C0743_.wvu.PrintTitles" localSheetId="24" hidden="1">#REF!,#REF!</definedName>
    <definedName name="Z_BDFEE6EF_734C_11D2_8E68_0008C77C0743_.wvu.PrintTitles" hidden="1">#REF!,#REF!</definedName>
    <definedName name="Z_BDFEE6F2_734C_11D2_8E68_0008C77C0743_.wvu.PrintArea" localSheetId="7" hidden="1">#REF!</definedName>
    <definedName name="Z_BDFEE6F2_734C_11D2_8E68_0008C77C0743_.wvu.PrintArea" localSheetId="24" hidden="1">#REF!</definedName>
    <definedName name="Z_BDFEE6F2_734C_11D2_8E68_0008C77C0743_.wvu.PrintArea" hidden="1">#REF!</definedName>
    <definedName name="Z_BDFEE6F2_734C_11D2_8E68_0008C77C0743_.wvu.PrintTitles" localSheetId="7" hidden="1">#REF!,#REF!</definedName>
    <definedName name="Z_BDFEE6F2_734C_11D2_8E68_0008C77C0743_.wvu.PrintTitles" localSheetId="24" hidden="1">#REF!,#REF!</definedName>
    <definedName name="Z_BDFEE6F2_734C_11D2_8E68_0008C77C0743_.wvu.PrintTitles" hidden="1">#REF!,#REF!</definedName>
    <definedName name="Z_BDFEE6F4_734C_11D2_8E68_0008C77C0743_.wvu.PrintArea" localSheetId="7" hidden="1">#REF!</definedName>
    <definedName name="Z_BDFEE6F4_734C_11D2_8E68_0008C77C0743_.wvu.PrintArea" localSheetId="24" hidden="1">#REF!</definedName>
    <definedName name="Z_BDFEE6F4_734C_11D2_8E68_0008C77C0743_.wvu.PrintArea" hidden="1">#REF!</definedName>
    <definedName name="Z_BDFEE6F4_734C_11D2_8E68_0008C77C0743_.wvu.PrintTitles" localSheetId="7" hidden="1">#REF!,#REF!</definedName>
    <definedName name="Z_BDFEE6F4_734C_11D2_8E68_0008C77C0743_.wvu.PrintTitles" localSheetId="24" hidden="1">#REF!,#REF!</definedName>
    <definedName name="Z_BDFEE6F4_734C_11D2_8E68_0008C77C0743_.wvu.PrintTitles" hidden="1">#REF!,#REF!</definedName>
    <definedName name="Z_BDFEE6FA_734C_11D2_8E68_0008C77C0743_.wvu.PrintArea" localSheetId="7" hidden="1">#REF!</definedName>
    <definedName name="Z_BDFEE6FA_734C_11D2_8E68_0008C77C0743_.wvu.PrintArea" localSheetId="24" hidden="1">#REF!</definedName>
    <definedName name="Z_BDFEE6FA_734C_11D2_8E68_0008C77C0743_.wvu.PrintArea" hidden="1">#REF!</definedName>
    <definedName name="Z_BDFEE6FA_734C_11D2_8E68_0008C77C0743_.wvu.PrintTitles" localSheetId="7" hidden="1">#REF!,#REF!</definedName>
    <definedName name="Z_BDFEE6FA_734C_11D2_8E68_0008C77C0743_.wvu.PrintTitles" localSheetId="24" hidden="1">#REF!,#REF!</definedName>
    <definedName name="Z_BDFEE6FA_734C_11D2_8E68_0008C77C0743_.wvu.PrintTitles" hidden="1">#REF!,#REF!</definedName>
    <definedName name="Z_BDFEE6FC_734C_11D2_8E68_0008C77C0743_.wvu.PrintArea" localSheetId="7" hidden="1">#REF!</definedName>
    <definedName name="Z_BDFEE6FC_734C_11D2_8E68_0008C77C0743_.wvu.PrintArea" localSheetId="24" hidden="1">#REF!</definedName>
    <definedName name="Z_BDFEE6FC_734C_11D2_8E68_0008C77C0743_.wvu.PrintArea" hidden="1">#REF!</definedName>
    <definedName name="Z_BDFEE6FC_734C_11D2_8E68_0008C77C0743_.wvu.PrintTitles" localSheetId="7" hidden="1">#REF!,#REF!</definedName>
    <definedName name="Z_BDFEE6FC_734C_11D2_8E68_0008C77C0743_.wvu.PrintTitles" localSheetId="24" hidden="1">#REF!,#REF!</definedName>
    <definedName name="Z_BDFEE6FC_734C_11D2_8E68_0008C77C0743_.wvu.PrintTitles" hidden="1">#REF!,#REF!</definedName>
    <definedName name="Z_BDFEE6FE_734C_11D2_8E68_0008C77C0743_.wvu.PrintArea" localSheetId="7" hidden="1">#REF!</definedName>
    <definedName name="Z_BDFEE6FE_734C_11D2_8E68_0008C77C0743_.wvu.PrintArea" localSheetId="24" hidden="1">#REF!</definedName>
    <definedName name="Z_BDFEE6FE_734C_11D2_8E68_0008C77C0743_.wvu.PrintArea" hidden="1">#REF!</definedName>
    <definedName name="Z_BDFEE6FE_734C_11D2_8E68_0008C77C0743_.wvu.PrintTitles" localSheetId="7" hidden="1">#REF!,#REF!</definedName>
    <definedName name="Z_BDFEE6FE_734C_11D2_8E68_0008C77C0743_.wvu.PrintTitles" localSheetId="24" hidden="1">#REF!,#REF!</definedName>
    <definedName name="Z_BDFEE6FE_734C_11D2_8E68_0008C77C0743_.wvu.PrintTitles" hidden="1">#REF!,#REF!</definedName>
    <definedName name="Z_BE4AA1C5_ECFE_11D2_8EB8_0008C77C0743_.wvu.PrintArea" localSheetId="7" hidden="1">#REF!</definedName>
    <definedName name="Z_BE4AA1C5_ECFE_11D2_8EB8_0008C77C0743_.wvu.PrintArea" localSheetId="24" hidden="1">#REF!</definedName>
    <definedName name="Z_BE4AA1C5_ECFE_11D2_8EB8_0008C77C0743_.wvu.PrintArea" hidden="1">#REF!</definedName>
    <definedName name="Z_BE4AA1C5_ECFE_11D2_8EB8_0008C77C0743_.wvu.PrintTitles" localSheetId="7" hidden="1">#REF!</definedName>
    <definedName name="Z_BE4AA1C5_ECFE_11D2_8EB8_0008C77C0743_.wvu.PrintTitles" localSheetId="24" hidden="1">#REF!</definedName>
    <definedName name="Z_BE4AA1C5_ECFE_11D2_8EB8_0008C77C0743_.wvu.PrintTitles" hidden="1">#REF!</definedName>
    <definedName name="Z_BE4AA1D8_ECFE_11D2_8EB8_0008C77C0743_.wvu.PrintArea" localSheetId="7" hidden="1">#REF!</definedName>
    <definedName name="Z_BE4AA1D8_ECFE_11D2_8EB8_0008C77C0743_.wvu.PrintArea" localSheetId="24" hidden="1">#REF!</definedName>
    <definedName name="Z_BE4AA1D8_ECFE_11D2_8EB8_0008C77C0743_.wvu.PrintArea" hidden="1">#REF!</definedName>
    <definedName name="Z_BE4AA1D8_ECFE_11D2_8EB8_0008C77C0743_.wvu.PrintTitles" localSheetId="7" hidden="1">#REF!</definedName>
    <definedName name="Z_BE4AA1D8_ECFE_11D2_8EB8_0008C77C0743_.wvu.PrintTitles" localSheetId="24" hidden="1">#REF!</definedName>
    <definedName name="Z_BE4AA1D8_ECFE_11D2_8EB8_0008C77C0743_.wvu.PrintTitles" hidden="1">#REF!</definedName>
    <definedName name="Z_BE4AA1E8_ECFE_11D2_8EB8_0008C77C0743_.wvu.PrintArea" localSheetId="7" hidden="1">#REF!</definedName>
    <definedName name="Z_BE4AA1E8_ECFE_11D2_8EB8_0008C77C0743_.wvu.PrintArea" localSheetId="24" hidden="1">#REF!</definedName>
    <definedName name="Z_BE4AA1E8_ECFE_11D2_8EB8_0008C77C0743_.wvu.PrintArea" hidden="1">#REF!</definedName>
    <definedName name="Z_BE4AA1E8_ECFE_11D2_8EB8_0008C77C0743_.wvu.PrintTitles" localSheetId="7" hidden="1">#REF!,#REF!</definedName>
    <definedName name="Z_BE4AA1E8_ECFE_11D2_8EB8_0008C77C0743_.wvu.PrintTitles" localSheetId="24" hidden="1">#REF!,#REF!</definedName>
    <definedName name="Z_BE4AA1E8_ECFE_11D2_8EB8_0008C77C0743_.wvu.PrintTitles" hidden="1">#REF!,#REF!</definedName>
    <definedName name="Z_BFEBD6B7_EDBB_11D2_8EB9_0008C77C0743_.wvu.PrintArea" localSheetId="7" hidden="1">#REF!</definedName>
    <definedName name="Z_BFEBD6B7_EDBB_11D2_8EB9_0008C77C0743_.wvu.PrintArea" localSheetId="24" hidden="1">#REF!</definedName>
    <definedName name="Z_BFEBD6B7_EDBB_11D2_8EB9_0008C77C0743_.wvu.PrintArea" hidden="1">#REF!</definedName>
    <definedName name="Z_BFEBD6B7_EDBB_11D2_8EB9_0008C77C0743_.wvu.PrintTitles" localSheetId="7" hidden="1">#REF!</definedName>
    <definedName name="Z_BFEBD6B7_EDBB_11D2_8EB9_0008C77C0743_.wvu.PrintTitles" localSheetId="24" hidden="1">#REF!</definedName>
    <definedName name="Z_BFEBD6B7_EDBB_11D2_8EB9_0008C77C0743_.wvu.PrintTitles" hidden="1">#REF!</definedName>
    <definedName name="Z_BFEBD6CA_EDBB_11D2_8EB9_0008C77C0743_.wvu.PrintArea" localSheetId="7" hidden="1">#REF!</definedName>
    <definedName name="Z_BFEBD6CA_EDBB_11D2_8EB9_0008C77C0743_.wvu.PrintArea" localSheetId="24" hidden="1">#REF!</definedName>
    <definedName name="Z_BFEBD6CA_EDBB_11D2_8EB9_0008C77C0743_.wvu.PrintArea" hidden="1">#REF!</definedName>
    <definedName name="Z_BFEBD6CA_EDBB_11D2_8EB9_0008C77C0743_.wvu.PrintTitles" localSheetId="7" hidden="1">#REF!</definedName>
    <definedName name="Z_BFEBD6CA_EDBB_11D2_8EB9_0008C77C0743_.wvu.PrintTitles" localSheetId="24" hidden="1">#REF!</definedName>
    <definedName name="Z_BFEBD6CA_EDBB_11D2_8EB9_0008C77C0743_.wvu.PrintTitles" hidden="1">#REF!</definedName>
    <definedName name="Z_BFEBD6DA_EDBB_11D2_8EB9_0008C77C0743_.wvu.PrintArea" localSheetId="7" hidden="1">#REF!</definedName>
    <definedName name="Z_BFEBD6DA_EDBB_11D2_8EB9_0008C77C0743_.wvu.PrintArea" localSheetId="24" hidden="1">#REF!</definedName>
    <definedName name="Z_BFEBD6DA_EDBB_11D2_8EB9_0008C77C0743_.wvu.PrintArea" hidden="1">#REF!</definedName>
    <definedName name="Z_BFEBD6DA_EDBB_11D2_8EB9_0008C77C0743_.wvu.PrintTitles" localSheetId="7" hidden="1">#REF!,#REF!</definedName>
    <definedName name="Z_BFEBD6DA_EDBB_11D2_8EB9_0008C77C0743_.wvu.PrintTitles" localSheetId="24" hidden="1">#REF!,#REF!</definedName>
    <definedName name="Z_BFEBD6DA_EDBB_11D2_8EB9_0008C77C0743_.wvu.PrintTitles" hidden="1">#REF!,#REF!</definedName>
    <definedName name="Z_CD050555_ECE8_11D2_8EB7_0008C77C0743_.wvu.PrintArea" localSheetId="7" hidden="1">#REF!</definedName>
    <definedName name="Z_CD050555_ECE8_11D2_8EB7_0008C77C0743_.wvu.PrintArea" localSheetId="24" hidden="1">#REF!</definedName>
    <definedName name="Z_CD050555_ECE8_11D2_8EB7_0008C77C0743_.wvu.PrintArea" hidden="1">#REF!</definedName>
    <definedName name="Z_CD050555_ECE8_11D2_8EB7_0008C77C0743_.wvu.PrintTitles" localSheetId="7" hidden="1">#REF!</definedName>
    <definedName name="Z_CD050555_ECE8_11D2_8EB7_0008C77C0743_.wvu.PrintTitles" localSheetId="24" hidden="1">#REF!</definedName>
    <definedName name="Z_CD050555_ECE8_11D2_8EB7_0008C77C0743_.wvu.PrintTitles" hidden="1">#REF!</definedName>
    <definedName name="Z_CD050568_ECE8_11D2_8EB7_0008C77C0743_.wvu.PrintArea" localSheetId="7" hidden="1">#REF!</definedName>
    <definedName name="Z_CD050568_ECE8_11D2_8EB7_0008C77C0743_.wvu.PrintArea" localSheetId="24" hidden="1">#REF!</definedName>
    <definedName name="Z_CD050568_ECE8_11D2_8EB7_0008C77C0743_.wvu.PrintArea" hidden="1">#REF!</definedName>
    <definedName name="Z_CD050568_ECE8_11D2_8EB7_0008C77C0743_.wvu.PrintTitles" localSheetId="7" hidden="1">#REF!</definedName>
    <definedName name="Z_CD050568_ECE8_11D2_8EB7_0008C77C0743_.wvu.PrintTitles" localSheetId="24" hidden="1">#REF!</definedName>
    <definedName name="Z_CD050568_ECE8_11D2_8EB7_0008C77C0743_.wvu.PrintTitles" hidden="1">#REF!</definedName>
    <definedName name="Z_CD050578_ECE8_11D2_8EB7_0008C77C0743_.wvu.PrintArea" localSheetId="7" hidden="1">#REF!</definedName>
    <definedName name="Z_CD050578_ECE8_11D2_8EB7_0008C77C0743_.wvu.PrintArea" localSheetId="24" hidden="1">#REF!</definedName>
    <definedName name="Z_CD050578_ECE8_11D2_8EB7_0008C77C0743_.wvu.PrintArea" hidden="1">#REF!</definedName>
    <definedName name="Z_CD050578_ECE8_11D2_8EB7_0008C77C0743_.wvu.PrintTitles" localSheetId="7" hidden="1">#REF!,#REF!</definedName>
    <definedName name="Z_CD050578_ECE8_11D2_8EB7_0008C77C0743_.wvu.PrintTitles" localSheetId="24" hidden="1">#REF!,#REF!</definedName>
    <definedName name="Z_CD050578_ECE8_11D2_8EB7_0008C77C0743_.wvu.PrintTitles" hidden="1">#REF!,#REF!</definedName>
    <definedName name="Z_CF4A68D4_EB6D_11D2_8EB5_0008C77C0743_.wvu.PrintArea" localSheetId="7" hidden="1">#REF!</definedName>
    <definedName name="Z_CF4A68D4_EB6D_11D2_8EB5_0008C77C0743_.wvu.PrintArea" localSheetId="24" hidden="1">#REF!</definedName>
    <definedName name="Z_CF4A68D4_EB6D_11D2_8EB5_0008C77C0743_.wvu.PrintArea" hidden="1">#REF!</definedName>
    <definedName name="Z_CF4A68D4_EB6D_11D2_8EB5_0008C77C0743_.wvu.PrintTitles" localSheetId="7" hidden="1">#REF!</definedName>
    <definedName name="Z_CF4A68D4_EB6D_11D2_8EB5_0008C77C0743_.wvu.PrintTitles" localSheetId="24" hidden="1">#REF!</definedName>
    <definedName name="Z_CF4A68D4_EB6D_11D2_8EB5_0008C77C0743_.wvu.PrintTitles" hidden="1">#REF!</definedName>
    <definedName name="Z_CF4A68E7_EB6D_11D2_8EB5_0008C77C0743_.wvu.PrintArea" localSheetId="7" hidden="1">#REF!</definedName>
    <definedName name="Z_CF4A68E7_EB6D_11D2_8EB5_0008C77C0743_.wvu.PrintArea" localSheetId="24" hidden="1">#REF!</definedName>
    <definedName name="Z_CF4A68E7_EB6D_11D2_8EB5_0008C77C0743_.wvu.PrintArea" hidden="1">#REF!</definedName>
    <definedName name="Z_CF4A68E7_EB6D_11D2_8EB5_0008C77C0743_.wvu.PrintTitles" localSheetId="7" hidden="1">#REF!</definedName>
    <definedName name="Z_CF4A68E7_EB6D_11D2_8EB5_0008C77C0743_.wvu.PrintTitles" localSheetId="24" hidden="1">#REF!</definedName>
    <definedName name="Z_CF4A68E7_EB6D_11D2_8EB5_0008C77C0743_.wvu.PrintTitles" hidden="1">#REF!</definedName>
    <definedName name="Z_CF4A68F7_EB6D_11D2_8EB5_0008C77C0743_.wvu.PrintArea" localSheetId="7" hidden="1">#REF!</definedName>
    <definedName name="Z_CF4A68F7_EB6D_11D2_8EB5_0008C77C0743_.wvu.PrintArea" localSheetId="24" hidden="1">#REF!</definedName>
    <definedName name="Z_CF4A68F7_EB6D_11D2_8EB5_0008C77C0743_.wvu.PrintArea" hidden="1">#REF!</definedName>
    <definedName name="Z_CF4A68F7_EB6D_11D2_8EB5_0008C77C0743_.wvu.PrintTitles" localSheetId="7" hidden="1">#REF!,#REF!</definedName>
    <definedName name="Z_CF4A68F7_EB6D_11D2_8EB5_0008C77C0743_.wvu.PrintTitles" localSheetId="24" hidden="1">#REF!,#REF!</definedName>
    <definedName name="Z_CF4A68F7_EB6D_11D2_8EB5_0008C77C0743_.wvu.PrintTitles" hidden="1">#REF!,#REF!</definedName>
    <definedName name="Z_F3D6017D_338E_11D2_8E9B_0008C77C0743_.wvu.PrintArea" localSheetId="7" hidden="1">#REF!</definedName>
    <definedName name="Z_F3D6017D_338E_11D2_8E9B_0008C77C0743_.wvu.PrintArea" localSheetId="24" hidden="1">#REF!</definedName>
    <definedName name="Z_F3D6017D_338E_11D2_8E9B_0008C77C0743_.wvu.PrintArea" hidden="1">#REF!</definedName>
    <definedName name="Z_F3D6017D_338E_11D2_8E9B_0008C77C0743_.wvu.PrintTitles" localSheetId="7" hidden="1">#REF!</definedName>
    <definedName name="Z_F3D6017D_338E_11D2_8E9B_0008C77C0743_.wvu.PrintTitles" localSheetId="24" hidden="1">#REF!</definedName>
    <definedName name="Z_F3D6017D_338E_11D2_8E9B_0008C77C0743_.wvu.PrintTitles" hidden="1">#REF!</definedName>
    <definedName name="Z_F3D6018C_338E_11D2_8E9B_0008C77C0743_.wvu.PrintArea" localSheetId="7" hidden="1">#REF!</definedName>
    <definedName name="Z_F3D6018C_338E_11D2_8E9B_0008C77C0743_.wvu.PrintArea" localSheetId="24" hidden="1">#REF!</definedName>
    <definedName name="Z_F3D6018C_338E_11D2_8E9B_0008C77C0743_.wvu.PrintArea" hidden="1">#REF!</definedName>
    <definedName name="Z_F3D6018C_338E_11D2_8E9B_0008C77C0743_.wvu.PrintTitles" localSheetId="7" hidden="1">#REF!</definedName>
    <definedName name="Z_F3D6018C_338E_11D2_8E9B_0008C77C0743_.wvu.PrintTitles" localSheetId="24" hidden="1">#REF!</definedName>
    <definedName name="Z_F3D6018C_338E_11D2_8E9B_0008C77C0743_.wvu.PrintTitles" hidden="1">#REF!</definedName>
    <definedName name="Z_F3D60199_338E_11D2_8E9B_0008C77C0743_.wvu.PrintArea" localSheetId="7" hidden="1">#REF!</definedName>
    <definedName name="Z_F3D60199_338E_11D2_8E9B_0008C77C0743_.wvu.PrintArea" localSheetId="24" hidden="1">#REF!</definedName>
    <definedName name="Z_F3D60199_338E_11D2_8E9B_0008C77C0743_.wvu.PrintArea" hidden="1">#REF!</definedName>
    <definedName name="Z_F3D60199_338E_11D2_8E9B_0008C77C0743_.wvu.PrintTitles" localSheetId="7" hidden="1">#REF!,#REF!</definedName>
    <definedName name="Z_F3D60199_338E_11D2_8E9B_0008C77C0743_.wvu.PrintTitles" localSheetId="24" hidden="1">#REF!,#REF!</definedName>
    <definedName name="Z_F3D60199_338E_11D2_8E9B_0008C77C0743_.wvu.PrintTitles" hidden="1">#REF!,#REF!</definedName>
    <definedName name="Zacks_Data">'[104]zacks_2022-06-05 (Growth)'!$B$3:$D$583</definedName>
    <definedName name="ZACKSGROWTH" localSheetId="7">#REF!</definedName>
    <definedName name="ZACKSGROWTH" localSheetId="22">#REF!</definedName>
    <definedName name="ZACKSGROWTH" localSheetId="24">#REF!</definedName>
    <definedName name="ZACKSGROWTH">#REF!</definedName>
    <definedName name="zdcw" localSheetId="0" hidden="1">#REF!</definedName>
    <definedName name="zdcw" localSheetId="7" hidden="1">#REF!</definedName>
    <definedName name="zdcw" localSheetId="18" hidden="1">#REF!</definedName>
    <definedName name="zdcw" localSheetId="19" hidden="1">#REF!</definedName>
    <definedName name="zdcw" localSheetId="20" hidden="1">#REF!</definedName>
    <definedName name="zdcw" localSheetId="21" hidden="1">#REF!</definedName>
    <definedName name="zdcw" localSheetId="22" hidden="1">#REF!</definedName>
    <definedName name="zdcw" localSheetId="24" hidden="1">#REF!</definedName>
    <definedName name="zdcw" hidden="1">#REF!</definedName>
    <definedName name="zj" localSheetId="7" hidden="1">#REF!</definedName>
    <definedName name="zj" localSheetId="18" hidden="1">#REF!</definedName>
    <definedName name="zj" localSheetId="19" hidden="1">#REF!</definedName>
    <definedName name="zj" localSheetId="20" hidden="1">#REF!</definedName>
    <definedName name="zj" localSheetId="22" hidden="1">#REF!</definedName>
    <definedName name="zj" localSheetId="24" hidden="1">#REF!</definedName>
    <definedName name="zj" hidden="1">#REF!</definedName>
    <definedName name="znh" localSheetId="7" hidden="1">#REF!</definedName>
    <definedName name="znh" localSheetId="18" hidden="1">#REF!</definedName>
    <definedName name="znh" localSheetId="19" hidden="1">#REF!</definedName>
    <definedName name="znh" localSheetId="20" hidden="1">#REF!</definedName>
    <definedName name="znh" localSheetId="22" hidden="1">#REF!</definedName>
    <definedName name="znh" localSheetId="24" hidden="1">#REF!</definedName>
    <definedName name="znh" hidden="1">#REF!</definedName>
    <definedName name="ZPAGE1" localSheetId="0">#REF!</definedName>
    <definedName name="ZPAGE1" localSheetId="5">#REF!</definedName>
    <definedName name="ZPAGE1" localSheetId="7">#REF!</definedName>
    <definedName name="ZPAGE1" localSheetId="18">#REF!</definedName>
    <definedName name="ZPAGE1" localSheetId="19">#REF!</definedName>
    <definedName name="ZPAGE1" localSheetId="20">#REF!</definedName>
    <definedName name="ZPAGE1" localSheetId="21">#REF!</definedName>
    <definedName name="ZPAGE1" localSheetId="22">#REF!</definedName>
    <definedName name="ZPAGE1" localSheetId="24">#REF!</definedName>
    <definedName name="ZPAGE1" localSheetId="25">#REF!</definedName>
    <definedName name="ZPAGE1">#REF!</definedName>
    <definedName name="ZPAGE10" localSheetId="0">#REF!</definedName>
    <definedName name="ZPAGE10" localSheetId="5">#REF!</definedName>
    <definedName name="ZPAGE10" localSheetId="7">#REF!</definedName>
    <definedName name="ZPAGE10" localSheetId="18">#REF!</definedName>
    <definedName name="ZPAGE10" localSheetId="19">#REF!</definedName>
    <definedName name="ZPAGE10" localSheetId="20">#REF!</definedName>
    <definedName name="ZPAGE10" localSheetId="21">#REF!</definedName>
    <definedName name="ZPAGE10" localSheetId="22">#REF!</definedName>
    <definedName name="ZPAGE10" localSheetId="24">#REF!</definedName>
    <definedName name="ZPAGE10" localSheetId="25">#REF!</definedName>
    <definedName name="ZPAGE10">#REF!</definedName>
    <definedName name="ZPAGE2" localSheetId="0">#REF!</definedName>
    <definedName name="ZPAGE2" localSheetId="5">#REF!</definedName>
    <definedName name="ZPAGE2" localSheetId="7">#REF!</definedName>
    <definedName name="ZPAGE2" localSheetId="18">#REF!</definedName>
    <definedName name="ZPAGE2" localSheetId="19">#REF!</definedName>
    <definedName name="ZPAGE2" localSheetId="20">#REF!</definedName>
    <definedName name="ZPAGE2" localSheetId="21">#REF!</definedName>
    <definedName name="ZPAGE2" localSheetId="22">#REF!</definedName>
    <definedName name="ZPAGE2" localSheetId="24">#REF!</definedName>
    <definedName name="ZPAGE2" localSheetId="25">#REF!</definedName>
    <definedName name="ZPAGE2">#REF!</definedName>
    <definedName name="ZPAGE3" localSheetId="0">#REF!</definedName>
    <definedName name="ZPAGE3" localSheetId="5">#REF!</definedName>
    <definedName name="ZPAGE3" localSheetId="7">#REF!</definedName>
    <definedName name="ZPAGE3" localSheetId="18">#REF!</definedName>
    <definedName name="ZPAGE3" localSheetId="19">#REF!</definedName>
    <definedName name="ZPAGE3" localSheetId="20">#REF!</definedName>
    <definedName name="ZPAGE3" localSheetId="21">#REF!</definedName>
    <definedName name="ZPAGE3" localSheetId="22">#REF!</definedName>
    <definedName name="ZPAGE3" localSheetId="24">#REF!</definedName>
    <definedName name="ZPAGE3" localSheetId="25">#REF!</definedName>
    <definedName name="ZPAGE3">#REF!</definedName>
    <definedName name="ZPAGE4" localSheetId="0">#REF!</definedName>
    <definedName name="ZPAGE4" localSheetId="5">#REF!</definedName>
    <definedName name="ZPAGE4" localSheetId="7">#REF!</definedName>
    <definedName name="ZPAGE4" localSheetId="18">#REF!</definedName>
    <definedName name="ZPAGE4" localSheetId="19">#REF!</definedName>
    <definedName name="ZPAGE4" localSheetId="20">#REF!</definedName>
    <definedName name="ZPAGE4" localSheetId="21">#REF!</definedName>
    <definedName name="ZPAGE4" localSheetId="22">#REF!</definedName>
    <definedName name="ZPAGE4" localSheetId="24">#REF!</definedName>
    <definedName name="ZPAGE4" localSheetId="25">#REF!</definedName>
    <definedName name="ZPAGE4">#REF!</definedName>
    <definedName name="ZPAGE5" localSheetId="0">#REF!</definedName>
    <definedName name="ZPAGE5" localSheetId="5">#REF!</definedName>
    <definedName name="ZPAGE5" localSheetId="7">#REF!</definedName>
    <definedName name="ZPAGE5" localSheetId="18">#REF!</definedName>
    <definedName name="ZPAGE5" localSheetId="19">#REF!</definedName>
    <definedName name="ZPAGE5" localSheetId="20">#REF!</definedName>
    <definedName name="ZPAGE5" localSheetId="21">#REF!</definedName>
    <definedName name="ZPAGE5" localSheetId="22">#REF!</definedName>
    <definedName name="ZPAGE5" localSheetId="24">#REF!</definedName>
    <definedName name="ZPAGE5" localSheetId="25">#REF!</definedName>
    <definedName name="ZPAGE5">#REF!</definedName>
    <definedName name="ZPAGE6" localSheetId="0">#REF!</definedName>
    <definedName name="ZPAGE6" localSheetId="5">#REF!</definedName>
    <definedName name="ZPAGE6" localSheetId="7">#REF!</definedName>
    <definedName name="ZPAGE6" localSheetId="18">#REF!</definedName>
    <definedName name="ZPAGE6" localSheetId="19">#REF!</definedName>
    <definedName name="ZPAGE6" localSheetId="20">#REF!</definedName>
    <definedName name="ZPAGE6" localSheetId="21">#REF!</definedName>
    <definedName name="ZPAGE6" localSheetId="22">#REF!</definedName>
    <definedName name="ZPAGE6" localSheetId="24">#REF!</definedName>
    <definedName name="ZPAGE6" localSheetId="25">#REF!</definedName>
    <definedName name="ZPAGE6">#REF!</definedName>
    <definedName name="ZPAGE7" localSheetId="0">#REF!</definedName>
    <definedName name="ZPAGE7" localSheetId="5">#REF!</definedName>
    <definedName name="ZPAGE7" localSheetId="7">#REF!</definedName>
    <definedName name="ZPAGE7" localSheetId="18">#REF!</definedName>
    <definedName name="ZPAGE7" localSheetId="19">#REF!</definedName>
    <definedName name="ZPAGE7" localSheetId="20">#REF!</definedName>
    <definedName name="ZPAGE7" localSheetId="21">#REF!</definedName>
    <definedName name="ZPAGE7" localSheetId="22">#REF!</definedName>
    <definedName name="ZPAGE7" localSheetId="24">#REF!</definedName>
    <definedName name="ZPAGE7" localSheetId="25">#REF!</definedName>
    <definedName name="ZPAGE7">#REF!</definedName>
    <definedName name="ZPAGE8" localSheetId="0">#REF!</definedName>
    <definedName name="ZPAGE8" localSheetId="5">#REF!</definedName>
    <definedName name="ZPAGE8" localSheetId="7">#REF!</definedName>
    <definedName name="ZPAGE8" localSheetId="18">#REF!</definedName>
    <definedName name="ZPAGE8" localSheetId="19">#REF!</definedName>
    <definedName name="ZPAGE8" localSheetId="20">#REF!</definedName>
    <definedName name="ZPAGE8" localSheetId="21">#REF!</definedName>
    <definedName name="ZPAGE8" localSheetId="22">#REF!</definedName>
    <definedName name="ZPAGE8" localSheetId="24">#REF!</definedName>
    <definedName name="ZPAGE8" localSheetId="25">#REF!</definedName>
    <definedName name="ZPAGE8">#REF!</definedName>
    <definedName name="ZPAGE9" localSheetId="0">#REF!</definedName>
    <definedName name="ZPAGE9" localSheetId="5">#REF!</definedName>
    <definedName name="ZPAGE9" localSheetId="7">#REF!</definedName>
    <definedName name="ZPAGE9" localSheetId="18">#REF!</definedName>
    <definedName name="ZPAGE9" localSheetId="19">#REF!</definedName>
    <definedName name="ZPAGE9" localSheetId="20">#REF!</definedName>
    <definedName name="ZPAGE9" localSheetId="21">#REF!</definedName>
    <definedName name="ZPAGE9" localSheetId="22">#REF!</definedName>
    <definedName name="ZPAGE9" localSheetId="24">#REF!</definedName>
    <definedName name="ZPAGE9" localSheetId="25">#REF!</definedName>
    <definedName name="ZPAGE9">#REF!</definedName>
    <definedName name="zxcvb" localSheetId="7" hidden="1">#REF!</definedName>
    <definedName name="zxcvb" localSheetId="18" hidden="1">#REF!</definedName>
    <definedName name="zxcvb" localSheetId="19" hidden="1">#REF!</definedName>
    <definedName name="zxcvb" localSheetId="20" hidden="1">#REF!</definedName>
    <definedName name="zxcvb" localSheetId="22" hidden="1">#REF!</definedName>
    <definedName name="zxcvb" localSheetId="24" hidden="1">#REF!</definedName>
    <definedName name="zxcvb" hidden="1">#REF!</definedName>
    <definedName name="zxd" localSheetId="7" hidden="1">#REF!</definedName>
    <definedName name="zxd" localSheetId="18" hidden="1">#REF!</definedName>
    <definedName name="zxd" localSheetId="19" hidden="1">#REF!</definedName>
    <definedName name="zxd" localSheetId="20" hidden="1">#REF!</definedName>
    <definedName name="zxd" localSheetId="22" hidden="1">#REF!</definedName>
    <definedName name="zxd" localSheetId="24" hidden="1">#REF!</definedName>
    <definedName name="zxd" hidden="1">#REF!</definedName>
    <definedName name="ZZ_EVCOMOPTS" hidden="1">10</definedName>
    <definedName name="zzz" localSheetId="0" hidden="1">{"'Sheet1'!$A$1:$O$40"}</definedName>
    <definedName name="zzz" localSheetId="5" hidden="1">{"'Sheet1'!$A$1:$O$40"}</definedName>
    <definedName name="zzz" localSheetId="7" hidden="1">{"'Sheet1'!$A$1:$O$40"}</definedName>
    <definedName name="zzz" localSheetId="18" hidden="1">{"'Sheet1'!$A$1:$O$40"}</definedName>
    <definedName name="zzz" localSheetId="19" hidden="1">{"'Sheet1'!$A$1:$O$40"}</definedName>
    <definedName name="zzz" localSheetId="20" hidden="1">{"'Sheet1'!$A$1:$O$40"}</definedName>
    <definedName name="zzz" localSheetId="21" hidden="1">{"'Sheet1'!$A$1:$O$40"}</definedName>
    <definedName name="zzz" localSheetId="22" hidden="1">{"'Sheet1'!$A$1:$O$40"}</definedName>
    <definedName name="zzz" localSheetId="24" hidden="1">{"'Sheet1'!$A$1:$O$40"}</definedName>
    <definedName name="zzz" localSheetId="25" hidden="1">{"'Sheet1'!$A$1:$O$40"}</definedName>
    <definedName name="zzz" hidden="1">{"'Sheet1'!$A$1:$O$40"}</definedName>
    <definedName name="zzz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." localSheetId="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." localSheetId="19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." localSheetId="2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." localSheetId="2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." localSheetId="2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." localSheetId="2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zzz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6" i="555" l="1"/>
  <c r="G65" i="555"/>
  <c r="G64" i="555"/>
  <c r="G63" i="555"/>
  <c r="G62" i="555"/>
  <c r="G61" i="555"/>
  <c r="G60" i="555"/>
  <c r="G59" i="555"/>
  <c r="G58" i="555"/>
  <c r="G57" i="555"/>
  <c r="G56" i="555"/>
  <c r="G55" i="555"/>
  <c r="G54" i="555"/>
  <c r="G53" i="555"/>
  <c r="F56" i="458"/>
  <c r="E70" i="304"/>
  <c r="B56" i="458"/>
  <c r="F59" i="556" l="1"/>
  <c r="F58" i="556"/>
  <c r="F57" i="556"/>
  <c r="F56" i="556"/>
  <c r="F55" i="556"/>
  <c r="F54" i="556"/>
  <c r="F53" i="556"/>
  <c r="F52" i="556"/>
  <c r="F51" i="556"/>
  <c r="F50" i="556"/>
  <c r="F49" i="556"/>
  <c r="F48" i="556"/>
  <c r="F47" i="556"/>
  <c r="F46" i="556"/>
  <c r="F15" i="556"/>
  <c r="F16" i="556"/>
  <c r="F17" i="556"/>
  <c r="F18" i="556"/>
  <c r="F19" i="556"/>
  <c r="F20" i="556"/>
  <c r="F21" i="556"/>
  <c r="F22" i="556"/>
  <c r="F23" i="556"/>
  <c r="F24" i="556"/>
  <c r="F25" i="556"/>
  <c r="F26" i="556"/>
  <c r="F27" i="556"/>
  <c r="F28" i="556"/>
  <c r="F29" i="556"/>
  <c r="F30" i="556"/>
  <c r="F31" i="556"/>
  <c r="F32" i="556"/>
  <c r="F33" i="556"/>
  <c r="F34" i="556"/>
  <c r="F35" i="556"/>
  <c r="F36" i="556"/>
  <c r="F37" i="556"/>
  <c r="F38" i="556"/>
  <c r="F40" i="556" l="1"/>
  <c r="F61" i="556"/>
  <c r="F60" i="556"/>
  <c r="P45" i="326" l="1"/>
  <c r="C16" i="521"/>
  <c r="D14" i="521" s="1"/>
  <c r="F14" i="521" s="1"/>
  <c r="D16" i="521" l="1"/>
  <c r="D13" i="521"/>
  <c r="F13" i="521" s="1"/>
  <c r="D15" i="521"/>
  <c r="F15" i="521" s="1"/>
  <c r="E69" i="304"/>
  <c r="E48" i="304"/>
  <c r="E36" i="458"/>
  <c r="E56" i="458"/>
  <c r="J64" i="506"/>
  <c r="J63" i="506"/>
  <c r="J32" i="507"/>
  <c r="J31" i="507"/>
  <c r="F16" i="521" l="1"/>
  <c r="D68" i="304"/>
  <c r="E68" i="304" s="1"/>
  <c r="D67" i="304"/>
  <c r="E67" i="304" s="1"/>
  <c r="D66" i="304"/>
  <c r="E66" i="304" s="1"/>
  <c r="D65" i="304"/>
  <c r="E65" i="304" s="1"/>
  <c r="D64" i="304"/>
  <c r="E64" i="304" s="1"/>
  <c r="D63" i="304"/>
  <c r="E63" i="304" s="1"/>
  <c r="D62" i="304"/>
  <c r="E62" i="304" s="1"/>
  <c r="D61" i="304"/>
  <c r="E61" i="304" s="1"/>
  <c r="D60" i="304"/>
  <c r="E60" i="304" s="1"/>
  <c r="D59" i="304"/>
  <c r="E59" i="304" s="1"/>
  <c r="D58" i="304"/>
  <c r="E58" i="304" s="1"/>
  <c r="D57" i="304"/>
  <c r="E57" i="304" s="1"/>
  <c r="D56" i="304"/>
  <c r="E56" i="304" s="1"/>
  <c r="D55" i="304"/>
  <c r="E55" i="304" s="1"/>
  <c r="E61" i="556" l="1"/>
  <c r="D61" i="556"/>
  <c r="C61" i="556"/>
  <c r="E60" i="556"/>
  <c r="D60" i="556"/>
  <c r="C60" i="556"/>
  <c r="F68" i="555"/>
  <c r="E68" i="555"/>
  <c r="D68" i="555"/>
  <c r="C68" i="555"/>
  <c r="B68" i="555"/>
  <c r="F67" i="555"/>
  <c r="E67" i="555"/>
  <c r="D67" i="555"/>
  <c r="C67" i="555"/>
  <c r="B67" i="555"/>
  <c r="G65" i="554"/>
  <c r="F65" i="554"/>
  <c r="E65" i="554"/>
  <c r="D65" i="554"/>
  <c r="C65" i="554"/>
  <c r="B65" i="554"/>
  <c r="G64" i="554"/>
  <c r="F64" i="554"/>
  <c r="E64" i="554"/>
  <c r="D64" i="554"/>
  <c r="C64" i="554"/>
  <c r="B64" i="554"/>
  <c r="F64" i="553"/>
  <c r="E64" i="553"/>
  <c r="D64" i="553"/>
  <c r="F63" i="553"/>
  <c r="E63" i="553"/>
  <c r="D63" i="553"/>
  <c r="E40" i="556"/>
  <c r="D40" i="556"/>
  <c r="C40" i="556"/>
  <c r="E39" i="556"/>
  <c r="D39" i="556"/>
  <c r="C39" i="556"/>
  <c r="F43" i="555"/>
  <c r="E43" i="555"/>
  <c r="D43" i="555"/>
  <c r="C43" i="555"/>
  <c r="B43" i="555"/>
  <c r="F42" i="555"/>
  <c r="E42" i="555"/>
  <c r="D42" i="555"/>
  <c r="C42" i="555"/>
  <c r="B42" i="555"/>
  <c r="G41" i="555"/>
  <c r="G40" i="555"/>
  <c r="G39" i="555"/>
  <c r="G38" i="555"/>
  <c r="G37" i="555"/>
  <c r="G36" i="555"/>
  <c r="G35" i="555"/>
  <c r="G34" i="555"/>
  <c r="G33" i="555"/>
  <c r="G32" i="555"/>
  <c r="G31" i="555"/>
  <c r="G30" i="555"/>
  <c r="G29" i="555"/>
  <c r="G28" i="555"/>
  <c r="G27" i="555"/>
  <c r="G26" i="555"/>
  <c r="G25" i="555"/>
  <c r="G24" i="555"/>
  <c r="G23" i="555"/>
  <c r="G22" i="555"/>
  <c r="G21" i="555"/>
  <c r="G20" i="555"/>
  <c r="G19" i="555"/>
  <c r="G18" i="555"/>
  <c r="G42" i="554"/>
  <c r="F42" i="554"/>
  <c r="E42" i="554"/>
  <c r="D42" i="554"/>
  <c r="C42" i="554"/>
  <c r="B42" i="554"/>
  <c r="G41" i="554"/>
  <c r="F41" i="554"/>
  <c r="E41" i="554"/>
  <c r="D41" i="554"/>
  <c r="C41" i="554"/>
  <c r="B41" i="554"/>
  <c r="F41" i="553"/>
  <c r="E41" i="553"/>
  <c r="D41" i="553"/>
  <c r="F40" i="553"/>
  <c r="E40" i="553"/>
  <c r="D40" i="553"/>
  <c r="E43" i="554" l="1"/>
  <c r="E14" i="530" s="1"/>
  <c r="C69" i="555"/>
  <c r="F16" i="530" s="1"/>
  <c r="C44" i="555"/>
  <c r="E16" i="530" s="1"/>
  <c r="G43" i="555"/>
  <c r="G44" i="555" s="1"/>
  <c r="E18" i="530" s="1"/>
  <c r="G68" i="555"/>
  <c r="G69" i="555" s="1"/>
  <c r="F18" i="530" s="1"/>
  <c r="G67" i="555"/>
  <c r="E66" i="554"/>
  <c r="F14" i="530" s="1"/>
  <c r="G42" i="555"/>
  <c r="F39" i="556"/>
  <c r="P52" i="326" l="1"/>
  <c r="P47" i="326"/>
  <c r="P48" i="326" s="1"/>
  <c r="D46" i="304" l="1"/>
  <c r="E46" i="304" s="1"/>
  <c r="F74" i="549" l="1"/>
  <c r="E74" i="549"/>
  <c r="D74" i="549"/>
  <c r="C74" i="549"/>
  <c r="A63" i="549"/>
  <c r="A64" i="549" s="1"/>
  <c r="A65" i="549" s="1"/>
  <c r="A66" i="549" s="1"/>
  <c r="A67" i="549" s="1"/>
  <c r="A68" i="549" s="1"/>
  <c r="A12" i="549"/>
  <c r="A13" i="549" s="1"/>
  <c r="A14" i="549" s="1"/>
  <c r="A15" i="549" s="1"/>
  <c r="A16" i="549" s="1"/>
  <c r="A17" i="549" s="1"/>
  <c r="A18" i="549" s="1"/>
  <c r="A19" i="549" s="1"/>
  <c r="A20" i="549" s="1"/>
  <c r="A21" i="549" s="1"/>
  <c r="A22" i="549" s="1"/>
  <c r="A23" i="549" s="1"/>
  <c r="A24" i="549" s="1"/>
  <c r="A25" i="549" s="1"/>
  <c r="A26" i="549" s="1"/>
  <c r="A27" i="549" s="1"/>
  <c r="A28" i="549" s="1"/>
  <c r="A29" i="549" s="1"/>
  <c r="A30" i="549" s="1"/>
  <c r="A31" i="549" s="1"/>
  <c r="A32" i="549" s="1"/>
  <c r="A33" i="549" s="1"/>
  <c r="A34" i="549" s="1"/>
  <c r="A35" i="549" s="1"/>
  <c r="A36" i="549" s="1"/>
  <c r="A37" i="549" s="1"/>
  <c r="A38" i="549" s="1"/>
  <c r="A39" i="549" s="1"/>
  <c r="A40" i="549" s="1"/>
  <c r="A41" i="549" s="1"/>
  <c r="A42" i="549" s="1"/>
  <c r="A43" i="549" s="1"/>
  <c r="A44" i="549" s="1"/>
  <c r="A45" i="549" s="1"/>
  <c r="A46" i="549" s="1"/>
  <c r="A47" i="549" s="1"/>
  <c r="A48" i="549" s="1"/>
  <c r="A49" i="549" s="1"/>
  <c r="A50" i="549" s="1"/>
  <c r="A51" i="549" s="1"/>
  <c r="A52" i="549" s="1"/>
  <c r="A53" i="549" s="1"/>
  <c r="A54" i="549" s="1"/>
  <c r="A55" i="549" s="1"/>
  <c r="A56" i="549" s="1"/>
  <c r="A57" i="549" s="1"/>
  <c r="A58" i="549" s="1"/>
  <c r="G74" i="549" l="1"/>
  <c r="D56" i="458"/>
  <c r="A23" i="304"/>
  <c r="A24" i="304" s="1"/>
  <c r="A25" i="304" s="1"/>
  <c r="A26" i="304" s="1"/>
  <c r="A27" i="304" s="1"/>
  <c r="A28" i="304" s="1"/>
  <c r="A29" i="304" s="1"/>
  <c r="A30" i="304" s="1"/>
  <c r="A31" i="304" s="1"/>
  <c r="A32" i="304" s="1"/>
  <c r="A33" i="304" s="1"/>
  <c r="A34" i="304" s="1"/>
  <c r="A35" i="304" s="1"/>
  <c r="A36" i="304" s="1"/>
  <c r="A37" i="304" s="1"/>
  <c r="A38" i="304" s="1"/>
  <c r="A39" i="304" s="1"/>
  <c r="A40" i="304" s="1"/>
  <c r="A41" i="304" s="1"/>
  <c r="A42" i="304" s="1"/>
  <c r="A43" i="304" s="1"/>
  <c r="A44" i="304" s="1"/>
  <c r="A45" i="304" s="1"/>
  <c r="A46" i="304" s="1"/>
  <c r="D45" i="304"/>
  <c r="D44" i="304"/>
  <c r="E44" i="304" s="1"/>
  <c r="E45" i="304" l="1"/>
  <c r="C57" i="326"/>
  <c r="N58" i="326" l="1"/>
  <c r="M58" i="326"/>
  <c r="L58" i="326"/>
  <c r="J58" i="326"/>
  <c r="G58" i="326"/>
  <c r="F58" i="326"/>
  <c r="E58" i="326"/>
  <c r="D58" i="326"/>
  <c r="C58" i="326"/>
  <c r="N57" i="326"/>
  <c r="M57" i="326"/>
  <c r="L57" i="326"/>
  <c r="J57" i="326"/>
  <c r="G57" i="326"/>
  <c r="F57" i="326"/>
  <c r="E57" i="326"/>
  <c r="D57" i="326"/>
  <c r="N37" i="326" l="1"/>
  <c r="N36" i="326"/>
  <c r="M37" i="326"/>
  <c r="M36" i="326"/>
  <c r="L37" i="326"/>
  <c r="L36" i="326"/>
  <c r="J37" i="326"/>
  <c r="J36" i="326"/>
  <c r="G37" i="326"/>
  <c r="F37" i="326"/>
  <c r="G36" i="326"/>
  <c r="F36" i="326"/>
  <c r="E37" i="326"/>
  <c r="E36" i="326"/>
  <c r="D37" i="326"/>
  <c r="D36" i="326"/>
  <c r="C37" i="326"/>
  <c r="C36" i="326"/>
  <c r="P13" i="326" l="1"/>
  <c r="P14" i="326" s="1"/>
  <c r="P15" i="326" s="1"/>
  <c r="P16" i="326" s="1"/>
  <c r="P17" i="326" s="1"/>
  <c r="P18" i="326" s="1"/>
  <c r="P19" i="326" s="1"/>
  <c r="P20" i="326" s="1"/>
  <c r="P21" i="326" s="1"/>
  <c r="P22" i="326" s="1"/>
  <c r="P23" i="326" s="1"/>
  <c r="P24" i="326" s="1"/>
  <c r="P25" i="326" s="1"/>
  <c r="P26" i="326" s="1"/>
  <c r="P27" i="326" s="1"/>
  <c r="P28" i="326" s="1"/>
  <c r="P29" i="326" s="1"/>
  <c r="P30" i="326" s="1"/>
  <c r="P31" i="326" s="1"/>
  <c r="P32" i="326" s="1"/>
  <c r="P36" i="326" s="1"/>
  <c r="D43" i="304"/>
  <c r="D42" i="304"/>
  <c r="D41" i="304"/>
  <c r="D40" i="304"/>
  <c r="D39" i="304"/>
  <c r="D38" i="304"/>
  <c r="D37" i="304"/>
  <c r="D36" i="304"/>
  <c r="D35" i="304"/>
  <c r="D34" i="304"/>
  <c r="D33" i="304"/>
  <c r="D32" i="304"/>
  <c r="D31" i="304"/>
  <c r="D30" i="304"/>
  <c r="D29" i="304"/>
  <c r="D28" i="304"/>
  <c r="D27" i="304"/>
  <c r="D26" i="304"/>
  <c r="D25" i="304"/>
  <c r="D24" i="304"/>
  <c r="D23" i="304"/>
  <c r="D48" i="304" l="1"/>
  <c r="D47" i="304"/>
  <c r="E43" i="304"/>
  <c r="E42" i="304"/>
  <c r="E41" i="304"/>
  <c r="E40" i="304"/>
  <c r="E39" i="304"/>
  <c r="E38" i="304"/>
  <c r="E37" i="304"/>
  <c r="E36" i="304"/>
  <c r="E35" i="304"/>
  <c r="E34" i="304"/>
  <c r="E33" i="304"/>
  <c r="E32" i="304"/>
  <c r="E31" i="304"/>
  <c r="E30" i="304"/>
  <c r="E29" i="304"/>
  <c r="E28" i="304"/>
  <c r="E27" i="304"/>
  <c r="E26" i="304"/>
  <c r="E25" i="304"/>
  <c r="E24" i="304"/>
  <c r="E23" i="304"/>
  <c r="D70" i="304" l="1"/>
  <c r="D69" i="304"/>
  <c r="F15" i="159"/>
  <c r="E47" i="304"/>
  <c r="F25" i="159" l="1"/>
  <c r="C48" i="304" l="1"/>
  <c r="D25" i="513" l="1"/>
  <c r="D22" i="513"/>
  <c r="D26" i="513"/>
  <c r="D40" i="531" l="1"/>
  <c r="F40" i="531"/>
  <c r="C47" i="304" l="1"/>
  <c r="C69" i="304" l="1"/>
  <c r="C70" i="304"/>
  <c r="A9" i="531"/>
  <c r="A10" i="531" s="1"/>
  <c r="A11" i="531" s="1"/>
  <c r="A12" i="531" s="1"/>
  <c r="A13" i="531" s="1"/>
  <c r="A14" i="531" s="1"/>
  <c r="A15" i="531" s="1"/>
  <c r="A16" i="531" s="1"/>
  <c r="A17" i="531" s="1"/>
  <c r="A18" i="531" s="1"/>
  <c r="A19" i="531" s="1"/>
  <c r="A20" i="531" s="1"/>
  <c r="A21" i="531" s="1"/>
  <c r="A22" i="531" s="1"/>
  <c r="A23" i="531" s="1"/>
  <c r="A24" i="531" s="1"/>
  <c r="A25" i="531" s="1"/>
  <c r="A26" i="531" s="1"/>
  <c r="A27" i="531" s="1"/>
  <c r="A28" i="531" s="1"/>
  <c r="A29" i="531" s="1"/>
  <c r="A30" i="531" s="1"/>
  <c r="A31" i="531" s="1"/>
  <c r="A32" i="531" s="1"/>
  <c r="A33" i="531" s="1"/>
  <c r="A34" i="531" s="1"/>
  <c r="A35" i="531" s="1"/>
  <c r="A36" i="531" s="1"/>
  <c r="A37" i="531" s="1"/>
  <c r="J40" i="507" l="1"/>
  <c r="J36" i="507"/>
  <c r="K42" i="507" s="1"/>
  <c r="K34" i="507"/>
  <c r="K28" i="507"/>
  <c r="J12" i="507"/>
  <c r="J11" i="507"/>
  <c r="K17" i="507" s="1"/>
  <c r="J72" i="506"/>
  <c r="J68" i="506"/>
  <c r="K66" i="506"/>
  <c r="I59" i="506"/>
  <c r="I58" i="506"/>
  <c r="I57" i="506"/>
  <c r="I56" i="506"/>
  <c r="J44" i="506"/>
  <c r="I43" i="506"/>
  <c r="I41" i="506"/>
  <c r="I40" i="506"/>
  <c r="I39" i="506"/>
  <c r="J37" i="506"/>
  <c r="J35" i="506"/>
  <c r="I33" i="506"/>
  <c r="J33" i="506" s="1"/>
  <c r="J12" i="506"/>
  <c r="J11" i="506"/>
  <c r="K27" i="506" s="1"/>
  <c r="K60" i="506" l="1"/>
  <c r="K76" i="506" s="1"/>
  <c r="K74" i="506"/>
  <c r="K44" i="507"/>
  <c r="K43" i="507"/>
  <c r="K75" i="506" l="1"/>
  <c r="H28" i="525"/>
  <c r="H29" i="525" s="1"/>
  <c r="H16" i="525"/>
  <c r="H17" i="525" s="1"/>
  <c r="B36" i="458" l="1"/>
  <c r="D36" i="458"/>
  <c r="F36" i="458"/>
</calcChain>
</file>

<file path=xl/sharedStrings.xml><?xml version="1.0" encoding="utf-8"?>
<sst xmlns="http://schemas.openxmlformats.org/spreadsheetml/2006/main" count="1591" uniqueCount="531">
  <si>
    <t>Market to Book Ratio</t>
  </si>
  <si>
    <t>Mean</t>
  </si>
  <si>
    <t>Average</t>
  </si>
  <si>
    <t>Earnings</t>
  </si>
  <si>
    <t>Dividends</t>
  </si>
  <si>
    <t>Book Value</t>
  </si>
  <si>
    <t xml:space="preserve">Value Line </t>
  </si>
  <si>
    <t>Return on</t>
  </si>
  <si>
    <t>Retention</t>
  </si>
  <si>
    <t>Internal</t>
  </si>
  <si>
    <t>Equity</t>
  </si>
  <si>
    <t>Rate</t>
  </si>
  <si>
    <t>Growth</t>
  </si>
  <si>
    <t>Monthly Dividend Yields</t>
  </si>
  <si>
    <t>Beta</t>
  </si>
  <si>
    <t>Dividend Yield*</t>
  </si>
  <si>
    <t>Adjustment Factor</t>
  </si>
  <si>
    <t>Adjusted Dividend Yield</t>
  </si>
  <si>
    <t>Equity Cost Rate</t>
  </si>
  <si>
    <t>CAPM Cost of Equity</t>
  </si>
  <si>
    <t>DCF Equity Cost Growth Rate Measures</t>
  </si>
  <si>
    <t>Page 3 of 3</t>
  </si>
  <si>
    <t>Page 1 of 3</t>
  </si>
  <si>
    <t>Median</t>
  </si>
  <si>
    <t>Projected Growth</t>
  </si>
  <si>
    <t>Fama French</t>
  </si>
  <si>
    <t>Ibbotson</t>
  </si>
  <si>
    <t>Arithmetic</t>
  </si>
  <si>
    <t>Geometric</t>
  </si>
  <si>
    <t>Claus Thomas</t>
  </si>
  <si>
    <t>Surveys</t>
  </si>
  <si>
    <t xml:space="preserve">Survey of Financial Forecasters </t>
  </si>
  <si>
    <t>Building Block</t>
  </si>
  <si>
    <t>McKinsey</t>
  </si>
  <si>
    <t>John Campbell</t>
  </si>
  <si>
    <t>Peter Diamond</t>
  </si>
  <si>
    <t>John Shoven</t>
  </si>
  <si>
    <t>Arnott and Bernstein</t>
  </si>
  <si>
    <t>Page 1 of 1</t>
  </si>
  <si>
    <t>Company</t>
  </si>
  <si>
    <t>Growth Rate**</t>
  </si>
  <si>
    <t>Risk-Free Interest Rate</t>
  </si>
  <si>
    <t>Capital Asset Pricing Model</t>
  </si>
  <si>
    <t>Range</t>
  </si>
  <si>
    <t>Category</t>
  </si>
  <si>
    <t>Study Authors</t>
  </si>
  <si>
    <t>Low</t>
  </si>
  <si>
    <t>High</t>
  </si>
  <si>
    <t>of Range</t>
  </si>
  <si>
    <t>Constantinides</t>
  </si>
  <si>
    <t>Cornell</t>
  </si>
  <si>
    <t>Harris &amp; Marston</t>
  </si>
  <si>
    <t>Siegel</t>
  </si>
  <si>
    <t>Ibbotson and Chen</t>
  </si>
  <si>
    <t>Discounted Cash Flow Analysis</t>
  </si>
  <si>
    <t>Beta*</t>
  </si>
  <si>
    <t>Past 10 Years</t>
  </si>
  <si>
    <t>Past 5 Years</t>
  </si>
  <si>
    <r>
      <t>Value Line</t>
    </r>
    <r>
      <rPr>
        <b/>
        <sz val="12"/>
        <rFont val="Times New Roman"/>
        <family val="1"/>
      </rPr>
      <t xml:space="preserve"> Projected Growth Rates</t>
    </r>
  </si>
  <si>
    <t xml:space="preserve"> Value Line</t>
  </si>
  <si>
    <t>Analysts Projected EPS Growth Rate Estimates</t>
  </si>
  <si>
    <r>
      <t>Value Line</t>
    </r>
    <r>
      <rPr>
        <b/>
        <sz val="12"/>
        <rFont val="Times New Roman"/>
        <family val="1"/>
      </rPr>
      <t xml:space="preserve"> Historic Growth</t>
    </r>
  </si>
  <si>
    <t>Publication</t>
  </si>
  <si>
    <t>Time Period</t>
  </si>
  <si>
    <t>Return</t>
  </si>
  <si>
    <t>Midpoint</t>
  </si>
  <si>
    <t>Date</t>
  </si>
  <si>
    <t>Of Study</t>
  </si>
  <si>
    <t>Methodology</t>
  </si>
  <si>
    <t>Measure</t>
  </si>
  <si>
    <t>Historical Risk Premium</t>
  </si>
  <si>
    <t>Historical Stock Returns - Bond Returns</t>
  </si>
  <si>
    <t>1926-2005</t>
  </si>
  <si>
    <t>Ex Ante Models (Puzzle Research)</t>
  </si>
  <si>
    <t>1985-1998</t>
  </si>
  <si>
    <t>Abnormal Earnings Model</t>
  </si>
  <si>
    <t>1810-2001</t>
  </si>
  <si>
    <t>Fundamentals - Div Yld + Growth</t>
  </si>
  <si>
    <t>1872-2000</t>
  </si>
  <si>
    <t>Historical Returns &amp; Fundamentals - P/D &amp; P/E</t>
  </si>
  <si>
    <t>1926-1997</t>
  </si>
  <si>
    <t>Primary Service Area</t>
  </si>
  <si>
    <t>Return on Equity</t>
  </si>
  <si>
    <t>Fundamental DCF with Analysts' EPS Growth</t>
  </si>
  <si>
    <t>1962-2002</t>
  </si>
  <si>
    <t>Fundamental (P/E, D/P, &amp; Earnings Growth)</t>
  </si>
  <si>
    <t>1802-2001</t>
  </si>
  <si>
    <t>Historical Earnings Yield</t>
  </si>
  <si>
    <t>Grabowski</t>
  </si>
  <si>
    <t>Historical and Projected</t>
  </si>
  <si>
    <t>Maheu &amp; McCurdy</t>
  </si>
  <si>
    <t>1885-2003</t>
  </si>
  <si>
    <t xml:space="preserve">Historical Excess Returns, Structural Breaks, </t>
  </si>
  <si>
    <t>Bostock</t>
  </si>
  <si>
    <t>1960-2002</t>
  </si>
  <si>
    <t>Bond Yields, Credit Risk, and Income Volatility</t>
  </si>
  <si>
    <t>Bakshi &amp; Chen</t>
  </si>
  <si>
    <t xml:space="preserve">Fundamentals - Interest Rates </t>
  </si>
  <si>
    <t>Donaldson, Kamstra, &amp; Kramer</t>
  </si>
  <si>
    <t>1952-2004</t>
  </si>
  <si>
    <t>Fundamental, Dividend yld., Returns,, &amp; Volatility</t>
  </si>
  <si>
    <t>Fernandez</t>
  </si>
  <si>
    <t>Projection</t>
  </si>
  <si>
    <t>Required Equity Risk Premium</t>
  </si>
  <si>
    <t>1860-2000</t>
  </si>
  <si>
    <t>Projected for 75 Years</t>
  </si>
  <si>
    <t>Fundamentals (D/P, GDP Growth)</t>
  </si>
  <si>
    <t>Fundamentals (D/P, P/E, GDP Growth)</t>
  </si>
  <si>
    <t>10-Year Projection</t>
  </si>
  <si>
    <t>Duke - CFO Magazine Survey</t>
  </si>
  <si>
    <t>Historical Supply Model (D/P &amp; Earnings Growth)</t>
  </si>
  <si>
    <t>Current Supply Model (D/P &amp; Earnings Growth)</t>
  </si>
  <si>
    <t>Campbell</t>
  </si>
  <si>
    <t>1982-2007</t>
  </si>
  <si>
    <t>Historical &amp; Projections (D/P &amp; Earnings Growth)</t>
  </si>
  <si>
    <t>Best &amp; Byrne</t>
  </si>
  <si>
    <t>DeLong &amp; Magin</t>
  </si>
  <si>
    <t>Earnings Yield - TIPS</t>
  </si>
  <si>
    <t>A3</t>
  </si>
  <si>
    <t>Panel A</t>
  </si>
  <si>
    <t>Panel B</t>
  </si>
  <si>
    <t>Growth Rate Indicator</t>
  </si>
  <si>
    <t>in EPS, DPS, and BVPS</t>
  </si>
  <si>
    <r>
      <t xml:space="preserve">Projected </t>
    </r>
    <r>
      <rPr>
        <b/>
        <i/>
        <sz val="12"/>
        <rFont val="Times New Roman"/>
        <family val="1"/>
      </rPr>
      <t>Value Line</t>
    </r>
    <r>
      <rPr>
        <b/>
        <sz val="12"/>
        <rFont val="Times New Roman"/>
        <family val="1"/>
      </rPr>
      <t xml:space="preserve"> Growth </t>
    </r>
  </si>
  <si>
    <t>ROE * Retention Rate</t>
  </si>
  <si>
    <t>Risk Premium Approaches</t>
  </si>
  <si>
    <t>DCF Study</t>
  </si>
  <si>
    <t>CAPM Study</t>
  </si>
  <si>
    <t>Common Equity Ratio</t>
  </si>
  <si>
    <t>A-</t>
  </si>
  <si>
    <t>Pre-Tax Interest Coverage</t>
  </si>
  <si>
    <t>Historical Returns &amp; Fundamental GDP/Earnings</t>
  </si>
  <si>
    <t>Easton, Taylor, et al</t>
  </si>
  <si>
    <t>A</t>
  </si>
  <si>
    <t>1981-1998</t>
  </si>
  <si>
    <t>Residual Income Model</t>
  </si>
  <si>
    <t>1951-2000</t>
  </si>
  <si>
    <t>Fundamental DCF with EPS and DPS Growth</t>
  </si>
  <si>
    <t>1982-1998</t>
  </si>
  <si>
    <t>Yahoo</t>
  </si>
  <si>
    <r>
      <t xml:space="preserve">Data Source:  </t>
    </r>
    <r>
      <rPr>
        <b/>
        <i/>
        <sz val="9"/>
        <rFont val="Times New Roman"/>
        <family val="1"/>
      </rPr>
      <t>Value Line Investment Survey.</t>
    </r>
  </si>
  <si>
    <t>Long-Term</t>
  </si>
  <si>
    <t>Bate</t>
  </si>
  <si>
    <t>1900-2007</t>
  </si>
  <si>
    <t>Shiller</t>
  </si>
  <si>
    <t>Dimson, Marsh, and Staunton</t>
  </si>
  <si>
    <t>1900-2005</t>
  </si>
  <si>
    <t>Goyal &amp; Welch</t>
  </si>
  <si>
    <t>1872-2004</t>
  </si>
  <si>
    <t>Page 2 of 3</t>
  </si>
  <si>
    <t>DCF Growth Rate Indicators</t>
  </si>
  <si>
    <t>Average of Median Figures =</t>
  </si>
  <si>
    <r>
      <t xml:space="preserve">Historic </t>
    </r>
    <r>
      <rPr>
        <b/>
        <i/>
        <sz val="12"/>
        <rFont val="Times New Roman"/>
        <family val="1"/>
      </rPr>
      <t>Value Line</t>
    </r>
    <r>
      <rPr>
        <b/>
        <sz val="12"/>
        <rFont val="Times New Roman"/>
        <family val="1"/>
      </rPr>
      <t xml:space="preserve"> Growth </t>
    </r>
  </si>
  <si>
    <t>Sustainable Growth</t>
  </si>
  <si>
    <t>Page 3 of 6</t>
  </si>
  <si>
    <t>Page 4 of 6</t>
  </si>
  <si>
    <t>Page 2 of 6</t>
  </si>
  <si>
    <t>Page 1 of 6</t>
  </si>
  <si>
    <t>Page 6 of 6</t>
  </si>
  <si>
    <t>Page 5 of 6</t>
  </si>
  <si>
    <r>
      <t>Value Line</t>
    </r>
    <r>
      <rPr>
        <b/>
        <sz val="12"/>
        <rFont val="Times New Roman"/>
        <family val="1"/>
      </rPr>
      <t xml:space="preserve"> Historic Growth Rates</t>
    </r>
  </si>
  <si>
    <t>Zacks</t>
  </si>
  <si>
    <t xml:space="preserve"> Source: Federal Reserve Bank of St. Louis, FRED Database.</t>
  </si>
  <si>
    <t xml:space="preserve"> </t>
  </si>
  <si>
    <t>Historical Ex Post</t>
  </si>
  <si>
    <t>Expected Return Models</t>
  </si>
  <si>
    <t>Returns</t>
  </si>
  <si>
    <t>and Market Data</t>
  </si>
  <si>
    <t>Means of Assessing</t>
  </si>
  <si>
    <t>Historical Average</t>
  </si>
  <si>
    <t>Surveys of CFOs,</t>
  </si>
  <si>
    <t>Use Market Prices and</t>
  </si>
  <si>
    <t>The Market Risk</t>
  </si>
  <si>
    <t>Stock Minus</t>
  </si>
  <si>
    <t xml:space="preserve">Financial Forecasters, </t>
  </si>
  <si>
    <t>Market Fundamentals (such as</t>
  </si>
  <si>
    <t>Premium</t>
  </si>
  <si>
    <t>Bond Returns</t>
  </si>
  <si>
    <t>Companies, Analysts on</t>
  </si>
  <si>
    <t>Growth Rates) to Compute</t>
  </si>
  <si>
    <t>Expected Returns and</t>
  </si>
  <si>
    <t>Expected Returns and Market</t>
  </si>
  <si>
    <t>Market Risk Premiums</t>
  </si>
  <si>
    <t>Risk Premiums</t>
  </si>
  <si>
    <t>Problems/Debated</t>
  </si>
  <si>
    <t>Time Variation in</t>
  </si>
  <si>
    <t>Questions Regarding Survey</t>
  </si>
  <si>
    <t>Assumptions Regarding</t>
  </si>
  <si>
    <t>Issues</t>
  </si>
  <si>
    <t>Required Returns,</t>
  </si>
  <si>
    <t>Histories, Responses, and</t>
  </si>
  <si>
    <t>Expectations, Especially</t>
  </si>
  <si>
    <t>Measurement and</t>
  </si>
  <si>
    <t>Representativeness</t>
  </si>
  <si>
    <t>Time Period Issues,</t>
  </si>
  <si>
    <t>and Biases such as</t>
  </si>
  <si>
    <t>Surveys may be Subject</t>
  </si>
  <si>
    <t>Market and Company</t>
  </si>
  <si>
    <t xml:space="preserve">to Biases, such as </t>
  </si>
  <si>
    <t>Survivorship Bias</t>
  </si>
  <si>
    <t>Extrapolation</t>
  </si>
  <si>
    <r>
      <t>Source:  Adapted from Antti Ilmanen, Expected Returns on Stocks and Bonds,”</t>
    </r>
    <r>
      <rPr>
        <i/>
        <sz val="9"/>
        <rFont val="Times New Roman"/>
        <family val="1"/>
      </rPr>
      <t xml:space="preserve"> Journal of Portfolio Management</t>
    </r>
    <r>
      <rPr>
        <sz val="9"/>
        <rFont val="Times New Roman"/>
        <family val="1"/>
      </rPr>
      <t>, (Winter 2003).</t>
    </r>
  </si>
  <si>
    <t>** Based on data provided on pages 3, 4, 5, and</t>
  </si>
  <si>
    <t>Fernandez - Academics, Analysts, and Companies</t>
  </si>
  <si>
    <t>Survey of Academics, Analysts, and Companies</t>
  </si>
  <si>
    <t>Damodaran</t>
  </si>
  <si>
    <t>Thirty-Year U.S. Treasury Yields</t>
  </si>
  <si>
    <t>Grinold, Kroner, Siegel - Rethink ERP</t>
  </si>
  <si>
    <t>Ilmanen - Rethink ERP</t>
  </si>
  <si>
    <t>Chen - Rethink ERP</t>
  </si>
  <si>
    <t>Combination Supply Model (Historic and Projection)</t>
  </si>
  <si>
    <t>20-Year Projection</t>
  </si>
  <si>
    <t>Siegel - Rethink ERP</t>
  </si>
  <si>
    <t>Real Stock Returns and Components</t>
  </si>
  <si>
    <t>American Appraisal Quarterly ERP</t>
  </si>
  <si>
    <t>Fundamental Economic and Market Factors</t>
  </si>
  <si>
    <t>Dividend</t>
  </si>
  <si>
    <t>Annual</t>
  </si>
  <si>
    <t>Yield</t>
  </si>
  <si>
    <t>30 Day</t>
  </si>
  <si>
    <t>90 Day</t>
  </si>
  <si>
    <t>180 Day</t>
  </si>
  <si>
    <t>New York Fed</t>
  </si>
  <si>
    <t>Five-Year</t>
  </si>
  <si>
    <t>Survey of Wall Street Firms</t>
  </si>
  <si>
    <t>Mschchowski - VL - 2014</t>
  </si>
  <si>
    <t>Fundamentals - Expected Return Minus 10-Year Treasury Rate</t>
  </si>
  <si>
    <t>BBB+</t>
  </si>
  <si>
    <t>Baa1</t>
  </si>
  <si>
    <t>Baa2</t>
  </si>
  <si>
    <t>Electric Proxy Group</t>
  </si>
  <si>
    <t>Alliant  Energy Corporation (NYSE-LNT)</t>
  </si>
  <si>
    <t>Ameren Corporation (NYSE-AEE)</t>
  </si>
  <si>
    <t>IL,MO</t>
  </si>
  <si>
    <t>American Electric Power Co. (NYSE-AEP)</t>
  </si>
  <si>
    <t>10 States</t>
  </si>
  <si>
    <t>BBB</t>
  </si>
  <si>
    <t>CMS Energy Corporation (NYSE-CMS)</t>
  </si>
  <si>
    <t>MI</t>
  </si>
  <si>
    <t>Consolidated Edison, Inc. (NYSE-ED)</t>
  </si>
  <si>
    <t>NY,PA</t>
  </si>
  <si>
    <t>CT,NH,MA</t>
  </si>
  <si>
    <t>IDACORP, Inc. (NYSE-IDA)</t>
  </si>
  <si>
    <t>ID</t>
  </si>
  <si>
    <t>NorthWestern Corporation (NYSE-NWE)</t>
  </si>
  <si>
    <t>OK,AR</t>
  </si>
  <si>
    <t>Pinnacle West Capital Corp. (NYSE-PNW)</t>
  </si>
  <si>
    <t>AZ</t>
  </si>
  <si>
    <t>Portland General Electric Company (NYSE-POR)</t>
  </si>
  <si>
    <t>OR</t>
  </si>
  <si>
    <t>Xcel Energy Inc. (NYSE-XEL)</t>
  </si>
  <si>
    <t>MN,WI,ND,SD,MI</t>
  </si>
  <si>
    <t>S&amp;P Issuer Credit Rating</t>
  </si>
  <si>
    <t>Moody's Long Term Rating</t>
  </si>
  <si>
    <t>MGE Energy, Inc. (NYSE-MGEE)</t>
  </si>
  <si>
    <t>A+</t>
  </si>
  <si>
    <t>Median =</t>
  </si>
  <si>
    <t>WI,IA,IL,MN</t>
  </si>
  <si>
    <r>
      <t>Value Line</t>
    </r>
    <r>
      <rPr>
        <b/>
        <sz val="12"/>
        <rFont val="Times New Roman"/>
        <family val="1"/>
      </rPr>
      <t xml:space="preserve"> Risk Metrics</t>
    </r>
  </si>
  <si>
    <t>Financial Strength</t>
  </si>
  <si>
    <t>Safety</t>
  </si>
  <si>
    <t>Earnings Predictability</t>
  </si>
  <si>
    <t>Stock Price Stability</t>
  </si>
  <si>
    <t>B++</t>
  </si>
  <si>
    <t>WEC Energy Group (NYSE-WEC)</t>
  </si>
  <si>
    <t>Duke Energy Corporation (NYSE-DUK)</t>
  </si>
  <si>
    <t>Southern Company (NYSE-SO)</t>
  </si>
  <si>
    <t>MT,SD,NE</t>
  </si>
  <si>
    <t>GA,FL,NJ,IL,VA,TN,MS</t>
  </si>
  <si>
    <t>WI,IL,MN,MI</t>
  </si>
  <si>
    <t>1928-2015</t>
  </si>
  <si>
    <t>Safety Rank</t>
  </si>
  <si>
    <r>
      <t xml:space="preserve">Source: </t>
    </r>
    <r>
      <rPr>
        <i/>
        <sz val="10"/>
        <rFont val="Times New Roman"/>
        <family val="1"/>
      </rPr>
      <t>Value Line Investment Analyzer</t>
    </r>
    <r>
      <rPr>
        <sz val="10"/>
        <rFont val="Times New Roman"/>
        <family val="1"/>
      </rPr>
      <t>.</t>
    </r>
  </si>
  <si>
    <t>Growth Rates</t>
  </si>
  <si>
    <t>GDP</t>
  </si>
  <si>
    <t>S&amp;P 500</t>
  </si>
  <si>
    <t>Data Sources: GDPA -http://research.stlouisfed.org/fred2/series/GDPA/downloaddata</t>
  </si>
  <si>
    <t>S&amp;P 500, EPS and DPS - http://pages.stern.nyu.edu/~adamodar/</t>
  </si>
  <si>
    <t>Historic GDP Growth Rates</t>
  </si>
  <si>
    <t>10-Year Average</t>
  </si>
  <si>
    <t>20-Year Average</t>
  </si>
  <si>
    <t>30-Year Average</t>
  </si>
  <si>
    <t>40-Year Average</t>
  </si>
  <si>
    <t>50-Year Average</t>
  </si>
  <si>
    <t>Projected GDP Growth Rates</t>
  </si>
  <si>
    <t>Projected</t>
  </si>
  <si>
    <t>Nominal GDP</t>
  </si>
  <si>
    <t>Time Frame</t>
  </si>
  <si>
    <t>Growth Rate</t>
  </si>
  <si>
    <t>Congressional Budget Office</t>
  </si>
  <si>
    <t>Survey of Financial Forecasters</t>
  </si>
  <si>
    <t>Ten Year</t>
  </si>
  <si>
    <t>Social Security Administration</t>
  </si>
  <si>
    <t>Energy Information Administration</t>
  </si>
  <si>
    <t>Sources:</t>
  </si>
  <si>
    <t>S&amp;P 500 EPS</t>
  </si>
  <si>
    <t>S&amp;P 500 DPS</t>
  </si>
  <si>
    <t>Annual Nominal GDP Growth Rates</t>
  </si>
  <si>
    <t>Real GDP Growth Rates</t>
  </si>
  <si>
    <t>Inflation Rates</t>
  </si>
  <si>
    <t>Eversource Energy (NYSE-ES)</t>
  </si>
  <si>
    <r>
      <rPr>
        <b/>
        <i/>
        <sz val="12"/>
        <rFont val="Times New Roman"/>
        <family val="1"/>
      </rPr>
      <t>Value Line</t>
    </r>
    <r>
      <rPr>
        <b/>
        <sz val="12"/>
        <rFont val="Times New Roman"/>
        <family val="1"/>
      </rPr>
      <t xml:space="preserve"> Risk Metrics for Proxy Groups</t>
    </r>
  </si>
  <si>
    <t>Public Utility Capital Cost Indicators</t>
  </si>
  <si>
    <t>NC,OH,FL,SC,KY</t>
  </si>
  <si>
    <t>Data Sources: GDPA -https://fred.stlouisfed.org/series/GDPA</t>
  </si>
  <si>
    <t>Data Sources: GDPC1 - https://fred.stlouisfed.org/series/GDPCA</t>
  </si>
  <si>
    <t>Data Sources: CPIAUCSL - https://fred.stlouisfed.org/series/CPIAUCSL</t>
  </si>
  <si>
    <t>Exhibit JRW-5</t>
  </si>
  <si>
    <t>Exhibit JRW-6</t>
  </si>
  <si>
    <t>Exhibit JRW-7</t>
  </si>
  <si>
    <t>NextEra Energy, Inc. (NYSE-NEE)</t>
  </si>
  <si>
    <t>Nextera Energy, Inc. (NYSE-NEE)</t>
  </si>
  <si>
    <t>FL</t>
  </si>
  <si>
    <t xml:space="preserve"> Data Source: Mergent Bond Record</t>
  </si>
  <si>
    <t>NY,CT,ME</t>
  </si>
  <si>
    <t>Percent Reg Elec Revenue</t>
  </si>
  <si>
    <t>KPMG</t>
  </si>
  <si>
    <t>Dimson, Marsh, Staunton _Credit Suisse Report</t>
  </si>
  <si>
    <t>Fundamentals - Implied from FCF to Equity Model (Trailing 12 month, with adjusted payout)</t>
  </si>
  <si>
    <t>Capitalization</t>
  </si>
  <si>
    <t>Cost</t>
  </si>
  <si>
    <t xml:space="preserve">    Capital Source</t>
  </si>
  <si>
    <t>A relative measure of the historical sensitivity of a stock’s price to overall fluctuations in the New York Stock Exchange Composite Index. A beta of 1.50 indicates a stock tends to rise (or fall) 50% more than the New York Stock Exchange Composite Index. The ‘‘coefficient’’ is derived from a regression analysis of the relationship between weekly percentage changes in the price of a stock and weekly percentage changes in the NYSE Index over a period of five years. In the case of  shorter price histories, a smaller time period is used, but two years is the minimum. Betas are adjusted for their long-term tendency to converge toward 1.00.</t>
  </si>
  <si>
    <r>
      <t xml:space="preserve">A relative measure of the companies reviewed by </t>
    </r>
    <r>
      <rPr>
        <i/>
        <sz val="12"/>
        <rFont val="Times New Roman"/>
        <family val="1"/>
      </rPr>
      <t>Value Line</t>
    </r>
    <r>
      <rPr>
        <sz val="12"/>
        <rFont val="Times New Roman"/>
        <family val="1"/>
      </rPr>
      <t>. The relative ratings range from A++ (strongest) down to C (weakest).</t>
    </r>
  </si>
  <si>
    <r>
      <t xml:space="preserve">A measurement of potential risk associated with individual common stocks. The Safety Rank is computed by averaging two other </t>
    </r>
    <r>
      <rPr>
        <i/>
        <sz val="12"/>
        <rFont val="Times New Roman"/>
        <family val="1"/>
      </rPr>
      <t>Value Line</t>
    </r>
    <r>
      <rPr>
        <sz val="12"/>
        <rFont val="Times New Roman"/>
        <family val="1"/>
      </rPr>
      <t xml:space="preserve"> indexes the Price Stability Index and the Financial strength Rating.  Safety Ranks range from 1 (Highest) to 5 (Lowest). Conservative investors should try to limit their purchases to equities ranked 1 (Highest) and 2 (Above Average) for Safety.</t>
    </r>
    <r>
      <rPr>
        <sz val="12"/>
        <color rgb="FFFFFFFF"/>
        <rFont val="Times New Roman"/>
        <family val="1"/>
      </rPr>
      <t>Safety</t>
    </r>
    <r>
      <rPr>
        <sz val="12"/>
        <rFont val="Times New Roman"/>
        <family val="1"/>
      </rPr>
      <t>.</t>
    </r>
  </si>
  <si>
    <t>A measure of the reliability of an earnings forecast. Earnings Predictability is based upon the stability of year-to-year comparisons, with recent years being weighted more heavily than earlier ones. The most reliable forecasts tend to be those with the highest rating (100); the least reliable, the lowest (5). The earnings stability is derived from the standard deviation of percentage changes in quarterly earnings over an eight-year period. Special adjustments are made for comparisons around zero and from plus to minus.</t>
  </si>
  <si>
    <r>
      <t xml:space="preserve">A measure of the stability of a stock's price.  It includes sensitivity to the market (see Beta as well as the stock's inherent volatility. </t>
    </r>
    <r>
      <rPr>
        <i/>
        <sz val="12"/>
        <rFont val="Times New Roman"/>
        <family val="1"/>
      </rPr>
      <t>Value Line's</t>
    </r>
    <r>
      <rPr>
        <sz val="12"/>
        <rFont val="Times New Roman"/>
        <family val="1"/>
      </rPr>
      <t xml:space="preserve"> Stability ratings range from 1 (highest) to 5 (lowest).</t>
    </r>
  </si>
  <si>
    <t>`</t>
  </si>
  <si>
    <t>Edison International (NYSE-EIX)</t>
  </si>
  <si>
    <t>CA</t>
  </si>
  <si>
    <t>KS,MO</t>
  </si>
  <si>
    <t>Avista Corporation (NYSE-AVA)</t>
  </si>
  <si>
    <t>Evergy, Inc. (NYSE-EVRG)</t>
  </si>
  <si>
    <t>Summary Financial Statistics for Proxy Group</t>
  </si>
  <si>
    <t>Percent Reg Gas Revenue</t>
  </si>
  <si>
    <t>Entergy Corporation (NYSE-ETR)</t>
  </si>
  <si>
    <t>LA,AR,MS,TX</t>
  </si>
  <si>
    <t>OGE Energy Corp. (NYSE-OGE)</t>
  </si>
  <si>
    <t>Ex Ante Market Risk Premium**</t>
  </si>
  <si>
    <t>Operating Revenue ($bil)</t>
  </si>
  <si>
    <t>Net Plant ($bil)</t>
  </si>
  <si>
    <t>Market Cap ($bil)</t>
  </si>
  <si>
    <t>LNT</t>
  </si>
  <si>
    <t>AEP</t>
  </si>
  <si>
    <t>AEE</t>
  </si>
  <si>
    <t>AVA</t>
  </si>
  <si>
    <t>CMS</t>
  </si>
  <si>
    <t>ED</t>
  </si>
  <si>
    <t>DUK</t>
  </si>
  <si>
    <t>EIX</t>
  </si>
  <si>
    <t>ETR</t>
  </si>
  <si>
    <t>EVRG</t>
  </si>
  <si>
    <t>ES</t>
  </si>
  <si>
    <t>IDA</t>
  </si>
  <si>
    <t>NEE</t>
  </si>
  <si>
    <t>NWE</t>
  </si>
  <si>
    <t>OGE</t>
  </si>
  <si>
    <t>PNW</t>
  </si>
  <si>
    <t>POR</t>
  </si>
  <si>
    <t>SO</t>
  </si>
  <si>
    <t>WEC</t>
  </si>
  <si>
    <t>XEL</t>
  </si>
  <si>
    <t>S&amp;P</t>
  </si>
  <si>
    <t>Page 5 of 7</t>
  </si>
  <si>
    <t>Page 6 of 7</t>
  </si>
  <si>
    <t>Page 7 of 7</t>
  </si>
  <si>
    <t>X</t>
  </si>
  <si>
    <t xml:space="preserve">Survivors, and Disability Insurance (OASDI) Program, Table VI.G4, </t>
  </si>
  <si>
    <t>https://www.philadelphiafed.org/research-and-data/real-time-center/survey-of-professional-forecasters/</t>
  </si>
  <si>
    <t xml:space="preserve">    Weighted</t>
  </si>
  <si>
    <t>Ratio</t>
  </si>
  <si>
    <t xml:space="preserve">    Cost Rate</t>
  </si>
  <si>
    <t>Exhibit JRW-4</t>
  </si>
  <si>
    <t>Capital Structure and Debt Cost Rates</t>
  </si>
  <si>
    <t>Page 4 of 7</t>
  </si>
  <si>
    <t>Page 3 of 7</t>
  </si>
  <si>
    <t>Page 2 of 7</t>
  </si>
  <si>
    <t>Page 1 of 7</t>
  </si>
  <si>
    <t>Exhibit JRW-8</t>
  </si>
  <si>
    <t>WI</t>
  </si>
  <si>
    <t>MGEE</t>
  </si>
  <si>
    <t>Cost of Capital Recommendation</t>
  </si>
  <si>
    <t>Projected EPS Growth from Yahoo, Zacks, and S&amp;P Cap IQ - Mean/Median</t>
  </si>
  <si>
    <t>Market Risk Premium Results - 2010-2023</t>
  </si>
  <si>
    <t>Annual Average Real GDP Growth Rates</t>
  </si>
  <si>
    <t>Last Filing Period</t>
  </si>
  <si>
    <t>1900-2022</t>
  </si>
  <si>
    <t>Normalized with 3.5% Long-Term Treasury Yield</t>
  </si>
  <si>
    <t>JP Morgan Asset Management</t>
  </si>
  <si>
    <t>Equity Return of 7.90% and Long-Term Bond of 3.50%</t>
  </si>
  <si>
    <t>Approximately 200 CFOs Expected S&amp;P 500 Return of 8.4% and Risk-Free Rate of 3.5%</t>
  </si>
  <si>
    <t>Exhibit JRW-9</t>
  </si>
  <si>
    <t>10 Years</t>
  </si>
  <si>
    <t>-</t>
  </si>
  <si>
    <t>Voya</t>
  </si>
  <si>
    <t>Vanguard</t>
  </si>
  <si>
    <t>5 Years</t>
  </si>
  <si>
    <t>UBS</t>
  </si>
  <si>
    <t>T-Rowe Price</t>
  </si>
  <si>
    <t>State Street</t>
  </si>
  <si>
    <t>Schwab</t>
  </si>
  <si>
    <t>Schroeder</t>
  </si>
  <si>
    <t>20 Years</t>
  </si>
  <si>
    <t>RVK</t>
  </si>
  <si>
    <t>RBC</t>
  </si>
  <si>
    <t>PIMCO</t>
  </si>
  <si>
    <t>PGIM</t>
  </si>
  <si>
    <t>Nuveen</t>
  </si>
  <si>
    <t>Northern Trust</t>
  </si>
  <si>
    <t>Neuberger Bergman</t>
  </si>
  <si>
    <t>Morningstar</t>
  </si>
  <si>
    <t>7 Years</t>
  </si>
  <si>
    <t>Morgan Stanley</t>
  </si>
  <si>
    <t>Mackenzie</t>
  </si>
  <si>
    <t>10 - 15 Years</t>
  </si>
  <si>
    <t>JPMorgan</t>
  </si>
  <si>
    <t>Janney Montgomery</t>
  </si>
  <si>
    <t>Invesco</t>
  </si>
  <si>
    <t>Franklin Templeton</t>
  </si>
  <si>
    <t>Fidelity</t>
  </si>
  <si>
    <t>Cresset</t>
  </si>
  <si>
    <t>Citi</t>
  </si>
  <si>
    <t>Callan</t>
  </si>
  <si>
    <t>BNY Mellon</t>
  </si>
  <si>
    <t>BlackRock</t>
  </si>
  <si>
    <t>Bar's</t>
  </si>
  <si>
    <t>Allianz</t>
  </si>
  <si>
    <t>5-10 Years</t>
  </si>
  <si>
    <t>AQR</t>
  </si>
  <si>
    <t>US Large Cap Equities</t>
  </si>
  <si>
    <t>5-, 10-,20- Year</t>
  </si>
  <si>
    <t>Investment Firm</t>
  </si>
  <si>
    <t>Expected Return</t>
  </si>
  <si>
    <t>Duration of Forecast</t>
  </si>
  <si>
    <t>Investment Firms' Expected U.S. Large Cap Equity Market Annual Returns</t>
  </si>
  <si>
    <t>Page 1 0f 1</t>
  </si>
  <si>
    <t>Kroll (Duff &amp; Phelps)</t>
  </si>
  <si>
    <t>AUM ($ in Bn)</t>
  </si>
  <si>
    <t>Capital Group</t>
  </si>
  <si>
    <t>Data Source: Company websites. Source documents provided in work papers.</t>
  </si>
  <si>
    <r>
      <t xml:space="preserve">Congressional Budget Office,The </t>
    </r>
    <r>
      <rPr>
        <i/>
        <sz val="10"/>
        <rFont val="Times New Roman"/>
        <family val="1"/>
      </rPr>
      <t>2023 Long-Term Budget Outlook</t>
    </r>
    <r>
      <rPr>
        <sz val="10"/>
        <rFont val="Times New Roman"/>
        <family val="1"/>
      </rPr>
      <t xml:space="preserve">, July 15, 2023. </t>
    </r>
  </si>
  <si>
    <r>
      <t xml:space="preserve">U.S. Energy Information Administration, </t>
    </r>
    <r>
      <rPr>
        <i/>
        <sz val="10"/>
        <rFont val="Times New Roman"/>
        <family val="1"/>
      </rPr>
      <t>Annual Energy Outlook 2023</t>
    </r>
    <r>
      <rPr>
        <sz val="10"/>
        <rFont val="Times New Roman"/>
        <family val="1"/>
      </rPr>
      <t>, Table: Macroeconomic Indicators,</t>
    </r>
    <r>
      <rPr>
        <i/>
        <sz val="10"/>
        <rFont val="Times New Roman"/>
        <family val="1"/>
      </rPr>
      <t xml:space="preserve"> </t>
    </r>
  </si>
  <si>
    <t xml:space="preserve">Social Security Administration, 2023 Annual Report of the Board of Trustees of the Old-Age, </t>
  </si>
  <si>
    <t>The 4.1% growth rate is the growth in projected GDP from 26 trillion in 2023 to $582 trillion in 2100.</t>
  </si>
  <si>
    <t>2023-2100</t>
  </si>
  <si>
    <t>2023-2050</t>
  </si>
  <si>
    <t>2023-2053</t>
  </si>
  <si>
    <t>Summary Financial Statistics for Proxy Groups</t>
  </si>
  <si>
    <t>* See page 3 of Exhibit JRW-8</t>
  </si>
  <si>
    <t>** See pages 5 and 6 of Exhibit JRW-8</t>
  </si>
  <si>
    <t>Exhibit JRW-1</t>
  </si>
  <si>
    <t>Exhibit JRW-2</t>
  </si>
  <si>
    <t>Exhibit JRW-3</t>
  </si>
  <si>
    <t>*   Page 2 of Exhibit JRW-5</t>
  </si>
  <si>
    <t xml:space="preserve">     6 of Exhibit JRW-5</t>
  </si>
  <si>
    <t>Calculated using GDP data on Page 1 of Exhibit JRW-9</t>
  </si>
  <si>
    <t>V-Line</t>
  </si>
  <si>
    <t>Cap IQ</t>
  </si>
  <si>
    <t xml:space="preserve"> Kroll (Duff &amp; Phelps) and KPMG Equity Risk Premium Estimates</t>
  </si>
  <si>
    <t>KPMG Equity Risk Premium</t>
  </si>
  <si>
    <t>Source: https://indialogue.io/clients/reports/public/5d9da61986db2894649a7ef2/5d9da63386db2894649a7ef5</t>
  </si>
  <si>
    <t xml:space="preserve">          .    Source: https://www.kroll.com/-/media/cost-of-capital/kroll-us-erp-rf-table-2023.pdf</t>
  </si>
  <si>
    <t>A1</t>
  </si>
  <si>
    <t>NJ</t>
  </si>
  <si>
    <t>DCF Growth Rate</t>
  </si>
  <si>
    <t>PEG</t>
  </si>
  <si>
    <t>PPL</t>
  </si>
  <si>
    <t>EXC</t>
  </si>
  <si>
    <t>Annual CPI Inflation Rates</t>
  </si>
  <si>
    <t>Historical and Projected Nominal GDP Growth Rates</t>
  </si>
  <si>
    <t>Cumulative Long-Term Growth of GDP, S&amp;P 500, S&amp;P 500 EPS, S&amp;P 500 DPS</t>
  </si>
  <si>
    <t>GDP and S&amp;P 500 Growth</t>
  </si>
  <si>
    <t>Electric Proxy Group***</t>
  </si>
  <si>
    <t>*** CAPM ROE rounded to nearest 0.05%.</t>
  </si>
  <si>
    <t>AA-</t>
  </si>
  <si>
    <t>B+</t>
  </si>
  <si>
    <t>PA,IL,MD,DE,NJ</t>
  </si>
  <si>
    <t>PA,KY,MA</t>
  </si>
  <si>
    <r>
      <t xml:space="preserve">Data Source:  Company 2023 SEC 10-K filings, S&amp;P Capital IQ; </t>
    </r>
    <r>
      <rPr>
        <b/>
        <i/>
        <sz val="12"/>
        <rFont val="Times New Roman"/>
        <family val="1"/>
      </rPr>
      <t>Value Line Investment Survey</t>
    </r>
    <r>
      <rPr>
        <b/>
        <sz val="12"/>
        <rFont val="Times New Roman"/>
        <family val="1"/>
      </rPr>
      <t>, 2024.</t>
    </r>
  </si>
  <si>
    <t>Exelon Corporation (NDW-EXC)</t>
  </si>
  <si>
    <t>NMF</t>
  </si>
  <si>
    <t>nmf</t>
  </si>
  <si>
    <t>PPL Corporation (NYSE-PPL)</t>
  </si>
  <si>
    <t>Public Service Enterprise Group Incorporated (NYSE - PEG)</t>
  </si>
  <si>
    <r>
      <t xml:space="preserve">Data Source:  </t>
    </r>
    <r>
      <rPr>
        <b/>
        <i/>
        <sz val="12"/>
        <rFont val="Times New Roman"/>
        <family val="1"/>
      </rPr>
      <t>Value Line Investment Survey</t>
    </r>
    <r>
      <rPr>
        <b/>
        <sz val="12"/>
        <rFont val="Times New Roman"/>
        <family val="1"/>
      </rPr>
      <t>, 2024.</t>
    </r>
  </si>
  <si>
    <t xml:space="preserve">               Est'd. '21-'23 to '27-'29</t>
  </si>
  <si>
    <t>* 'Est'd. '21-'23 to '27-'29 is the estimated growth rate from the base period 2021 to 2023 until the future period 2027 to 2029.</t>
  </si>
  <si>
    <r>
      <t xml:space="preserve">Data Source:  </t>
    </r>
    <r>
      <rPr>
        <b/>
        <i/>
        <sz val="10"/>
        <rFont val="Times New Roman"/>
        <family val="1"/>
      </rPr>
      <t>Value Line Investment Survey</t>
    </r>
    <r>
      <rPr>
        <b/>
        <sz val="10"/>
        <rFont val="Times New Roman"/>
        <family val="1"/>
      </rPr>
      <t>, 2024; S&amp;P Cap IQ, 2024.</t>
    </r>
  </si>
  <si>
    <t>GDP and S&amp;P 500 Growth Rates</t>
  </si>
  <si>
    <t>GDP, S&amp;P 500 Price, EPS, and DPS</t>
  </si>
  <si>
    <t>Equity Return of 7.00% and Long-Term Bond of 3.60%</t>
  </si>
  <si>
    <t>Electric Utility Average Return on Equity and Market-to-Book Ratios</t>
  </si>
  <si>
    <t>Electric Utility Average Dividend Yield</t>
  </si>
  <si>
    <t>NA</t>
  </si>
  <si>
    <t>Common Equity</t>
  </si>
  <si>
    <t>Page 2 of 2</t>
  </si>
  <si>
    <t>Page 1 of 2</t>
  </si>
  <si>
    <t>*** DCF ROE rounded to nearest 0.05%.</t>
  </si>
  <si>
    <t>Market Risk Premia - 3-1-24</t>
  </si>
  <si>
    <t>Data Sources: www.zacks.com, http://quote.yahoo.com, S&amp;P Cap  IQ,  April 27, 2024.</t>
  </si>
  <si>
    <t>Long-Term 'Baa' Rated Public Utility Bonds</t>
  </si>
  <si>
    <t>Annual Growth Rates - 1961-2023</t>
  </si>
  <si>
    <t>1961-2023</t>
  </si>
  <si>
    <t>Damodaran 5-1-24</t>
  </si>
  <si>
    <t>1928-2023</t>
  </si>
  <si>
    <t>2010-2024</t>
  </si>
  <si>
    <t>Long Term Debt</t>
  </si>
  <si>
    <t>Short Term Debt</t>
  </si>
  <si>
    <t>Customer Deposits</t>
  </si>
  <si>
    <t>Deferred Income Taxes</t>
  </si>
  <si>
    <t>Tax Credits - Weighted Cost</t>
  </si>
  <si>
    <t>Amount</t>
  </si>
  <si>
    <t>Totals</t>
  </si>
  <si>
    <t>Tampa Electric Company</t>
  </si>
  <si>
    <t>Tampa Electric Company 's Rate of Return  Recemmendation</t>
  </si>
  <si>
    <t>Tampa Electric Company' ROE Results</t>
  </si>
  <si>
    <t>D'Ascendis Proxy Group</t>
  </si>
  <si>
    <t>D'Ascendis Proxy Group***</t>
  </si>
  <si>
    <t>D'Ascendis ROE Results</t>
  </si>
  <si>
    <t>Docket No. 20240026-EI</t>
  </si>
  <si>
    <t>ALE</t>
  </si>
  <si>
    <t>Data Sources:  S&amp;P Cap  IQ., May 17, 2024.</t>
  </si>
  <si>
    <t>Data Sources: www.zacks.com, http://quote.yahoo.com, S&amp;P Cap  IQ,  May 17, 2024.</t>
  </si>
  <si>
    <t>5.9%/6.0%</t>
  </si>
  <si>
    <t>6.0%/6.2%</t>
  </si>
  <si>
    <t>A/B++</t>
  </si>
  <si>
    <t xml:space="preserve"> OPC's Proposed Capital Structure and Debt Cost Rate</t>
  </si>
  <si>
    <t>Capital</t>
  </si>
  <si>
    <t>TECO's Proposed Capital Structure and Senior Capital Cost Rates</t>
  </si>
  <si>
    <t xml:space="preserve">              TECO's Recommended Cost of Capital from Investor-Provided Capital</t>
  </si>
  <si>
    <t xml:space="preserve">                        OPC's Recommended Cost of Capital from Investor-Provided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</si>
</sst>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#,##0.0_);\(#,##0.0\)"/>
    <numFmt numFmtId="167" formatCode="0.000000"/>
    <numFmt numFmtId="168" formatCode="0.0000"/>
    <numFmt numFmtId="169" formatCode="#,##0.0"/>
    <numFmt numFmtId="170" formatCode="[$$-409]#,##0.0_);[Red]\([$$-409]#,##0.0\)"/>
    <numFmt numFmtId="171" formatCode="&quot;$&quot;#,##0.00"/>
    <numFmt numFmtId="172" formatCode="_(* #,##0.0#_);_(* \(#,##0.0#\)_)\ ;_(* 0_)"/>
    <numFmt numFmtId="173" formatCode="0.0000%"/>
    <numFmt numFmtId="174" formatCode="0.000"/>
    <numFmt numFmtId="175" formatCode="0.00000%"/>
    <numFmt numFmtId="176" formatCode="0.0000000000000000%"/>
    <numFmt numFmtId="177" formatCode="0.000%"/>
    <numFmt numFmtId="178" formatCode="_(&quot;$&quot;* #,##0_);_(&quot;$&quot;* \(#,##0\);_(&quot;$&quot;* &quot;-&quot;??_);_(@_)"/>
    <numFmt numFmtId="179" formatCode="_(* #,##0_);_(* \(#,##0\);_(* &quot;-&quot;??_);_(@_)"/>
  </numFmts>
  <fonts count="11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Helv"/>
    </font>
    <font>
      <b/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2"/>
      <name val="Arial"/>
      <family val="2"/>
    </font>
    <font>
      <b/>
      <u/>
      <sz val="12"/>
      <name val="Times New Roman"/>
      <family val="1"/>
    </font>
    <font>
      <sz val="10"/>
      <name val="Geneva"/>
      <family val="2"/>
    </font>
    <font>
      <sz val="18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2"/>
      <name val="Helv"/>
    </font>
    <font>
      <b/>
      <sz val="12"/>
      <name val="Arial"/>
      <family val="2"/>
    </font>
    <font>
      <sz val="8"/>
      <name val="Times New Roman"/>
      <family val="1"/>
    </font>
    <font>
      <b/>
      <sz val="11"/>
      <name val="Times New Roman"/>
      <family val="1"/>
    </font>
    <font>
      <sz val="9"/>
      <name val="Arial"/>
      <family val="2"/>
    </font>
    <font>
      <b/>
      <sz val="9"/>
      <name val="Times New Roman"/>
      <family val="1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8"/>
      <name val="Times New Roman"/>
      <family val="1"/>
    </font>
    <font>
      <b/>
      <sz val="12"/>
      <color indexed="8"/>
      <name val="Tahoma"/>
      <family val="2"/>
    </font>
    <font>
      <b/>
      <sz val="10"/>
      <color indexed="8"/>
      <name val="Times New Roman"/>
      <family val="1"/>
    </font>
    <font>
      <b/>
      <i/>
      <sz val="9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8"/>
      <name val="Verdana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8"/>
      <name val="Helv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1"/>
      <color indexed="8"/>
      <name val="Calibri"/>
      <family val="2"/>
    </font>
    <font>
      <b/>
      <sz val="12"/>
      <color indexed="8"/>
      <name val="Times New Roman"/>
      <family val="1"/>
    </font>
    <font>
      <sz val="8"/>
      <name val="Arial"/>
      <family val="2"/>
    </font>
    <font>
      <b/>
      <sz val="16"/>
      <name val="Times New Roman"/>
      <family val="1"/>
    </font>
    <font>
      <sz val="10"/>
      <name val="Geneva"/>
    </font>
    <font>
      <sz val="9"/>
      <name val="Times New Roman"/>
      <family val="1"/>
    </font>
    <font>
      <i/>
      <sz val="9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2"/>
      <name val="Verdana"/>
      <family val="2"/>
    </font>
    <font>
      <sz val="11"/>
      <color indexed="8"/>
      <name val="Arial"/>
      <family val="2"/>
    </font>
    <font>
      <b/>
      <i/>
      <sz val="10"/>
      <color indexed="63"/>
      <name val="Arial"/>
      <family val="2"/>
    </font>
    <font>
      <sz val="10"/>
      <name val="Arial"/>
      <family val="2"/>
    </font>
    <font>
      <sz val="9"/>
      <color indexed="8"/>
      <name val="Calibri"/>
      <family val="2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FFFFFF"/>
      <name val="Times New Roman"/>
      <family val="1"/>
    </font>
    <font>
      <sz val="12"/>
      <color indexed="8"/>
      <name val="Times New Roman"/>
      <family val="1"/>
    </font>
    <font>
      <sz val="11"/>
      <name val="Palatino Linotype"/>
      <family val="1"/>
    </font>
    <font>
      <sz val="12"/>
      <name val="Arial MT"/>
    </font>
    <font>
      <sz val="12"/>
      <color theme="1"/>
      <name val="Arial"/>
      <family val="2"/>
    </font>
    <font>
      <b/>
      <sz val="11"/>
      <name val="Palatino Linotype"/>
      <family val="1"/>
    </font>
    <font>
      <sz val="10"/>
      <name val="Arial"/>
      <family val="2"/>
    </font>
    <font>
      <b/>
      <sz val="8"/>
      <color indexed="8"/>
      <name val="Arial"/>
      <family val="2"/>
    </font>
    <font>
      <b/>
      <i/>
      <sz val="10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Arial"/>
      <family val="2"/>
    </font>
    <font>
      <sz val="10"/>
      <name val="Times New Roman"/>
      <family val="1"/>
      <charset val="204"/>
    </font>
    <font>
      <sz val="1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89">
    <border>
      <left/>
      <right/>
      <top/>
      <bottom/>
      <diagonal/>
    </border>
    <border>
      <left/>
      <right/>
      <top/>
      <bottom style="dashed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39">
    <xf numFmtId="0" fontId="0" fillId="0" borderId="0"/>
    <xf numFmtId="167" fontId="8" fillId="0" borderId="0">
      <alignment horizontal="left" wrapText="1"/>
    </xf>
    <xf numFmtId="167" fontId="8" fillId="0" borderId="0">
      <alignment horizontal="left" wrapText="1"/>
    </xf>
    <xf numFmtId="167" fontId="85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5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5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5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5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5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5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5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5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7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5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5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5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5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5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5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164" fontId="8" fillId="0" borderId="0">
      <alignment horizontal="left" wrapText="1"/>
    </xf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12" borderId="0" applyNumberFormat="0" applyBorder="0" applyAlignment="0" applyProtection="0"/>
    <xf numFmtId="0" fontId="86" fillId="9" borderId="0" applyNumberFormat="0" applyBorder="0" applyAlignment="0" applyProtection="0"/>
    <xf numFmtId="0" fontId="86" fillId="9" borderId="0" applyNumberFormat="0" applyBorder="0" applyAlignment="0" applyProtection="0"/>
    <xf numFmtId="0" fontId="86" fillId="9" borderId="0" applyNumberFormat="0" applyBorder="0" applyAlignment="0" applyProtection="0"/>
    <xf numFmtId="0" fontId="86" fillId="9" borderId="0" applyNumberFormat="0" applyBorder="0" applyAlignment="0" applyProtection="0"/>
    <xf numFmtId="0" fontId="86" fillId="9" borderId="0" applyNumberFormat="0" applyBorder="0" applyAlignment="0" applyProtection="0"/>
    <xf numFmtId="0" fontId="86" fillId="9" borderId="0" applyNumberFormat="0" applyBorder="0" applyAlignment="0" applyProtection="0"/>
    <xf numFmtId="0" fontId="86" fillId="10" borderId="0" applyNumberFormat="0" applyBorder="0" applyAlignment="0" applyProtection="0"/>
    <xf numFmtId="0" fontId="86" fillId="10" borderId="0" applyNumberFormat="0" applyBorder="0" applyAlignment="0" applyProtection="0"/>
    <xf numFmtId="0" fontId="86" fillId="10" borderId="0" applyNumberFormat="0" applyBorder="0" applyAlignment="0" applyProtection="0"/>
    <xf numFmtId="0" fontId="86" fillId="10" borderId="0" applyNumberFormat="0" applyBorder="0" applyAlignment="0" applyProtection="0"/>
    <xf numFmtId="0" fontId="86" fillId="10" borderId="0" applyNumberFormat="0" applyBorder="0" applyAlignment="0" applyProtection="0"/>
    <xf numFmtId="0" fontId="86" fillId="10" borderId="0" applyNumberFormat="0" applyBorder="0" applyAlignment="0" applyProtection="0"/>
    <xf numFmtId="0" fontId="86" fillId="13" borderId="0" applyNumberFormat="0" applyBorder="0" applyAlignment="0" applyProtection="0"/>
    <xf numFmtId="0" fontId="86" fillId="13" borderId="0" applyNumberFormat="0" applyBorder="0" applyAlignment="0" applyProtection="0"/>
    <xf numFmtId="0" fontId="86" fillId="13" borderId="0" applyNumberFormat="0" applyBorder="0" applyAlignment="0" applyProtection="0"/>
    <xf numFmtId="0" fontId="86" fillId="13" borderId="0" applyNumberFormat="0" applyBorder="0" applyAlignment="0" applyProtection="0"/>
    <xf numFmtId="0" fontId="86" fillId="13" borderId="0" applyNumberFormat="0" applyBorder="0" applyAlignment="0" applyProtection="0"/>
    <xf numFmtId="0" fontId="86" fillId="13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5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6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7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86" fillId="13" borderId="0" applyNumberFormat="0" applyBorder="0" applyAlignment="0" applyProtection="0"/>
    <xf numFmtId="0" fontId="86" fillId="13" borderId="0" applyNumberFormat="0" applyBorder="0" applyAlignment="0" applyProtection="0"/>
    <xf numFmtId="0" fontId="86" fillId="13" borderId="0" applyNumberFormat="0" applyBorder="0" applyAlignment="0" applyProtection="0"/>
    <xf numFmtId="0" fontId="86" fillId="13" borderId="0" applyNumberFormat="0" applyBorder="0" applyAlignment="0" applyProtection="0"/>
    <xf numFmtId="0" fontId="86" fillId="13" borderId="0" applyNumberFormat="0" applyBorder="0" applyAlignment="0" applyProtection="0"/>
    <xf numFmtId="0" fontId="86" fillId="13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86" fillId="19" borderId="0" applyNumberFormat="0" applyBorder="0" applyAlignment="0" applyProtection="0"/>
    <xf numFmtId="0" fontId="86" fillId="19" borderId="0" applyNumberFormat="0" applyBorder="0" applyAlignment="0" applyProtection="0"/>
    <xf numFmtId="0" fontId="86" fillId="19" borderId="0" applyNumberFormat="0" applyBorder="0" applyAlignment="0" applyProtection="0"/>
    <xf numFmtId="0" fontId="86" fillId="19" borderId="0" applyNumberFormat="0" applyBorder="0" applyAlignment="0" applyProtection="0"/>
    <xf numFmtId="0" fontId="86" fillId="19" borderId="0" applyNumberFormat="0" applyBorder="0" applyAlignment="0" applyProtection="0"/>
    <xf numFmtId="0" fontId="86" fillId="19" borderId="0" applyNumberFormat="0" applyBorder="0" applyAlignment="0" applyProtection="0"/>
    <xf numFmtId="0" fontId="12" fillId="0" borderId="0">
      <alignment horizontal="center"/>
    </xf>
    <xf numFmtId="0" fontId="87" fillId="3" borderId="0" applyNumberFormat="0" applyBorder="0" applyAlignment="0" applyProtection="0"/>
    <xf numFmtId="0" fontId="87" fillId="3" borderId="0" applyNumberFormat="0" applyBorder="0" applyAlignment="0" applyProtection="0"/>
    <xf numFmtId="0" fontId="87" fillId="3" borderId="0" applyNumberFormat="0" applyBorder="0" applyAlignment="0" applyProtection="0"/>
    <xf numFmtId="0" fontId="87" fillId="3" borderId="0" applyNumberFormat="0" applyBorder="0" applyAlignment="0" applyProtection="0"/>
    <xf numFmtId="0" fontId="87" fillId="3" borderId="0" applyNumberFormat="0" applyBorder="0" applyAlignment="0" applyProtection="0"/>
    <xf numFmtId="0" fontId="87" fillId="3" borderId="0" applyNumberFormat="0" applyBorder="0" applyAlignment="0" applyProtection="0"/>
    <xf numFmtId="0" fontId="102" fillId="0" borderId="1" applyNumberFormat="0" applyFont="0" applyProtection="0">
      <alignment wrapText="1"/>
    </xf>
    <xf numFmtId="0" fontId="88" fillId="20" borderId="2" applyNumberFormat="0" applyAlignment="0" applyProtection="0"/>
    <xf numFmtId="0" fontId="88" fillId="20" borderId="2" applyNumberFormat="0" applyAlignment="0" applyProtection="0"/>
    <xf numFmtId="0" fontId="88" fillId="20" borderId="2" applyNumberFormat="0" applyAlignment="0" applyProtection="0"/>
    <xf numFmtId="0" fontId="88" fillId="20" borderId="2" applyNumberFormat="0" applyAlignment="0" applyProtection="0"/>
    <xf numFmtId="0" fontId="88" fillId="20" borderId="2" applyNumberFormat="0" applyAlignment="0" applyProtection="0"/>
    <xf numFmtId="0" fontId="88" fillId="20" borderId="2" applyNumberFormat="0" applyAlignment="0" applyProtection="0"/>
    <xf numFmtId="0" fontId="72" fillId="21" borderId="3" applyNumberFormat="0" applyAlignment="0" applyProtection="0"/>
    <xf numFmtId="0" fontId="72" fillId="21" borderId="3" applyNumberFormat="0" applyAlignment="0" applyProtection="0"/>
    <xf numFmtId="0" fontId="72" fillId="21" borderId="3" applyNumberFormat="0" applyAlignment="0" applyProtection="0"/>
    <xf numFmtId="0" fontId="72" fillId="21" borderId="3" applyNumberFormat="0" applyAlignment="0" applyProtection="0"/>
    <xf numFmtId="0" fontId="72" fillId="21" borderId="3" applyNumberFormat="0" applyAlignment="0" applyProtection="0"/>
    <xf numFmtId="0" fontId="72" fillId="21" borderId="3" applyNumberFormat="0" applyAlignment="0" applyProtection="0"/>
    <xf numFmtId="43" fontId="8" fillId="0" borderId="0" applyFont="0" applyFill="0" applyBorder="0" applyAlignment="0" applyProtection="0"/>
    <xf numFmtId="4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04" fillId="0" borderId="0" applyFont="0" applyFill="0" applyBorder="0" applyAlignment="0" applyProtection="0"/>
    <xf numFmtId="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5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5" fillId="0" borderId="0" applyFont="0" applyFill="0" applyBorder="0" applyAlignment="0" applyProtection="0"/>
    <xf numFmtId="5" fontId="8" fillId="0" borderId="0" applyFont="0" applyFill="0" applyBorder="0" applyAlignment="0" applyProtection="0"/>
    <xf numFmtId="0" fontId="49" fillId="0" borderId="0" applyProtection="0"/>
    <xf numFmtId="0" fontId="12" fillId="0" borderId="0" applyProtection="0"/>
    <xf numFmtId="0" fontId="12" fillId="0" borderId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50" fillId="0" borderId="0" applyProtection="0"/>
    <xf numFmtId="0" fontId="51" fillId="0" borderId="0" applyProtection="0"/>
    <xf numFmtId="0" fontId="21" fillId="0" borderId="0" applyProtection="0"/>
    <xf numFmtId="0" fontId="21" fillId="0" borderId="0" applyProtection="0"/>
    <xf numFmtId="0" fontId="52" fillId="0" borderId="0" applyProtection="0"/>
    <xf numFmtId="0" fontId="53" fillId="0" borderId="0" applyProtection="0"/>
    <xf numFmtId="0" fontId="13" fillId="0" borderId="0" applyProtection="0"/>
    <xf numFmtId="0" fontId="13" fillId="0" borderId="0" applyProtection="0"/>
    <xf numFmtId="0" fontId="54" fillId="0" borderId="0" applyProtection="0"/>
    <xf numFmtId="0" fontId="20" fillId="0" borderId="0" applyProtection="0"/>
    <xf numFmtId="0" fontId="20" fillId="0" borderId="0" applyProtection="0"/>
    <xf numFmtId="0" fontId="55" fillId="0" borderId="0" applyProtection="0"/>
    <xf numFmtId="0" fontId="28" fillId="0" borderId="0" applyProtection="0"/>
    <xf numFmtId="0" fontId="28" fillId="0" borderId="0" applyProtection="0"/>
    <xf numFmtId="0" fontId="56" fillId="0" borderId="0" applyProtection="0"/>
    <xf numFmtId="0" fontId="24" fillId="0" borderId="0" applyProtection="0"/>
    <xf numFmtId="0" fontId="24" fillId="0" borderId="0" applyProtection="0"/>
    <xf numFmtId="2" fontId="49" fillId="0" borderId="0" applyProtection="0"/>
    <xf numFmtId="2" fontId="12" fillId="0" borderId="0" applyProtection="0"/>
    <xf numFmtId="2" fontId="12" fillId="0" borderId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1" fillId="0" borderId="4" applyNumberFormat="0" applyFill="0" applyAlignment="0" applyProtection="0"/>
    <xf numFmtId="0" fontId="91" fillId="0" borderId="4" applyNumberFormat="0" applyFill="0" applyAlignment="0" applyProtection="0"/>
    <xf numFmtId="0" fontId="91" fillId="0" borderId="4" applyNumberFormat="0" applyFill="0" applyAlignment="0" applyProtection="0"/>
    <xf numFmtId="0" fontId="91" fillId="0" borderId="4" applyNumberFormat="0" applyFill="0" applyAlignment="0" applyProtection="0"/>
    <xf numFmtId="0" fontId="91" fillId="0" borderId="4" applyNumberFormat="0" applyFill="0" applyAlignment="0" applyProtection="0"/>
    <xf numFmtId="0" fontId="91" fillId="0" borderId="4" applyNumberFormat="0" applyFill="0" applyAlignment="0" applyProtection="0"/>
    <xf numFmtId="0" fontId="92" fillId="0" borderId="5" applyNumberFormat="0" applyFill="0" applyAlignment="0" applyProtection="0"/>
    <xf numFmtId="0" fontId="92" fillId="0" borderId="5" applyNumberFormat="0" applyFill="0" applyAlignment="0" applyProtection="0"/>
    <xf numFmtId="0" fontId="92" fillId="0" borderId="5" applyNumberFormat="0" applyFill="0" applyAlignment="0" applyProtection="0"/>
    <xf numFmtId="0" fontId="92" fillId="0" borderId="5" applyNumberFormat="0" applyFill="0" applyAlignment="0" applyProtection="0"/>
    <xf numFmtId="0" fontId="92" fillId="0" borderId="5" applyNumberFormat="0" applyFill="0" applyAlignment="0" applyProtection="0"/>
    <xf numFmtId="0" fontId="92" fillId="0" borderId="5" applyNumberFormat="0" applyFill="0" applyAlignment="0" applyProtection="0"/>
    <xf numFmtId="0" fontId="93" fillId="0" borderId="6" applyNumberFormat="0" applyFill="0" applyAlignment="0" applyProtection="0"/>
    <xf numFmtId="0" fontId="93" fillId="0" borderId="6" applyNumberFormat="0" applyFill="0" applyAlignment="0" applyProtection="0"/>
    <xf numFmtId="0" fontId="93" fillId="0" borderId="6" applyNumberFormat="0" applyFill="0" applyAlignment="0" applyProtection="0"/>
    <xf numFmtId="0" fontId="93" fillId="0" borderId="6" applyNumberFormat="0" applyFill="0" applyAlignment="0" applyProtection="0"/>
    <xf numFmtId="0" fontId="93" fillId="0" borderId="6" applyNumberFormat="0" applyFill="0" applyAlignment="0" applyProtection="0"/>
    <xf numFmtId="0" fontId="93" fillId="0" borderId="6" applyNumberFormat="0" applyFill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7" fillId="0" borderId="0" applyProtection="0"/>
    <xf numFmtId="0" fontId="58" fillId="0" borderId="0" applyProtection="0"/>
    <xf numFmtId="0" fontId="27" fillId="0" borderId="0" applyProtection="0"/>
    <xf numFmtId="0" fontId="27" fillId="0" borderId="0" applyProtection="0"/>
    <xf numFmtId="0" fontId="8" fillId="0" borderId="0" applyNumberFormat="0" applyFill="0" applyBorder="0" applyProtection="0">
      <alignment wrapText="1"/>
    </xf>
    <xf numFmtId="0" fontId="22" fillId="22" borderId="0" applyNumberFormat="0" applyBorder="0" applyProtection="0">
      <alignment vertical="top" wrapText="1"/>
    </xf>
    <xf numFmtId="0" fontId="8" fillId="0" borderId="0" applyNumberFormat="0" applyFill="0" applyBorder="0" applyProtection="0">
      <alignment horizontal="justify" vertical="top" wrapText="1"/>
    </xf>
    <xf numFmtId="0" fontId="9" fillId="0" borderId="0" applyNumberFormat="0" applyFill="0" applyBorder="0" applyAlignment="0" applyProtection="0">
      <alignment vertical="top"/>
      <protection locked="0"/>
    </xf>
    <xf numFmtId="0" fontId="94" fillId="7" borderId="2" applyNumberFormat="0" applyAlignment="0" applyProtection="0"/>
    <xf numFmtId="0" fontId="94" fillId="7" borderId="2" applyNumberFormat="0" applyAlignment="0" applyProtection="0"/>
    <xf numFmtId="0" fontId="94" fillId="7" borderId="2" applyNumberFormat="0" applyAlignment="0" applyProtection="0"/>
    <xf numFmtId="0" fontId="94" fillId="7" borderId="2" applyNumberFormat="0" applyAlignment="0" applyProtection="0"/>
    <xf numFmtId="0" fontId="94" fillId="7" borderId="2" applyNumberFormat="0" applyAlignment="0" applyProtection="0"/>
    <xf numFmtId="0" fontId="94" fillId="7" borderId="2" applyNumberFormat="0" applyAlignment="0" applyProtection="0"/>
    <xf numFmtId="0" fontId="21" fillId="23" borderId="0"/>
    <xf numFmtId="0" fontId="95" fillId="0" borderId="7" applyNumberFormat="0" applyFill="0" applyAlignment="0" applyProtection="0"/>
    <xf numFmtId="0" fontId="95" fillId="0" borderId="7" applyNumberFormat="0" applyFill="0" applyAlignment="0" applyProtection="0"/>
    <xf numFmtId="0" fontId="95" fillId="0" borderId="7" applyNumberFormat="0" applyFill="0" applyAlignment="0" applyProtection="0"/>
    <xf numFmtId="0" fontId="95" fillId="0" borderId="7" applyNumberFormat="0" applyFill="0" applyAlignment="0" applyProtection="0"/>
    <xf numFmtId="0" fontId="95" fillId="0" borderId="7" applyNumberFormat="0" applyFill="0" applyAlignment="0" applyProtection="0"/>
    <xf numFmtId="0" fontId="95" fillId="0" borderId="7" applyNumberFormat="0" applyFill="0" applyAlignment="0" applyProtection="0"/>
    <xf numFmtId="0" fontId="96" fillId="24" borderId="0" applyNumberFormat="0" applyBorder="0" applyAlignment="0" applyProtection="0"/>
    <xf numFmtId="0" fontId="96" fillId="24" borderId="0" applyNumberFormat="0" applyBorder="0" applyAlignment="0" applyProtection="0"/>
    <xf numFmtId="0" fontId="96" fillId="24" borderId="0" applyNumberFormat="0" applyBorder="0" applyAlignment="0" applyProtection="0"/>
    <xf numFmtId="0" fontId="96" fillId="24" borderId="0" applyNumberFormat="0" applyBorder="0" applyAlignment="0" applyProtection="0"/>
    <xf numFmtId="0" fontId="96" fillId="24" borderId="0" applyNumberFormat="0" applyBorder="0" applyAlignment="0" applyProtection="0"/>
    <xf numFmtId="0" fontId="96" fillId="24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8" fillId="0" borderId="0"/>
    <xf numFmtId="0" fontId="8" fillId="0" borderId="0"/>
    <xf numFmtId="0" fontId="99" fillId="0" borderId="0"/>
    <xf numFmtId="0" fontId="75" fillId="0" borderId="0"/>
    <xf numFmtId="0" fontId="8" fillId="0" borderId="0"/>
    <xf numFmtId="0" fontId="8" fillId="0" borderId="0"/>
    <xf numFmtId="0" fontId="75" fillId="0" borderId="0"/>
    <xf numFmtId="0" fontId="12" fillId="0" borderId="0">
      <alignment vertical="top"/>
    </xf>
    <xf numFmtId="0" fontId="81" fillId="0" borderId="0"/>
    <xf numFmtId="0" fontId="99" fillId="0" borderId="0"/>
    <xf numFmtId="0" fontId="99" fillId="0" borderId="0"/>
    <xf numFmtId="0" fontId="75" fillId="0" borderId="0"/>
    <xf numFmtId="0" fontId="76" fillId="0" borderId="0"/>
    <xf numFmtId="0" fontId="8" fillId="0" borderId="0"/>
    <xf numFmtId="37" fontId="68" fillId="0" borderId="0"/>
    <xf numFmtId="0" fontId="75" fillId="0" borderId="0"/>
    <xf numFmtId="0" fontId="75" fillId="0" borderId="0"/>
    <xf numFmtId="0" fontId="7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4" fillId="0" borderId="0"/>
    <xf numFmtId="0" fontId="59" fillId="0" borderId="0"/>
    <xf numFmtId="0" fontId="8" fillId="0" borderId="0"/>
    <xf numFmtId="0" fontId="8" fillId="0" borderId="0"/>
    <xf numFmtId="0" fontId="65" fillId="0" borderId="0"/>
    <xf numFmtId="0" fontId="6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5" fillId="0" borderId="0"/>
    <xf numFmtId="0" fontId="8" fillId="0" borderId="0"/>
    <xf numFmtId="0" fontId="104" fillId="0" borderId="0"/>
    <xf numFmtId="0" fontId="104" fillId="0" borderId="0"/>
    <xf numFmtId="0" fontId="43" fillId="0" borderId="0"/>
    <xf numFmtId="0" fontId="75" fillId="0" borderId="0"/>
    <xf numFmtId="0" fontId="8" fillId="0" borderId="0"/>
    <xf numFmtId="0" fontId="85" fillId="0" borderId="0"/>
    <xf numFmtId="0" fontId="8" fillId="0" borderId="0"/>
    <xf numFmtId="0" fontId="75" fillId="0" borderId="0"/>
    <xf numFmtId="0" fontId="75" fillId="0" borderId="0"/>
    <xf numFmtId="0" fontId="12" fillId="0" borderId="0"/>
    <xf numFmtId="0" fontId="99" fillId="0" borderId="0"/>
    <xf numFmtId="0" fontId="8" fillId="0" borderId="0"/>
    <xf numFmtId="0" fontId="99" fillId="0" borderId="0"/>
    <xf numFmtId="0" fontId="49" fillId="0" borderId="0">
      <alignment vertical="top"/>
    </xf>
    <xf numFmtId="0" fontId="12" fillId="0" borderId="0">
      <alignment vertical="top"/>
    </xf>
    <xf numFmtId="0" fontId="8" fillId="0" borderId="0"/>
    <xf numFmtId="0" fontId="8" fillId="0" borderId="0"/>
    <xf numFmtId="0" fontId="8" fillId="0" borderId="0"/>
    <xf numFmtId="0" fontId="12" fillId="0" borderId="0">
      <alignment vertical="top"/>
    </xf>
    <xf numFmtId="0" fontId="6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75" fillId="0" borderId="0"/>
    <xf numFmtId="0" fontId="10" fillId="0" borderId="0"/>
    <xf numFmtId="0" fontId="19" fillId="0" borderId="0"/>
    <xf numFmtId="0" fontId="8" fillId="25" borderId="8" applyNumberFormat="0" applyFont="0" applyAlignment="0" applyProtection="0"/>
    <xf numFmtId="0" fontId="8" fillId="25" borderId="8" applyNumberFormat="0" applyFont="0" applyAlignment="0" applyProtection="0"/>
    <xf numFmtId="0" fontId="8" fillId="25" borderId="8" applyNumberFormat="0" applyFont="0" applyAlignment="0" applyProtection="0"/>
    <xf numFmtId="0" fontId="8" fillId="25" borderId="8" applyNumberFormat="0" applyFont="0" applyAlignment="0" applyProtection="0"/>
    <xf numFmtId="0" fontId="8" fillId="25" borderId="8" applyNumberFormat="0" applyFont="0" applyAlignment="0" applyProtection="0"/>
    <xf numFmtId="0" fontId="8" fillId="25" borderId="8" applyNumberFormat="0" applyFont="0" applyAlignment="0" applyProtection="0"/>
    <xf numFmtId="0" fontId="97" fillId="20" borderId="9" applyNumberFormat="0" applyAlignment="0" applyProtection="0"/>
    <xf numFmtId="0" fontId="97" fillId="20" borderId="9" applyNumberFormat="0" applyAlignment="0" applyProtection="0"/>
    <xf numFmtId="0" fontId="97" fillId="20" borderId="9" applyNumberFormat="0" applyAlignment="0" applyProtection="0"/>
    <xf numFmtId="0" fontId="97" fillId="20" borderId="9" applyNumberFormat="0" applyAlignment="0" applyProtection="0"/>
    <xf numFmtId="0" fontId="97" fillId="20" borderId="9" applyNumberFormat="0" applyAlignment="0" applyProtection="0"/>
    <xf numFmtId="0" fontId="97" fillId="20" borderId="9" applyNumberFormat="0" applyAlignment="0" applyProtection="0"/>
    <xf numFmtId="40" fontId="60" fillId="26" borderId="0">
      <alignment horizontal="right"/>
    </xf>
    <xf numFmtId="0" fontId="61" fillId="26" borderId="0">
      <alignment horizontal="right"/>
    </xf>
    <xf numFmtId="0" fontId="62" fillId="26" borderId="10"/>
    <xf numFmtId="0" fontId="62" fillId="0" borderId="0" applyBorder="0">
      <alignment horizontal="centerContinuous"/>
    </xf>
    <xf numFmtId="0" fontId="63" fillId="0" borderId="0" applyBorder="0">
      <alignment horizontal="centerContinuous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36" fillId="0" borderId="11">
      <alignment horizontal="center"/>
    </xf>
    <xf numFmtId="3" fontId="35" fillId="0" borderId="0" applyFont="0" applyFill="0" applyBorder="0" applyAlignment="0" applyProtection="0"/>
    <xf numFmtId="0" fontId="35" fillId="27" borderId="0" applyNumberFormat="0" applyFont="0" applyBorder="0" applyAlignment="0" applyProtection="0"/>
    <xf numFmtId="4" fontId="41" fillId="24" borderId="12" applyNumberFormat="0" applyProtection="0">
      <alignment vertical="center"/>
    </xf>
    <xf numFmtId="4" fontId="42" fillId="28" borderId="12" applyNumberFormat="0" applyProtection="0">
      <alignment vertical="center"/>
    </xf>
    <xf numFmtId="4" fontId="41" fillId="28" borderId="12" applyNumberFormat="0" applyProtection="0">
      <alignment horizontal="left" vertical="center" indent="1"/>
    </xf>
    <xf numFmtId="0" fontId="41" fillId="28" borderId="12" applyNumberFormat="0" applyProtection="0">
      <alignment horizontal="left" vertical="top" indent="1"/>
    </xf>
    <xf numFmtId="4" fontId="41" fillId="29" borderId="0" applyNumberFormat="0" applyProtection="0">
      <alignment horizontal="left" vertical="center" indent="1"/>
    </xf>
    <xf numFmtId="4" fontId="43" fillId="3" borderId="12" applyNumberFormat="0" applyProtection="0">
      <alignment horizontal="right" vertical="center"/>
    </xf>
    <xf numFmtId="4" fontId="43" fillId="9" borderId="12" applyNumberFormat="0" applyProtection="0">
      <alignment horizontal="right" vertical="center"/>
    </xf>
    <xf numFmtId="4" fontId="43" fillId="17" borderId="12" applyNumberFormat="0" applyProtection="0">
      <alignment horizontal="right" vertical="center"/>
    </xf>
    <xf numFmtId="4" fontId="43" fillId="11" borderId="12" applyNumberFormat="0" applyProtection="0">
      <alignment horizontal="right" vertical="center"/>
    </xf>
    <xf numFmtId="4" fontId="43" fillId="15" borderId="12" applyNumberFormat="0" applyProtection="0">
      <alignment horizontal="right" vertical="center"/>
    </xf>
    <xf numFmtId="4" fontId="43" fillId="19" borderId="12" applyNumberFormat="0" applyProtection="0">
      <alignment horizontal="right" vertical="center"/>
    </xf>
    <xf numFmtId="4" fontId="43" fillId="18" borderId="12" applyNumberFormat="0" applyProtection="0">
      <alignment horizontal="right" vertical="center"/>
    </xf>
    <xf numFmtId="4" fontId="43" fillId="30" borderId="12" applyNumberFormat="0" applyProtection="0">
      <alignment horizontal="right" vertical="center"/>
    </xf>
    <xf numFmtId="4" fontId="43" fillId="10" borderId="12" applyNumberFormat="0" applyProtection="0">
      <alignment horizontal="right" vertical="center"/>
    </xf>
    <xf numFmtId="4" fontId="41" fillId="31" borderId="13" applyNumberFormat="0" applyProtection="0">
      <alignment horizontal="left" vertical="center" indent="1"/>
    </xf>
    <xf numFmtId="4" fontId="43" fillId="32" borderId="0" applyNumberFormat="0" applyProtection="0">
      <alignment horizontal="left" vertical="center" indent="1"/>
    </xf>
    <xf numFmtId="4" fontId="44" fillId="33" borderId="0" applyNumberFormat="0" applyProtection="0">
      <alignment horizontal="left" vertical="center" indent="1"/>
    </xf>
    <xf numFmtId="4" fontId="43" fillId="34" borderId="12" applyNumberFormat="0" applyProtection="0">
      <alignment horizontal="right" vertical="center"/>
    </xf>
    <xf numFmtId="4" fontId="43" fillId="32" borderId="0" applyNumberFormat="0" applyProtection="0">
      <alignment horizontal="left" vertical="center" indent="1"/>
    </xf>
    <xf numFmtId="4" fontId="43" fillId="29" borderId="0" applyNumberFormat="0" applyProtection="0">
      <alignment horizontal="left" vertical="center" indent="1"/>
    </xf>
    <xf numFmtId="0" fontId="8" fillId="33" borderId="12" applyNumberFormat="0" applyProtection="0">
      <alignment horizontal="left" vertical="center" indent="1"/>
    </xf>
    <xf numFmtId="0" fontId="8" fillId="33" borderId="12" applyNumberFormat="0" applyProtection="0">
      <alignment horizontal="left" vertical="top" indent="1"/>
    </xf>
    <xf numFmtId="0" fontId="8" fillId="29" borderId="12" applyNumberFormat="0" applyProtection="0">
      <alignment horizontal="left" vertical="center" indent="1"/>
    </xf>
    <xf numFmtId="0" fontId="8" fillId="29" borderId="12" applyNumberFormat="0" applyProtection="0">
      <alignment horizontal="left" vertical="top" indent="1"/>
    </xf>
    <xf numFmtId="0" fontId="8" fillId="35" borderId="12" applyNumberFormat="0" applyProtection="0">
      <alignment horizontal="left" vertical="center" indent="1"/>
    </xf>
    <xf numFmtId="0" fontId="8" fillId="35" borderId="12" applyNumberFormat="0" applyProtection="0">
      <alignment horizontal="left" vertical="top" indent="1"/>
    </xf>
    <xf numFmtId="0" fontId="8" fillId="36" borderId="12" applyNumberFormat="0" applyProtection="0">
      <alignment horizontal="left" vertical="center" indent="1"/>
    </xf>
    <xf numFmtId="0" fontId="8" fillId="36" borderId="12" applyNumberFormat="0" applyProtection="0">
      <alignment horizontal="left" vertical="top" indent="1"/>
    </xf>
    <xf numFmtId="4" fontId="43" fillId="37" borderId="12" applyNumberFormat="0" applyProtection="0">
      <alignment vertical="center"/>
    </xf>
    <xf numFmtId="4" fontId="45" fillId="37" borderId="12" applyNumberFormat="0" applyProtection="0">
      <alignment vertical="center"/>
    </xf>
    <xf numFmtId="4" fontId="43" fillId="37" borderId="12" applyNumberFormat="0" applyProtection="0">
      <alignment horizontal="left" vertical="center" indent="1"/>
    </xf>
    <xf numFmtId="0" fontId="43" fillId="37" borderId="12" applyNumberFormat="0" applyProtection="0">
      <alignment horizontal="left" vertical="top" indent="1"/>
    </xf>
    <xf numFmtId="4" fontId="43" fillId="32" borderId="12" applyNumberFormat="0" applyProtection="0">
      <alignment horizontal="right" vertical="center"/>
    </xf>
    <xf numFmtId="4" fontId="45" fillId="32" borderId="12" applyNumberFormat="0" applyProtection="0">
      <alignment horizontal="right" vertical="center"/>
    </xf>
    <xf numFmtId="4" fontId="43" fillId="34" borderId="12" applyNumberFormat="0" applyProtection="0">
      <alignment horizontal="left" vertical="center" indent="1"/>
    </xf>
    <xf numFmtId="0" fontId="43" fillId="29" borderId="12" applyNumberFormat="0" applyProtection="0">
      <alignment horizontal="left" vertical="top" indent="1"/>
    </xf>
    <xf numFmtId="4" fontId="46" fillId="38" borderId="0" applyNumberFormat="0" applyProtection="0">
      <alignment horizontal="left" vertical="center" indent="1"/>
    </xf>
    <xf numFmtId="4" fontId="32" fillId="32" borderId="12" applyNumberFormat="0" applyProtection="0">
      <alignment horizontal="right" vertical="center"/>
    </xf>
    <xf numFmtId="167" fontId="8" fillId="0" borderId="0">
      <alignment horizontal="left" wrapText="1"/>
    </xf>
    <xf numFmtId="0" fontId="8" fillId="22" borderId="0" applyNumberFormat="0" applyFont="0" applyBorder="0" applyAlignment="0" applyProtection="0"/>
    <xf numFmtId="0" fontId="8" fillId="22" borderId="0" applyNumberFormat="0" applyFont="0" applyBorder="0" applyAlignment="0" applyProtection="0"/>
    <xf numFmtId="0" fontId="8" fillId="22" borderId="0" applyNumberFormat="0" applyFont="0" applyBorder="0" applyAlignment="0" applyProtection="0"/>
    <xf numFmtId="0" fontId="8" fillId="22" borderId="0" applyNumberFormat="0" applyFont="0" applyBorder="0" applyAlignment="0" applyProtection="0"/>
    <xf numFmtId="0" fontId="8" fillId="22" borderId="0" applyNumberFormat="0" applyFont="0" applyBorder="0" applyAlignment="0" applyProtection="0"/>
    <xf numFmtId="0" fontId="8" fillId="22" borderId="0" applyNumberFormat="0" applyFont="0" applyBorder="0" applyAlignment="0" applyProtection="0"/>
    <xf numFmtId="0" fontId="69" fillId="39" borderId="0" applyNumberFormat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wrapText="1"/>
    </xf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wrapText="1"/>
    </xf>
    <xf numFmtId="0" fontId="71" fillId="39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wrapText="1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wrapText="1"/>
    </xf>
    <xf numFmtId="0" fontId="22" fillId="0" borderId="0" applyNumberFormat="0" applyFill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Alignment="0" applyProtection="0">
      <alignment wrapText="1"/>
    </xf>
    <xf numFmtId="0" fontId="72" fillId="40" borderId="0" applyNumberFormat="0" applyBorder="0" applyAlignment="0" applyProtection="0"/>
    <xf numFmtId="0" fontId="72" fillId="40" borderId="0" applyNumberFormat="0" applyBorder="0" applyAlignment="0" applyProtection="0">
      <alignment wrapText="1"/>
    </xf>
    <xf numFmtId="0" fontId="72" fillId="40" borderId="0" applyNumberFormat="0" applyBorder="0" applyAlignment="0" applyProtection="0"/>
    <xf numFmtId="0" fontId="72" fillId="40" borderId="0" applyNumberFormat="0" applyBorder="0" applyAlignment="0" applyProtection="0"/>
    <xf numFmtId="0" fontId="72" fillId="40" borderId="0" applyNumberFormat="0" applyBorder="0" applyProtection="0">
      <alignment horizontal="center"/>
    </xf>
    <xf numFmtId="0" fontId="73" fillId="40" borderId="0" applyNumberFormat="0" applyBorder="0" applyAlignment="0" applyProtection="0"/>
    <xf numFmtId="0" fontId="8" fillId="0" borderId="0" applyNumberFormat="0" applyFont="0" applyFill="0" applyBorder="0" applyProtection="0">
      <alignment horizontal="right"/>
    </xf>
    <xf numFmtId="0" fontId="8" fillId="0" borderId="0" applyNumberFormat="0" applyFont="0" applyFill="0" applyBorder="0" applyProtection="0">
      <alignment horizontal="left"/>
    </xf>
    <xf numFmtId="0" fontId="2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" fillId="22" borderId="0" applyNumberFormat="0" applyFont="0" applyBorder="0" applyAlignment="0" applyProtection="0"/>
    <xf numFmtId="168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43" fillId="0" borderId="14" applyNumberFormat="0" applyFill="0" applyAlignment="0" applyProtection="0"/>
    <xf numFmtId="0" fontId="8" fillId="0" borderId="11" applyNumberFormat="0" applyFont="0" applyFill="0" applyAlignment="0" applyProtection="0"/>
    <xf numFmtId="0" fontId="37" fillId="0" borderId="0" applyNumberFormat="0" applyBorder="0" applyAlignment="0"/>
    <xf numFmtId="0" fontId="38" fillId="0" borderId="0" applyNumberFormat="0" applyBorder="0" applyAlignment="0"/>
    <xf numFmtId="0" fontId="39" fillId="0" borderId="0" applyNumberFormat="0" applyBorder="0" applyAlignment="0"/>
    <xf numFmtId="0" fontId="39" fillId="0" borderId="0" applyNumberFormat="0" applyBorder="0" applyAlignment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0"/>
    <xf numFmtId="0" fontId="108" fillId="0" borderId="0"/>
    <xf numFmtId="0" fontId="109" fillId="0" borderId="0"/>
    <xf numFmtId="0" fontId="110" fillId="0" borderId="0"/>
    <xf numFmtId="43" fontId="8" fillId="0" borderId="0" applyFont="0" applyFill="0" applyBorder="0" applyAlignment="0" applyProtection="0"/>
    <xf numFmtId="5" fontId="26" fillId="0" borderId="0"/>
    <xf numFmtId="0" fontId="19" fillId="0" borderId="0"/>
    <xf numFmtId="0" fontId="108" fillId="0" borderId="0"/>
    <xf numFmtId="44" fontId="11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5" fillId="0" borderId="0"/>
    <xf numFmtId="0" fontId="4" fillId="0" borderId="0"/>
    <xf numFmtId="0" fontId="116" fillId="0" borderId="0"/>
    <xf numFmtId="0" fontId="117" fillId="0" borderId="0" applyNumberFormat="0" applyFill="0" applyBorder="0" applyProtection="0">
      <alignment vertical="top" wrapText="1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8" fillId="0" borderId="0"/>
    <xf numFmtId="9" fontId="118" fillId="0" borderId="0" applyFont="0" applyFill="0" applyBorder="0" applyAlignment="0" applyProtection="0"/>
    <xf numFmtId="0" fontId="116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16">
    <xf numFmtId="0" fontId="0" fillId="0" borderId="0" xfId="0"/>
    <xf numFmtId="0" fontId="11" fillId="0" borderId="0" xfId="554" applyFont="1" applyAlignment="1">
      <alignment horizontal="right"/>
    </xf>
    <xf numFmtId="0" fontId="13" fillId="0" borderId="0" xfId="0" applyFont="1"/>
    <xf numFmtId="0" fontId="11" fillId="0" borderId="0" xfId="0" applyFont="1" applyAlignment="1">
      <alignment horizontal="left"/>
    </xf>
    <xf numFmtId="0" fontId="14" fillId="0" borderId="0" xfId="0" applyFont="1"/>
    <xf numFmtId="0" fontId="1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1" fillId="0" borderId="0" xfId="0" applyFont="1"/>
    <xf numFmtId="0" fontId="10" fillId="0" borderId="0" xfId="554"/>
    <xf numFmtId="0" fontId="15" fillId="0" borderId="0" xfId="554" applyFont="1"/>
    <xf numFmtId="0" fontId="15" fillId="0" borderId="0" xfId="554" applyFont="1" applyAlignment="1">
      <alignment horizontal="centerContinuous"/>
    </xf>
    <xf numFmtId="0" fontId="11" fillId="0" borderId="0" xfId="554" applyFont="1" applyAlignment="1">
      <alignment horizontal="centerContinuous"/>
    </xf>
    <xf numFmtId="0" fontId="11" fillId="0" borderId="0" xfId="0" applyFont="1" applyAlignment="1">
      <alignment horizontal="right"/>
    </xf>
    <xf numFmtId="0" fontId="19" fillId="0" borderId="0" xfId="555"/>
    <xf numFmtId="0" fontId="11" fillId="0" borderId="16" xfId="0" applyFont="1" applyBorder="1"/>
    <xf numFmtId="0" fontId="11" fillId="0" borderId="17" xfId="0" applyFont="1" applyBorder="1"/>
    <xf numFmtId="10" fontId="11" fillId="0" borderId="18" xfId="573" applyNumberFormat="1" applyFont="1" applyBorder="1"/>
    <xf numFmtId="0" fontId="11" fillId="0" borderId="19" xfId="0" applyFont="1" applyBorder="1"/>
    <xf numFmtId="0" fontId="18" fillId="0" borderId="19" xfId="0" applyFont="1" applyBorder="1"/>
    <xf numFmtId="0" fontId="11" fillId="0" borderId="20" xfId="0" applyFont="1" applyBorder="1"/>
    <xf numFmtId="0" fontId="11" fillId="0" borderId="11" xfId="0" applyFont="1" applyBorder="1"/>
    <xf numFmtId="2" fontId="11" fillId="0" borderId="21" xfId="573" applyNumberFormat="1" applyFont="1" applyBorder="1"/>
    <xf numFmtId="0" fontId="9" fillId="0" borderId="0" xfId="429" applyAlignment="1" applyProtection="1"/>
    <xf numFmtId="10" fontId="13" fillId="0" borderId="0" xfId="573" applyNumberFormat="1" applyFont="1" applyAlignment="1">
      <alignment horizontal="center"/>
    </xf>
    <xf numFmtId="0" fontId="17" fillId="0" borderId="0" xfId="0" applyFont="1" applyAlignment="1">
      <alignment horizontal="centerContinuous"/>
    </xf>
    <xf numFmtId="0" fontId="0" fillId="26" borderId="0" xfId="0" applyFill="1"/>
    <xf numFmtId="0" fontId="13" fillId="26" borderId="0" xfId="0" applyFont="1" applyFill="1" applyAlignment="1">
      <alignment horizontal="centerContinuous"/>
    </xf>
    <xf numFmtId="0" fontId="11" fillId="26" borderId="0" xfId="0" applyFont="1" applyFill="1" applyAlignment="1">
      <alignment horizontal="centerContinuous"/>
    </xf>
    <xf numFmtId="0" fontId="13" fillId="26" borderId="0" xfId="0" applyFont="1" applyFill="1"/>
    <xf numFmtId="10" fontId="18" fillId="0" borderId="21" xfId="0" applyNumberFormat="1" applyFont="1" applyBorder="1"/>
    <xf numFmtId="0" fontId="11" fillId="0" borderId="22" xfId="0" applyFont="1" applyBorder="1"/>
    <xf numFmtId="0" fontId="11" fillId="0" borderId="23" xfId="0" applyFont="1" applyBorder="1"/>
    <xf numFmtId="0" fontId="29" fillId="26" borderId="0" xfId="554" applyFont="1" applyFill="1" applyAlignment="1">
      <alignment horizontal="right"/>
    </xf>
    <xf numFmtId="0" fontId="11" fillId="26" borderId="23" xfId="0" applyFont="1" applyFill="1" applyBorder="1" applyAlignment="1">
      <alignment horizontal="centerContinuous"/>
    </xf>
    <xf numFmtId="10" fontId="13" fillId="0" borderId="25" xfId="573" applyNumberFormat="1" applyFont="1" applyBorder="1"/>
    <xf numFmtId="10" fontId="13" fillId="0" borderId="23" xfId="573" applyNumberFormat="1" applyFont="1" applyBorder="1" applyAlignment="1">
      <alignment horizontal="center"/>
    </xf>
    <xf numFmtId="0" fontId="8" fillId="0" borderId="0" xfId="484"/>
    <xf numFmtId="0" fontId="13" fillId="0" borderId="0" xfId="484" applyFont="1" applyAlignment="1">
      <alignment horizontal="center"/>
    </xf>
    <xf numFmtId="0" fontId="14" fillId="0" borderId="0" xfId="484" applyFont="1"/>
    <xf numFmtId="0" fontId="13" fillId="0" borderId="0" xfId="484" applyFont="1"/>
    <xf numFmtId="0" fontId="11" fillId="0" borderId="0" xfId="484" applyFont="1" applyAlignment="1">
      <alignment horizontal="centerContinuous"/>
    </xf>
    <xf numFmtId="0" fontId="12" fillId="0" borderId="0" xfId="484" applyFont="1" applyAlignment="1">
      <alignment horizontal="centerContinuous"/>
    </xf>
    <xf numFmtId="0" fontId="8" fillId="0" borderId="0" xfId="484" applyAlignment="1">
      <alignment horizontal="centerContinuous"/>
    </xf>
    <xf numFmtId="0" fontId="22" fillId="0" borderId="16" xfId="484" applyFont="1" applyBorder="1"/>
    <xf numFmtId="0" fontId="27" fillId="26" borderId="17" xfId="484" applyFont="1" applyFill="1" applyBorder="1" applyAlignment="1">
      <alignment horizontal="centerContinuous"/>
    </xf>
    <xf numFmtId="0" fontId="11" fillId="26" borderId="17" xfId="484" applyFont="1" applyFill="1" applyBorder="1" applyAlignment="1">
      <alignment horizontal="center"/>
    </xf>
    <xf numFmtId="0" fontId="27" fillId="26" borderId="17" xfId="484" applyFont="1" applyFill="1" applyBorder="1"/>
    <xf numFmtId="0" fontId="11" fillId="26" borderId="17" xfId="484" applyFont="1" applyFill="1" applyBorder="1" applyAlignment="1">
      <alignment horizontal="centerContinuous"/>
    </xf>
    <xf numFmtId="0" fontId="11" fillId="26" borderId="17" xfId="484" applyFont="1" applyFill="1" applyBorder="1"/>
    <xf numFmtId="0" fontId="11" fillId="26" borderId="26" xfId="484" applyFont="1" applyFill="1" applyBorder="1" applyAlignment="1">
      <alignment horizontal="centerContinuous"/>
    </xf>
    <xf numFmtId="0" fontId="11" fillId="26" borderId="20" xfId="484" applyFont="1" applyFill="1" applyBorder="1"/>
    <xf numFmtId="0" fontId="11" fillId="26" borderId="11" xfId="484" applyFont="1" applyFill="1" applyBorder="1"/>
    <xf numFmtId="0" fontId="11" fillId="26" borderId="11" xfId="484" applyFont="1" applyFill="1" applyBorder="1" applyAlignment="1">
      <alignment horizontal="center"/>
    </xf>
    <xf numFmtId="0" fontId="11" fillId="0" borderId="11" xfId="484" applyFont="1" applyBorder="1" applyAlignment="1">
      <alignment horizontal="center"/>
    </xf>
    <xf numFmtId="0" fontId="14" fillId="0" borderId="27" xfId="484" applyFont="1" applyBorder="1"/>
    <xf numFmtId="0" fontId="11" fillId="0" borderId="19" xfId="484" applyFont="1" applyBorder="1"/>
    <xf numFmtId="0" fontId="13" fillId="0" borderId="25" xfId="484" applyFont="1" applyBorder="1"/>
    <xf numFmtId="10" fontId="13" fillId="0" borderId="0" xfId="484" applyNumberFormat="1" applyFont="1" applyAlignment="1">
      <alignment horizontal="center"/>
    </xf>
    <xf numFmtId="0" fontId="12" fillId="0" borderId="0" xfId="484" applyFont="1"/>
    <xf numFmtId="0" fontId="12" fillId="0" borderId="0" xfId="484" applyFont="1" applyAlignment="1">
      <alignment horizontal="center"/>
    </xf>
    <xf numFmtId="10" fontId="13" fillId="0" borderId="0" xfId="484" applyNumberFormat="1" applyFont="1"/>
    <xf numFmtId="0" fontId="12" fillId="0" borderId="19" xfId="484" applyFont="1" applyBorder="1"/>
    <xf numFmtId="1" fontId="13" fillId="0" borderId="0" xfId="484" applyNumberFormat="1" applyFont="1" applyAlignment="1">
      <alignment horizontal="center"/>
    </xf>
    <xf numFmtId="0" fontId="11" fillId="0" borderId="22" xfId="484" applyFont="1" applyBorder="1"/>
    <xf numFmtId="0" fontId="13" fillId="0" borderId="23" xfId="484" applyFont="1" applyBorder="1"/>
    <xf numFmtId="0" fontId="13" fillId="0" borderId="23" xfId="484" applyFont="1" applyBorder="1" applyAlignment="1">
      <alignment horizontal="center"/>
    </xf>
    <xf numFmtId="10" fontId="13" fillId="0" borderId="23" xfId="484" applyNumberFormat="1" applyFont="1" applyBorder="1" applyAlignment="1">
      <alignment horizontal="center"/>
    </xf>
    <xf numFmtId="10" fontId="13" fillId="0" borderId="23" xfId="484" applyNumberFormat="1" applyFont="1" applyBorder="1"/>
    <xf numFmtId="10" fontId="11" fillId="0" borderId="28" xfId="573" applyNumberFormat="1" applyFont="1" applyBorder="1"/>
    <xf numFmtId="0" fontId="11" fillId="26" borderId="0" xfId="484" applyFont="1" applyFill="1" applyAlignment="1">
      <alignment horizontal="centerContinuous"/>
    </xf>
    <xf numFmtId="0" fontId="12" fillId="26" borderId="0" xfId="0" applyFont="1" applyFill="1" applyAlignment="1">
      <alignment horizontal="centerContinuous"/>
    </xf>
    <xf numFmtId="0" fontId="11" fillId="26" borderId="0" xfId="484" applyFont="1" applyFill="1" applyAlignment="1">
      <alignment horizontal="right"/>
    </xf>
    <xf numFmtId="0" fontId="13" fillId="0" borderId="0" xfId="484" applyFont="1" applyAlignment="1">
      <alignment horizontal="centerContinuous"/>
    </xf>
    <xf numFmtId="0" fontId="14" fillId="0" borderId="0" xfId="484" applyFont="1" applyAlignment="1">
      <alignment horizontal="centerContinuous"/>
    </xf>
    <xf numFmtId="0" fontId="14" fillId="0" borderId="0" xfId="0" applyFont="1" applyAlignment="1">
      <alignment horizontal="justify"/>
    </xf>
    <xf numFmtId="0" fontId="11" fillId="26" borderId="0" xfId="554" applyFont="1" applyFill="1" applyAlignment="1">
      <alignment horizontal="right"/>
    </xf>
    <xf numFmtId="0" fontId="31" fillId="26" borderId="0" xfId="0" applyFont="1" applyFill="1"/>
    <xf numFmtId="0" fontId="11" fillId="26" borderId="0" xfId="554" applyFont="1" applyFill="1" applyAlignment="1">
      <alignment horizontal="centerContinuous"/>
    </xf>
    <xf numFmtId="10" fontId="13" fillId="0" borderId="0" xfId="573" applyNumberFormat="1" applyFont="1"/>
    <xf numFmtId="0" fontId="11" fillId="26" borderId="0" xfId="554" applyFont="1" applyFill="1"/>
    <xf numFmtId="0" fontId="11" fillId="0" borderId="20" xfId="484" applyFont="1" applyBorder="1"/>
    <xf numFmtId="0" fontId="13" fillId="0" borderId="11" xfId="484" applyFont="1" applyBorder="1"/>
    <xf numFmtId="0" fontId="13" fillId="0" borderId="11" xfId="484" applyFont="1" applyBorder="1" applyAlignment="1">
      <alignment horizontal="center"/>
    </xf>
    <xf numFmtId="10" fontId="13" fillId="0" borderId="11" xfId="484" applyNumberFormat="1" applyFont="1" applyBorder="1" applyAlignment="1">
      <alignment horizontal="center"/>
    </xf>
    <xf numFmtId="10" fontId="13" fillId="0" borderId="11" xfId="573" applyNumberFormat="1" applyFont="1" applyBorder="1" applyAlignment="1">
      <alignment horizontal="center"/>
    </xf>
    <xf numFmtId="10" fontId="13" fillId="0" borderId="11" xfId="484" applyNumberFormat="1" applyFont="1" applyBorder="1"/>
    <xf numFmtId="0" fontId="11" fillId="0" borderId="0" xfId="457" applyFont="1" applyAlignment="1">
      <alignment horizontal="right"/>
    </xf>
    <xf numFmtId="0" fontId="13" fillId="0" borderId="0" xfId="457" applyFont="1"/>
    <xf numFmtId="0" fontId="11" fillId="0" borderId="0" xfId="457" applyFont="1" applyAlignment="1">
      <alignment horizontal="centerContinuous"/>
    </xf>
    <xf numFmtId="0" fontId="8" fillId="0" borderId="0" xfId="457" applyAlignment="1">
      <alignment horizontal="centerContinuous"/>
    </xf>
    <xf numFmtId="0" fontId="8" fillId="0" borderId="0" xfId="457"/>
    <xf numFmtId="0" fontId="14" fillId="0" borderId="0" xfId="484" quotePrefix="1" applyFont="1"/>
    <xf numFmtId="0" fontId="11" fillId="26" borderId="0" xfId="457" applyFont="1" applyFill="1" applyAlignment="1">
      <alignment horizontal="centerContinuous"/>
    </xf>
    <xf numFmtId="0" fontId="22" fillId="26" borderId="0" xfId="457" applyFont="1" applyFill="1" applyAlignment="1">
      <alignment horizontal="centerContinuous"/>
    </xf>
    <xf numFmtId="0" fontId="8" fillId="26" borderId="0" xfId="457" applyFill="1" applyAlignment="1">
      <alignment horizontal="centerContinuous"/>
    </xf>
    <xf numFmtId="0" fontId="30" fillId="0" borderId="0" xfId="457" applyFont="1"/>
    <xf numFmtId="0" fontId="11" fillId="0" borderId="16" xfId="457" applyFont="1" applyBorder="1" applyAlignment="1">
      <alignment horizontal="center"/>
    </xf>
    <xf numFmtId="0" fontId="11" fillId="0" borderId="26" xfId="457" applyFont="1" applyBorder="1" applyAlignment="1">
      <alignment horizontal="center"/>
    </xf>
    <xf numFmtId="0" fontId="11" fillId="0" borderId="18" xfId="457" applyFont="1" applyBorder="1" applyAlignment="1">
      <alignment horizontal="center"/>
    </xf>
    <xf numFmtId="0" fontId="11" fillId="0" borderId="20" xfId="457" applyFont="1" applyBorder="1" applyAlignment="1">
      <alignment horizontal="center"/>
    </xf>
    <xf numFmtId="0" fontId="11" fillId="0" borderId="27" xfId="457" applyFont="1" applyBorder="1"/>
    <xf numFmtId="0" fontId="11" fillId="0" borderId="30" xfId="457" applyFont="1" applyBorder="1" applyAlignment="1">
      <alignment horizontal="center"/>
    </xf>
    <xf numFmtId="0" fontId="13" fillId="0" borderId="16" xfId="457" applyFont="1" applyBorder="1" applyAlignment="1">
      <alignment horizontal="center"/>
    </xf>
    <xf numFmtId="0" fontId="13" fillId="0" borderId="26" xfId="457" applyFont="1" applyBorder="1" applyAlignment="1">
      <alignment horizontal="center"/>
    </xf>
    <xf numFmtId="0" fontId="13" fillId="0" borderId="18" xfId="457" applyFont="1" applyBorder="1" applyAlignment="1">
      <alignment horizontal="center"/>
    </xf>
    <xf numFmtId="0" fontId="13" fillId="0" borderId="19" xfId="457" applyFont="1" applyBorder="1" applyAlignment="1">
      <alignment horizontal="center"/>
    </xf>
    <xf numFmtId="0" fontId="13" fillId="0" borderId="25" xfId="457" applyFont="1" applyBorder="1" applyAlignment="1">
      <alignment horizontal="center"/>
    </xf>
    <xf numFmtId="0" fontId="13" fillId="0" borderId="21" xfId="457" applyFont="1" applyBorder="1" applyAlignment="1">
      <alignment horizontal="center"/>
    </xf>
    <xf numFmtId="0" fontId="13" fillId="0" borderId="20" xfId="457" applyFont="1" applyBorder="1" applyAlignment="1">
      <alignment horizontal="center"/>
    </xf>
    <xf numFmtId="0" fontId="13" fillId="0" borderId="27" xfId="457" applyFont="1" applyBorder="1" applyAlignment="1">
      <alignment horizontal="center"/>
    </xf>
    <xf numFmtId="0" fontId="13" fillId="0" borderId="30" xfId="457" applyFont="1" applyBorder="1" applyAlignment="1">
      <alignment horizontal="center"/>
    </xf>
    <xf numFmtId="0" fontId="82" fillId="0" borderId="0" xfId="457" applyFont="1"/>
    <xf numFmtId="0" fontId="13" fillId="0" borderId="0" xfId="457" applyFont="1" applyAlignment="1">
      <alignment horizontal="center"/>
    </xf>
    <xf numFmtId="0" fontId="14" fillId="0" borderId="0" xfId="457" applyFont="1" applyAlignment="1">
      <alignment horizontal="justify"/>
    </xf>
    <xf numFmtId="0" fontId="15" fillId="0" borderId="0" xfId="484" applyFont="1" applyAlignment="1">
      <alignment horizontal="left"/>
    </xf>
    <xf numFmtId="165" fontId="11" fillId="0" borderId="26" xfId="573" applyNumberFormat="1" applyFont="1" applyBorder="1" applyAlignment="1">
      <alignment horizontal="center"/>
    </xf>
    <xf numFmtId="0" fontId="11" fillId="0" borderId="16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10" fontId="18" fillId="0" borderId="26" xfId="573" applyNumberFormat="1" applyFont="1" applyBorder="1" applyAlignment="1">
      <alignment horizontal="center"/>
    </xf>
    <xf numFmtId="165" fontId="11" fillId="0" borderId="27" xfId="573" applyNumberFormat="1" applyFont="1" applyBorder="1" applyAlignment="1">
      <alignment horizontal="center"/>
    </xf>
    <xf numFmtId="0" fontId="14" fillId="41" borderId="0" xfId="0" applyFont="1" applyFill="1"/>
    <xf numFmtId="0" fontId="0" fillId="41" borderId="0" xfId="0" applyFill="1"/>
    <xf numFmtId="0" fontId="11" fillId="41" borderId="0" xfId="0" applyFont="1" applyFill="1" applyAlignment="1">
      <alignment horizontal="right"/>
    </xf>
    <xf numFmtId="0" fontId="20" fillId="41" borderId="0" xfId="0" applyFont="1" applyFill="1" applyAlignment="1">
      <alignment horizontal="centerContinuous"/>
    </xf>
    <xf numFmtId="164" fontId="18" fillId="0" borderId="26" xfId="573" applyNumberFormat="1" applyFont="1" applyBorder="1" applyAlignment="1">
      <alignment horizontal="center"/>
    </xf>
    <xf numFmtId="165" fontId="11" fillId="0" borderId="28" xfId="0" applyNumberFormat="1" applyFont="1" applyBorder="1" applyAlignment="1">
      <alignment horizontal="center"/>
    </xf>
    <xf numFmtId="0" fontId="13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1" fillId="41" borderId="0" xfId="0" applyFont="1" applyFill="1" applyAlignment="1">
      <alignment horizontal="centerContinuous"/>
    </xf>
    <xf numFmtId="0" fontId="12" fillId="41" borderId="0" xfId="0" applyFont="1" applyFill="1" applyAlignment="1">
      <alignment horizontal="centerContinuous"/>
    </xf>
    <xf numFmtId="0" fontId="23" fillId="0" borderId="0" xfId="0" applyFont="1" applyAlignment="1">
      <alignment horizontal="centerContinuous"/>
    </xf>
    <xf numFmtId="0" fontId="11" fillId="26" borderId="22" xfId="0" applyFont="1" applyFill="1" applyBorder="1" applyAlignment="1">
      <alignment horizontal="centerContinuous"/>
    </xf>
    <xf numFmtId="10" fontId="0" fillId="0" borderId="0" xfId="0" applyNumberFormat="1"/>
    <xf numFmtId="0" fontId="15" fillId="0" borderId="0" xfId="0" applyFont="1"/>
    <xf numFmtId="0" fontId="13" fillId="0" borderId="28" xfId="0" applyFont="1" applyBorder="1" applyAlignment="1">
      <alignment vertical="center" wrapText="1"/>
    </xf>
    <xf numFmtId="0" fontId="12" fillId="0" borderId="0" xfId="0" applyFont="1"/>
    <xf numFmtId="0" fontId="13" fillId="0" borderId="28" xfId="0" applyFont="1" applyBorder="1" applyAlignment="1">
      <alignment wrapText="1"/>
    </xf>
    <xf numFmtId="0" fontId="19" fillId="0" borderId="0" xfId="710"/>
    <xf numFmtId="0" fontId="11" fillId="0" borderId="0" xfId="484" applyFont="1" applyAlignment="1">
      <alignment horizontal="centerContinuous" vertical="justify"/>
    </xf>
    <xf numFmtId="0" fontId="19" fillId="0" borderId="0" xfId="710" applyAlignment="1">
      <alignment horizontal="centerContinuous" vertical="justify"/>
    </xf>
    <xf numFmtId="0" fontId="19" fillId="0" borderId="0" xfId="710" applyAlignment="1">
      <alignment vertical="justify"/>
    </xf>
    <xf numFmtId="0" fontId="29" fillId="0" borderId="0" xfId="484" applyFont="1" applyAlignment="1">
      <alignment horizontal="centerContinuous" vertical="justify"/>
    </xf>
    <xf numFmtId="0" fontId="14" fillId="0" borderId="0" xfId="710" applyFont="1"/>
    <xf numFmtId="0" fontId="11" fillId="0" borderId="0" xfId="710" applyFont="1" applyAlignment="1">
      <alignment horizontal="centerContinuous"/>
    </xf>
    <xf numFmtId="0" fontId="11" fillId="0" borderId="0" xfId="710" applyFont="1"/>
    <xf numFmtId="0" fontId="11" fillId="0" borderId="0" xfId="710" applyFont="1" applyAlignment="1">
      <alignment horizontal="centerContinuous" vertical="justify"/>
    </xf>
    <xf numFmtId="165" fontId="11" fillId="0" borderId="0" xfId="573" applyNumberFormat="1" applyFont="1"/>
    <xf numFmtId="0" fontId="15" fillId="0" borderId="0" xfId="710" applyFont="1"/>
    <xf numFmtId="165" fontId="11" fillId="0" borderId="0" xfId="573" applyNumberFormat="1" applyFont="1" applyAlignment="1">
      <alignment horizontal="center"/>
    </xf>
    <xf numFmtId="0" fontId="11" fillId="0" borderId="0" xfId="489" applyFont="1" applyAlignment="1">
      <alignment horizontal="centerContinuous" vertical="justify"/>
    </xf>
    <xf numFmtId="0" fontId="11" fillId="0" borderId="0" xfId="710" applyFont="1" applyAlignment="1">
      <alignment vertical="justify"/>
    </xf>
    <xf numFmtId="0" fontId="11" fillId="0" borderId="0" xfId="710" applyFont="1" applyAlignment="1">
      <alignment horizontal="center"/>
    </xf>
    <xf numFmtId="0" fontId="11" fillId="0" borderId="16" xfId="710" applyFont="1" applyBorder="1"/>
    <xf numFmtId="0" fontId="11" fillId="0" borderId="17" xfId="710" applyFont="1" applyBorder="1"/>
    <xf numFmtId="0" fontId="11" fillId="0" borderId="19" xfId="710" applyFont="1" applyBorder="1"/>
    <xf numFmtId="0" fontId="11" fillId="0" borderId="20" xfId="710" applyFont="1" applyBorder="1"/>
    <xf numFmtId="0" fontId="11" fillId="0" borderId="11" xfId="710" applyFont="1" applyBorder="1"/>
    <xf numFmtId="0" fontId="18" fillId="0" borderId="21" xfId="0" applyFont="1" applyBorder="1"/>
    <xf numFmtId="10" fontId="11" fillId="0" borderId="21" xfId="573" applyNumberFormat="1" applyFont="1" applyBorder="1"/>
    <xf numFmtId="10" fontId="18" fillId="0" borderId="21" xfId="573" applyNumberFormat="1" applyFont="1" applyBorder="1"/>
    <xf numFmtId="10" fontId="11" fillId="0" borderId="24" xfId="573" applyNumberFormat="1" applyFont="1" applyBorder="1"/>
    <xf numFmtId="0" fontId="11" fillId="0" borderId="24" xfId="0" applyFont="1" applyBorder="1" applyAlignment="1">
      <alignment horizontal="centerContinuous"/>
    </xf>
    <xf numFmtId="0" fontId="11" fillId="0" borderId="0" xfId="457" applyFont="1" applyAlignment="1">
      <alignment horizontal="centerContinuous" vertical="center"/>
    </xf>
    <xf numFmtId="0" fontId="108" fillId="0" borderId="0" xfId="717"/>
    <xf numFmtId="0" fontId="111" fillId="0" borderId="0" xfId="717" applyFont="1"/>
    <xf numFmtId="0" fontId="11" fillId="0" borderId="0" xfId="717" applyFont="1"/>
    <xf numFmtId="0" fontId="0" fillId="0" borderId="0" xfId="0" applyAlignment="1">
      <alignment horizontal="center"/>
    </xf>
    <xf numFmtId="164" fontId="11" fillId="0" borderId="39" xfId="573" applyNumberFormat="1" applyFont="1" applyBorder="1" applyAlignment="1">
      <alignment horizontal="center"/>
    </xf>
    <xf numFmtId="164" fontId="11" fillId="0" borderId="50" xfId="573" applyNumberFormat="1" applyFont="1" applyBorder="1" applyAlignment="1">
      <alignment horizontal="center"/>
    </xf>
    <xf numFmtId="0" fontId="21" fillId="0" borderId="0" xfId="0" applyFont="1"/>
    <xf numFmtId="0" fontId="15" fillId="0" borderId="18" xfId="710" applyFont="1" applyBorder="1"/>
    <xf numFmtId="0" fontId="11" fillId="41" borderId="29" xfId="0" applyFont="1" applyFill="1" applyBorder="1" applyAlignment="1">
      <alignment horizontal="center" wrapText="1"/>
    </xf>
    <xf numFmtId="169" fontId="11" fillId="41" borderId="29" xfId="0" applyNumberFormat="1" applyFont="1" applyFill="1" applyBorder="1" applyAlignment="1">
      <alignment horizontal="center" wrapText="1"/>
    </xf>
    <xf numFmtId="169" fontId="11" fillId="41" borderId="32" xfId="0" applyNumberFormat="1" applyFont="1" applyFill="1" applyBorder="1" applyAlignment="1">
      <alignment horizontal="center" wrapText="1"/>
    </xf>
    <xf numFmtId="4" fontId="11" fillId="41" borderId="41" xfId="310" applyNumberFormat="1" applyFont="1" applyFill="1" applyBorder="1" applyAlignment="1">
      <alignment horizontal="center"/>
    </xf>
    <xf numFmtId="0" fontId="11" fillId="41" borderId="41" xfId="0" applyFont="1" applyFill="1" applyBorder="1" applyAlignment="1">
      <alignment horizontal="center"/>
    </xf>
    <xf numFmtId="169" fontId="11" fillId="41" borderId="41" xfId="310" applyNumberFormat="1" applyFont="1" applyFill="1" applyBorder="1" applyAlignment="1">
      <alignment horizontal="center"/>
    </xf>
    <xf numFmtId="3" fontId="11" fillId="41" borderId="41" xfId="310" applyNumberFormat="1" applyFont="1" applyFill="1" applyBorder="1" applyAlignment="1">
      <alignment horizontal="center"/>
    </xf>
    <xf numFmtId="3" fontId="11" fillId="41" borderId="47" xfId="310" applyNumberFormat="1" applyFont="1" applyFill="1" applyBorder="1" applyAlignment="1">
      <alignment horizontal="center"/>
    </xf>
    <xf numFmtId="0" fontId="13" fillId="41" borderId="0" xfId="0" applyFont="1" applyFill="1"/>
    <xf numFmtId="0" fontId="11" fillId="41" borderId="0" xfId="554" applyFont="1" applyFill="1" applyAlignment="1">
      <alignment horizontal="right"/>
    </xf>
    <xf numFmtId="0" fontId="11" fillId="41" borderId="0" xfId="554" applyFont="1" applyFill="1" applyAlignment="1">
      <alignment horizontal="centerContinuous"/>
    </xf>
    <xf numFmtId="0" fontId="13" fillId="41" borderId="0" xfId="0" applyFont="1" applyFill="1" applyAlignment="1">
      <alignment horizontal="centerContinuous"/>
    </xf>
    <xf numFmtId="0" fontId="23" fillId="41" borderId="0" xfId="0" applyFont="1" applyFill="1" applyAlignment="1">
      <alignment horizontal="centerContinuous"/>
    </xf>
    <xf numFmtId="10" fontId="14" fillId="0" borderId="0" xfId="573" applyNumberFormat="1" applyFont="1" applyAlignment="1">
      <alignment horizontal="right"/>
    </xf>
    <xf numFmtId="165" fontId="8" fillId="0" borderId="0" xfId="484" applyNumberFormat="1" applyAlignment="1">
      <alignment horizontal="center"/>
    </xf>
    <xf numFmtId="165" fontId="13" fillId="0" borderId="0" xfId="484" applyNumberFormat="1" applyFont="1" applyAlignment="1">
      <alignment horizontal="center"/>
    </xf>
    <xf numFmtId="165" fontId="13" fillId="0" borderId="0" xfId="484" applyNumberFormat="1" applyFont="1" applyAlignment="1">
      <alignment horizontal="centerContinuous"/>
    </xf>
    <xf numFmtId="165" fontId="12" fillId="0" borderId="0" xfId="484" applyNumberFormat="1" applyFont="1" applyAlignment="1">
      <alignment horizontal="centerContinuous"/>
    </xf>
    <xf numFmtId="165" fontId="11" fillId="0" borderId="0" xfId="484" applyNumberFormat="1" applyFont="1" applyAlignment="1">
      <alignment horizontal="centerContinuous"/>
    </xf>
    <xf numFmtId="165" fontId="13" fillId="26" borderId="0" xfId="484" applyNumberFormat="1" applyFont="1" applyFill="1" applyAlignment="1">
      <alignment horizontal="centerContinuous"/>
    </xf>
    <xf numFmtId="0" fontId="0" fillId="26" borderId="0" xfId="0" applyFill="1" applyAlignment="1">
      <alignment horizontal="center"/>
    </xf>
    <xf numFmtId="165" fontId="11" fillId="26" borderId="26" xfId="573" applyNumberFormat="1" applyFont="1" applyFill="1" applyBorder="1" applyAlignment="1">
      <alignment horizontal="center"/>
    </xf>
    <xf numFmtId="165" fontId="11" fillId="26" borderId="16" xfId="573" applyNumberFormat="1" applyFont="1" applyFill="1" applyBorder="1" applyAlignment="1">
      <alignment horizontal="center"/>
    </xf>
    <xf numFmtId="165" fontId="11" fillId="26" borderId="25" xfId="573" applyNumberFormat="1" applyFont="1" applyFill="1" applyBorder="1" applyAlignment="1">
      <alignment horizontal="center"/>
    </xf>
    <xf numFmtId="165" fontId="11" fillId="26" borderId="19" xfId="573" applyNumberFormat="1" applyFont="1" applyFill="1" applyBorder="1" applyAlignment="1">
      <alignment horizontal="center"/>
    </xf>
    <xf numFmtId="0" fontId="11" fillId="26" borderId="31" xfId="0" applyFont="1" applyFill="1" applyBorder="1" applyAlignment="1">
      <alignment horizontal="center" wrapText="1"/>
    </xf>
    <xf numFmtId="169" fontId="11" fillId="26" borderId="29" xfId="0" applyNumberFormat="1" applyFont="1" applyFill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169" fontId="11" fillId="0" borderId="29" xfId="0" applyNumberFormat="1" applyFont="1" applyBorder="1" applyAlignment="1">
      <alignment horizontal="center" wrapText="1"/>
    </xf>
    <xf numFmtId="0" fontId="11" fillId="26" borderId="29" xfId="0" applyFont="1" applyFill="1" applyBorder="1" applyAlignment="1">
      <alignment horizontal="center" wrapText="1"/>
    </xf>
    <xf numFmtId="0" fontId="11" fillId="0" borderId="32" xfId="0" applyFont="1" applyBorder="1" applyAlignment="1">
      <alignment horizontal="center" wrapText="1"/>
    </xf>
    <xf numFmtId="0" fontId="11" fillId="41" borderId="22" xfId="0" applyFont="1" applyFill="1" applyBorder="1" applyAlignment="1">
      <alignment horizontal="center" wrapText="1"/>
    </xf>
    <xf numFmtId="0" fontId="14" fillId="26" borderId="0" xfId="484" applyFont="1" applyFill="1" applyAlignment="1">
      <alignment horizontal="left"/>
    </xf>
    <xf numFmtId="170" fontId="11" fillId="0" borderId="0" xfId="0" applyNumberFormat="1" applyFont="1" applyAlignment="1">
      <alignment horizontal="centerContinuous"/>
    </xf>
    <xf numFmtId="2" fontId="12" fillId="41" borderId="0" xfId="0" applyNumberFormat="1" applyFont="1" applyFill="1" applyAlignment="1">
      <alignment horizontal="centerContinuous"/>
    </xf>
    <xf numFmtId="0" fontId="11" fillId="41" borderId="31" xfId="0" applyFont="1" applyFill="1" applyBorder="1" applyAlignment="1">
      <alignment horizontal="center" wrapText="1"/>
    </xf>
    <xf numFmtId="0" fontId="108" fillId="0" borderId="0" xfId="717" applyAlignment="1">
      <alignment horizontal="centerContinuous"/>
    </xf>
    <xf numFmtId="0" fontId="11" fillId="41" borderId="40" xfId="0" applyFont="1" applyFill="1" applyBorder="1"/>
    <xf numFmtId="0" fontId="11" fillId="26" borderId="25" xfId="457" applyFont="1" applyFill="1" applyBorder="1"/>
    <xf numFmtId="0" fontId="11" fillId="26" borderId="25" xfId="457" applyFont="1" applyFill="1" applyBorder="1" applyAlignment="1">
      <alignment horizontal="center"/>
    </xf>
    <xf numFmtId="0" fontId="14" fillId="26" borderId="0" xfId="484" applyFont="1" applyFill="1" applyAlignment="1">
      <alignment horizontal="center"/>
    </xf>
    <xf numFmtId="165" fontId="13" fillId="26" borderId="0" xfId="484" applyNumberFormat="1" applyFont="1" applyFill="1" applyAlignment="1">
      <alignment horizontal="center"/>
    </xf>
    <xf numFmtId="165" fontId="27" fillId="26" borderId="0" xfId="484" applyNumberFormat="1" applyFont="1" applyFill="1" applyAlignment="1">
      <alignment horizontal="center"/>
    </xf>
    <xf numFmtId="0" fontId="13" fillId="0" borderId="27" xfId="484" applyFont="1" applyBorder="1"/>
    <xf numFmtId="0" fontId="11" fillId="41" borderId="33" xfId="0" applyFont="1" applyFill="1" applyBorder="1"/>
    <xf numFmtId="0" fontId="14" fillId="0" borderId="0" xfId="710" applyFont="1" applyAlignment="1">
      <alignment horizontal="left"/>
    </xf>
    <xf numFmtId="172" fontId="78" fillId="0" borderId="0" xfId="0" applyNumberFormat="1" applyFont="1" applyAlignment="1">
      <alignment horizontal="right" vertical="top" wrapText="1"/>
    </xf>
    <xf numFmtId="172" fontId="113" fillId="0" borderId="0" xfId="0" applyNumberFormat="1" applyFont="1" applyAlignment="1">
      <alignment horizontal="right" vertical="top" wrapText="1"/>
    </xf>
    <xf numFmtId="165" fontId="11" fillId="0" borderId="18" xfId="584" applyNumberFormat="1" applyFont="1" applyBorder="1" applyAlignment="1">
      <alignment horizontal="center"/>
    </xf>
    <xf numFmtId="165" fontId="11" fillId="0" borderId="21" xfId="584" applyNumberFormat="1" applyFont="1" applyBorder="1" applyAlignment="1">
      <alignment horizontal="center"/>
    </xf>
    <xf numFmtId="165" fontId="11" fillId="0" borderId="30" xfId="584" applyNumberFormat="1" applyFont="1" applyBorder="1" applyAlignment="1">
      <alignment horizontal="center"/>
    </xf>
    <xf numFmtId="0" fontId="16" fillId="0" borderId="0" xfId="554" applyFont="1" applyAlignment="1">
      <alignment horizontal="centerContinuous"/>
    </xf>
    <xf numFmtId="0" fontId="11" fillId="0" borderId="0" xfId="554" applyFont="1"/>
    <xf numFmtId="0" fontId="11" fillId="42" borderId="16" xfId="554" applyFont="1" applyFill="1" applyBorder="1"/>
    <xf numFmtId="0" fontId="11" fillId="42" borderId="16" xfId="554" applyFont="1" applyFill="1" applyBorder="1" applyAlignment="1">
      <alignment horizontal="centerContinuous"/>
    </xf>
    <xf numFmtId="0" fontId="11" fillId="42" borderId="26" xfId="554" applyFont="1" applyFill="1" applyBorder="1" applyAlignment="1">
      <alignment horizontal="centerContinuous"/>
    </xf>
    <xf numFmtId="0" fontId="11" fillId="42" borderId="18" xfId="554" applyFont="1" applyFill="1" applyBorder="1" applyAlignment="1">
      <alignment horizontal="left"/>
    </xf>
    <xf numFmtId="165" fontId="11" fillId="26" borderId="29" xfId="484" applyNumberFormat="1" applyFont="1" applyFill="1" applyBorder="1" applyAlignment="1">
      <alignment horizontal="center"/>
    </xf>
    <xf numFmtId="0" fontId="11" fillId="26" borderId="31" xfId="484" applyFont="1" applyFill="1" applyBorder="1" applyAlignment="1">
      <alignment horizontal="left"/>
    </xf>
    <xf numFmtId="4" fontId="11" fillId="41" borderId="21" xfId="310" applyNumberFormat="1" applyFont="1" applyFill="1" applyBorder="1" applyAlignment="1">
      <alignment horizontal="right"/>
    </xf>
    <xf numFmtId="0" fontId="11" fillId="42" borderId="19" xfId="554" applyFont="1" applyFill="1" applyBorder="1" applyAlignment="1">
      <alignment horizontal="left"/>
    </xf>
    <xf numFmtId="0" fontId="11" fillId="42" borderId="19" xfId="554" applyFont="1" applyFill="1" applyBorder="1" applyAlignment="1">
      <alignment horizontal="centerContinuous"/>
    </xf>
    <xf numFmtId="0" fontId="11" fillId="42" borderId="25" xfId="554" applyFont="1" applyFill="1" applyBorder="1" applyAlignment="1">
      <alignment horizontal="centerContinuous"/>
    </xf>
    <xf numFmtId="0" fontId="11" fillId="26" borderId="39" xfId="0" applyFont="1" applyFill="1" applyBorder="1"/>
    <xf numFmtId="0" fontId="11" fillId="26" borderId="0" xfId="0" applyFont="1" applyFill="1"/>
    <xf numFmtId="0" fontId="11" fillId="42" borderId="21" xfId="554" applyFont="1" applyFill="1" applyBorder="1" applyAlignment="1">
      <alignment horizontal="left"/>
    </xf>
    <xf numFmtId="0" fontId="11" fillId="26" borderId="53" xfId="484" applyFont="1" applyFill="1" applyBorder="1" applyAlignment="1">
      <alignment horizontal="center"/>
    </xf>
    <xf numFmtId="0" fontId="8" fillId="0" borderId="0" xfId="484" applyAlignment="1">
      <alignment horizontal="center"/>
    </xf>
    <xf numFmtId="165" fontId="8" fillId="0" borderId="0" xfId="484" applyNumberFormat="1" applyAlignment="1">
      <alignment horizontal="centerContinuous"/>
    </xf>
    <xf numFmtId="10" fontId="11" fillId="0" borderId="30" xfId="0" applyNumberFormat="1" applyFont="1" applyBorder="1"/>
    <xf numFmtId="0" fontId="13" fillId="0" borderId="26" xfId="457" applyFont="1" applyBorder="1"/>
    <xf numFmtId="0" fontId="11" fillId="0" borderId="25" xfId="457" applyFont="1" applyBorder="1"/>
    <xf numFmtId="0" fontId="13" fillId="0" borderId="25" xfId="457" applyFont="1" applyBorder="1"/>
    <xf numFmtId="0" fontId="13" fillId="0" borderId="27" xfId="457" applyFont="1" applyBorder="1"/>
    <xf numFmtId="0" fontId="11" fillId="0" borderId="26" xfId="457" applyFont="1" applyBorder="1"/>
    <xf numFmtId="10" fontId="14" fillId="0" borderId="0" xfId="484" applyNumberFormat="1" applyFont="1" applyAlignment="1">
      <alignment horizontal="center"/>
    </xf>
    <xf numFmtId="0" fontId="11" fillId="41" borderId="56" xfId="0" applyFont="1" applyFill="1" applyBorder="1"/>
    <xf numFmtId="0" fontId="11" fillId="41" borderId="57" xfId="0" applyFont="1" applyFill="1" applyBorder="1"/>
    <xf numFmtId="10" fontId="11" fillId="41" borderId="35" xfId="0" applyNumberFormat="1" applyFont="1" applyFill="1" applyBorder="1" applyAlignment="1">
      <alignment horizontal="center"/>
    </xf>
    <xf numFmtId="10" fontId="11" fillId="41" borderId="58" xfId="0" applyNumberFormat="1" applyFont="1" applyFill="1" applyBorder="1" applyAlignment="1">
      <alignment horizontal="center"/>
    </xf>
    <xf numFmtId="10" fontId="11" fillId="41" borderId="55" xfId="0" applyNumberFormat="1" applyFont="1" applyFill="1" applyBorder="1" applyAlignment="1">
      <alignment horizontal="center"/>
    </xf>
    <xf numFmtId="0" fontId="11" fillId="26" borderId="53" xfId="0" applyFont="1" applyFill="1" applyBorder="1" applyAlignment="1">
      <alignment horizontal="center" wrapText="1"/>
    </xf>
    <xf numFmtId="165" fontId="11" fillId="0" borderId="0" xfId="484" applyNumberFormat="1" applyFont="1" applyAlignment="1">
      <alignment horizontal="center"/>
    </xf>
    <xf numFmtId="165" fontId="11" fillId="0" borderId="0" xfId="554" applyNumberFormat="1" applyFont="1" applyAlignment="1">
      <alignment horizontal="center"/>
    </xf>
    <xf numFmtId="165" fontId="11" fillId="26" borderId="0" xfId="484" applyNumberFormat="1" applyFont="1" applyFill="1" applyAlignment="1">
      <alignment horizontal="centerContinuous"/>
    </xf>
    <xf numFmtId="165" fontId="27" fillId="0" borderId="0" xfId="484" applyNumberFormat="1" applyFont="1" applyAlignment="1">
      <alignment horizontal="centerContinuous"/>
    </xf>
    <xf numFmtId="0" fontId="13" fillId="0" borderId="59" xfId="484" applyFont="1" applyBorder="1"/>
    <xf numFmtId="0" fontId="13" fillId="0" borderId="59" xfId="484" applyFont="1" applyBorder="1" applyAlignment="1">
      <alignment horizontal="center"/>
    </xf>
    <xf numFmtId="10" fontId="13" fillId="0" borderId="59" xfId="484" applyNumberFormat="1" applyFont="1" applyBorder="1" applyAlignment="1">
      <alignment horizontal="center"/>
    </xf>
    <xf numFmtId="10" fontId="13" fillId="0" borderId="59" xfId="573" applyNumberFormat="1" applyFont="1" applyBorder="1" applyAlignment="1">
      <alignment horizontal="center"/>
    </xf>
    <xf numFmtId="10" fontId="13" fillId="0" borderId="60" xfId="573" applyNumberFormat="1" applyFont="1" applyBorder="1"/>
    <xf numFmtId="0" fontId="13" fillId="0" borderId="61" xfId="484" applyFont="1" applyBorder="1"/>
    <xf numFmtId="0" fontId="13" fillId="0" borderId="61" xfId="484" applyFont="1" applyBorder="1" applyAlignment="1">
      <alignment horizontal="center"/>
    </xf>
    <xf numFmtId="10" fontId="13" fillId="0" borderId="61" xfId="484" applyNumberFormat="1" applyFont="1" applyBorder="1" applyAlignment="1">
      <alignment horizontal="center"/>
    </xf>
    <xf numFmtId="10" fontId="13" fillId="0" borderId="61" xfId="573" applyNumberFormat="1" applyFont="1" applyBorder="1" applyAlignment="1">
      <alignment horizontal="center"/>
    </xf>
    <xf numFmtId="10" fontId="13" fillId="0" borderId="62" xfId="573" applyNumberFormat="1" applyFont="1" applyBorder="1"/>
    <xf numFmtId="0" fontId="20" fillId="0" borderId="0" xfId="0" applyFont="1" applyAlignment="1">
      <alignment horizontal="centerContinuous"/>
    </xf>
    <xf numFmtId="0" fontId="78" fillId="0" borderId="41" xfId="0" applyFont="1" applyBorder="1" applyAlignment="1">
      <alignment horizontal="center"/>
    </xf>
    <xf numFmtId="0" fontId="14" fillId="0" borderId="0" xfId="457" applyFont="1" applyAlignment="1">
      <alignment horizontal="left" vertical="center"/>
    </xf>
    <xf numFmtId="0" fontId="14" fillId="0" borderId="0" xfId="429" applyFont="1" applyFill="1" applyAlignment="1" applyProtection="1">
      <alignment horizontal="left" vertical="center"/>
    </xf>
    <xf numFmtId="0" fontId="14" fillId="0" borderId="0" xfId="429" applyFont="1" applyFill="1" applyAlignment="1" applyProtection="1"/>
    <xf numFmtId="0" fontId="4" fillId="0" borderId="0" xfId="726"/>
    <xf numFmtId="10" fontId="105" fillId="0" borderId="0" xfId="726" applyNumberFormat="1" applyFont="1" applyAlignment="1">
      <alignment horizontal="center"/>
    </xf>
    <xf numFmtId="0" fontId="105" fillId="0" borderId="0" xfId="726" applyFont="1" applyAlignment="1">
      <alignment horizontal="center"/>
    </xf>
    <xf numFmtId="0" fontId="105" fillId="0" borderId="0" xfId="726" applyFont="1"/>
    <xf numFmtId="10" fontId="115" fillId="0" borderId="0" xfId="726" applyNumberFormat="1" applyFont="1" applyAlignment="1">
      <alignment horizontal="center"/>
    </xf>
    <xf numFmtId="0" fontId="105" fillId="0" borderId="0" xfId="726" applyFont="1" applyAlignment="1">
      <alignment horizontal="centerContinuous"/>
    </xf>
    <xf numFmtId="14" fontId="105" fillId="0" borderId="0" xfId="726" applyNumberFormat="1" applyFont="1" applyAlignment="1">
      <alignment horizontal="centerContinuous"/>
    </xf>
    <xf numFmtId="0" fontId="115" fillId="0" borderId="0" xfId="726" applyFont="1" applyAlignment="1">
      <alignment horizontal="centerContinuous"/>
    </xf>
    <xf numFmtId="10" fontId="105" fillId="0" borderId="0" xfId="726" applyNumberFormat="1" applyFont="1"/>
    <xf numFmtId="10" fontId="105" fillId="0" borderId="0" xfId="726" applyNumberFormat="1" applyFont="1" applyAlignment="1">
      <alignment horizontal="right"/>
    </xf>
    <xf numFmtId="0" fontId="78" fillId="41" borderId="67" xfId="0" applyFont="1" applyFill="1" applyBorder="1" applyAlignment="1">
      <alignment horizontal="left"/>
    </xf>
    <xf numFmtId="0" fontId="78" fillId="41" borderId="68" xfId="0" applyFont="1" applyFill="1" applyBorder="1" applyAlignment="1">
      <alignment horizontal="center"/>
    </xf>
    <xf numFmtId="171" fontId="105" fillId="0" borderId="68" xfId="310" applyNumberFormat="1" applyFont="1" applyBorder="1" applyAlignment="1">
      <alignment horizontal="center"/>
    </xf>
    <xf numFmtId="9" fontId="78" fillId="0" borderId="68" xfId="0" applyNumberFormat="1" applyFont="1" applyBorder="1" applyAlignment="1">
      <alignment horizontal="center"/>
    </xf>
    <xf numFmtId="4" fontId="105" fillId="0" borderId="68" xfId="310" applyNumberFormat="1" applyFont="1" applyBorder="1" applyAlignment="1">
      <alignment horizontal="center"/>
    </xf>
    <xf numFmtId="2" fontId="105" fillId="0" borderId="68" xfId="310" applyNumberFormat="1" applyFont="1" applyBorder="1" applyAlignment="1">
      <alignment horizontal="center"/>
    </xf>
    <xf numFmtId="0" fontId="11" fillId="0" borderId="68" xfId="484" applyFont="1" applyBorder="1" applyAlignment="1">
      <alignment horizontal="center"/>
    </xf>
    <xf numFmtId="165" fontId="105" fillId="0" borderId="68" xfId="573" applyNumberFormat="1" applyFont="1" applyBorder="1" applyAlignment="1">
      <alignment horizontal="center"/>
    </xf>
    <xf numFmtId="0" fontId="78" fillId="0" borderId="68" xfId="484" applyFont="1" applyBorder="1" applyAlignment="1">
      <alignment horizontal="center"/>
    </xf>
    <xf numFmtId="9" fontId="11" fillId="0" borderId="68" xfId="0" applyNumberFormat="1" applyFont="1" applyBorder="1" applyAlignment="1">
      <alignment horizontal="center"/>
    </xf>
    <xf numFmtId="165" fontId="11" fillId="0" borderId="68" xfId="573" applyNumberFormat="1" applyFont="1" applyBorder="1" applyAlignment="1">
      <alignment horizontal="center"/>
    </xf>
    <xf numFmtId="0" fontId="78" fillId="0" borderId="68" xfId="0" applyFont="1" applyBorder="1" applyAlignment="1">
      <alignment horizontal="center"/>
    </xf>
    <xf numFmtId="171" fontId="105" fillId="0" borderId="68" xfId="310" applyNumberFormat="1" applyFont="1" applyFill="1" applyBorder="1" applyAlignment="1">
      <alignment horizontal="center"/>
    </xf>
    <xf numFmtId="4" fontId="105" fillId="0" borderId="68" xfId="310" applyNumberFormat="1" applyFont="1" applyFill="1" applyBorder="1" applyAlignment="1">
      <alignment horizontal="center"/>
    </xf>
    <xf numFmtId="0" fontId="11" fillId="41" borderId="67" xfId="0" applyFont="1" applyFill="1" applyBorder="1"/>
    <xf numFmtId="0" fontId="11" fillId="41" borderId="68" xfId="0" applyFont="1" applyFill="1" applyBorder="1" applyAlignment="1">
      <alignment horizontal="center"/>
    </xf>
    <xf numFmtId="0" fontId="105" fillId="41" borderId="67" xfId="0" applyFont="1" applyFill="1" applyBorder="1" applyAlignment="1">
      <alignment horizontal="left"/>
    </xf>
    <xf numFmtId="0" fontId="105" fillId="41" borderId="68" xfId="0" applyFont="1" applyFill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78" fillId="41" borderId="69" xfId="0" applyFont="1" applyFill="1" applyBorder="1" applyAlignment="1">
      <alignment horizontal="left"/>
    </xf>
    <xf numFmtId="4" fontId="78" fillId="0" borderId="70" xfId="0" applyNumberFormat="1" applyFont="1" applyBorder="1" applyAlignment="1">
      <alignment horizontal="center"/>
    </xf>
    <xf numFmtId="0" fontId="11" fillId="26" borderId="69" xfId="0" applyFont="1" applyFill="1" applyBorder="1"/>
    <xf numFmtId="0" fontId="11" fillId="26" borderId="72" xfId="0" applyFont="1" applyFill="1" applyBorder="1" applyAlignment="1">
      <alignment horizontal="center"/>
    </xf>
    <xf numFmtId="171" fontId="11" fillId="26" borderId="70" xfId="310" applyNumberFormat="1" applyFont="1" applyFill="1" applyBorder="1" applyAlignment="1">
      <alignment horizontal="center"/>
    </xf>
    <xf numFmtId="9" fontId="11" fillId="26" borderId="70" xfId="573" applyFont="1" applyFill="1" applyBorder="1" applyAlignment="1">
      <alignment horizontal="center"/>
    </xf>
    <xf numFmtId="2" fontId="11" fillId="0" borderId="70" xfId="310" applyNumberFormat="1" applyFont="1" applyBorder="1" applyAlignment="1">
      <alignment horizontal="center"/>
    </xf>
    <xf numFmtId="0" fontId="11" fillId="26" borderId="70" xfId="0" applyFont="1" applyFill="1" applyBorder="1"/>
    <xf numFmtId="165" fontId="11" fillId="0" borderId="70" xfId="573" applyNumberFormat="1" applyFont="1" applyBorder="1" applyAlignment="1">
      <alignment horizontal="center"/>
    </xf>
    <xf numFmtId="2" fontId="11" fillId="0" borderId="71" xfId="310" applyNumberFormat="1" applyFont="1" applyBorder="1" applyAlignment="1">
      <alignment horizontal="center"/>
    </xf>
    <xf numFmtId="0" fontId="11" fillId="26" borderId="0" xfId="0" applyFont="1" applyFill="1" applyAlignment="1">
      <alignment horizontal="center"/>
    </xf>
    <xf numFmtId="0" fontId="11" fillId="0" borderId="67" xfId="0" applyFont="1" applyBorder="1"/>
    <xf numFmtId="0" fontId="78" fillId="41" borderId="73" xfId="0" applyFont="1" applyFill="1" applyBorder="1" applyAlignment="1">
      <alignment horizontal="left"/>
    </xf>
    <xf numFmtId="0" fontId="11" fillId="0" borderId="73" xfId="0" applyFont="1" applyBorder="1"/>
    <xf numFmtId="0" fontId="105" fillId="0" borderId="73" xfId="0" applyFont="1" applyBorder="1" applyAlignment="1">
      <alignment horizontal="left"/>
    </xf>
    <xf numFmtId="0" fontId="11" fillId="41" borderId="73" xfId="0" applyFont="1" applyFill="1" applyBorder="1"/>
    <xf numFmtId="0" fontId="105" fillId="41" borderId="73" xfId="0" applyFont="1" applyFill="1" applyBorder="1" applyAlignment="1">
      <alignment horizontal="left"/>
    </xf>
    <xf numFmtId="0" fontId="78" fillId="41" borderId="76" xfId="0" applyFont="1" applyFill="1" applyBorder="1" applyAlignment="1">
      <alignment horizontal="left"/>
    </xf>
    <xf numFmtId="165" fontId="11" fillId="0" borderId="68" xfId="573" applyNumberFormat="1" applyFont="1" applyBorder="1" applyAlignment="1">
      <alignment horizontal="center" wrapText="1"/>
    </xf>
    <xf numFmtId="165" fontId="11" fillId="0" borderId="66" xfId="573" applyNumberFormat="1" applyFont="1" applyBorder="1" applyAlignment="1">
      <alignment horizontal="center"/>
    </xf>
    <xf numFmtId="165" fontId="11" fillId="26" borderId="78" xfId="484" applyNumberFormat="1" applyFont="1" applyFill="1" applyBorder="1" applyAlignment="1">
      <alignment horizontal="center"/>
    </xf>
    <xf numFmtId="165" fontId="11" fillId="26" borderId="77" xfId="484" applyNumberFormat="1" applyFont="1" applyFill="1" applyBorder="1" applyAlignment="1">
      <alignment horizontal="center"/>
    </xf>
    <xf numFmtId="2" fontId="11" fillId="0" borderId="74" xfId="0" applyNumberFormat="1" applyFont="1" applyBorder="1" applyAlignment="1">
      <alignment horizontal="center"/>
    </xf>
    <xf numFmtId="171" fontId="0" fillId="26" borderId="0" xfId="0" applyNumberFormat="1" applyFill="1" applyAlignment="1">
      <alignment horizontal="center"/>
    </xf>
    <xf numFmtId="4" fontId="0" fillId="26" borderId="0" xfId="0" applyNumberFormat="1" applyFill="1" applyAlignment="1">
      <alignment horizontal="center"/>
    </xf>
    <xf numFmtId="17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/>
    <xf numFmtId="2" fontId="0" fillId="26" borderId="0" xfId="0" applyNumberFormat="1" applyFill="1"/>
    <xf numFmtId="171" fontId="0" fillId="26" borderId="0" xfId="0" applyNumberFormat="1" applyFill="1"/>
    <xf numFmtId="2" fontId="11" fillId="0" borderId="0" xfId="0" applyNumberFormat="1" applyFont="1"/>
    <xf numFmtId="174" fontId="0" fillId="26" borderId="0" xfId="0" applyNumberFormat="1" applyFill="1"/>
    <xf numFmtId="175" fontId="0" fillId="0" borderId="0" xfId="0" applyNumberFormat="1"/>
    <xf numFmtId="0" fontId="14" fillId="41" borderId="0" xfId="0" applyFont="1" applyFill="1" applyAlignment="1">
      <alignment horizontal="center"/>
    </xf>
    <xf numFmtId="0" fontId="13" fillId="26" borderId="0" xfId="0" applyFont="1" applyFill="1" applyAlignment="1">
      <alignment horizontal="center"/>
    </xf>
    <xf numFmtId="171" fontId="105" fillId="0" borderId="68" xfId="718" applyNumberFormat="1" applyFont="1" applyBorder="1" applyAlignment="1">
      <alignment horizontal="center"/>
    </xf>
    <xf numFmtId="4" fontId="105" fillId="0" borderId="68" xfId="718" applyNumberFormat="1" applyFont="1" applyBorder="1" applyAlignment="1">
      <alignment horizontal="center"/>
    </xf>
    <xf numFmtId="0" fontId="105" fillId="0" borderId="16" xfId="0" applyFont="1" applyBorder="1" applyAlignment="1">
      <alignment horizontal="center"/>
    </xf>
    <xf numFmtId="0" fontId="105" fillId="0" borderId="26" xfId="0" applyFont="1" applyBorder="1" applyAlignment="1">
      <alignment horizontal="center"/>
    </xf>
    <xf numFmtId="0" fontId="105" fillId="0" borderId="18" xfId="0" applyFont="1" applyBorder="1" applyAlignment="1">
      <alignment horizontal="center"/>
    </xf>
    <xf numFmtId="0" fontId="105" fillId="0" borderId="20" xfId="0" applyFont="1" applyBorder="1" applyAlignment="1">
      <alignment horizontal="center"/>
    </xf>
    <xf numFmtId="14" fontId="105" fillId="0" borderId="27" xfId="0" quotePrefix="1" applyNumberFormat="1" applyFont="1" applyBorder="1" applyAlignment="1">
      <alignment horizontal="center"/>
    </xf>
    <xf numFmtId="0" fontId="105" fillId="0" borderId="27" xfId="0" quotePrefix="1" applyFont="1" applyBorder="1" applyAlignment="1">
      <alignment horizontal="center"/>
    </xf>
    <xf numFmtId="0" fontId="105" fillId="0" borderId="30" xfId="0" applyFont="1" applyBorder="1" applyAlignment="1">
      <alignment horizontal="center"/>
    </xf>
    <xf numFmtId="0" fontId="105" fillId="0" borderId="33" xfId="0" applyFont="1" applyBorder="1"/>
    <xf numFmtId="171" fontId="105" fillId="0" borderId="34" xfId="0" applyNumberFormat="1" applyFont="1" applyBorder="1" applyAlignment="1">
      <alignment horizontal="center"/>
    </xf>
    <xf numFmtId="0" fontId="105" fillId="0" borderId="34" xfId="0" applyFont="1" applyBorder="1" applyAlignment="1">
      <alignment horizontal="center"/>
    </xf>
    <xf numFmtId="10" fontId="105" fillId="0" borderId="35" xfId="0" applyNumberFormat="1" applyFont="1" applyBorder="1" applyAlignment="1">
      <alignment horizontal="center"/>
    </xf>
    <xf numFmtId="0" fontId="105" fillId="0" borderId="67" xfId="0" applyFont="1" applyBorder="1"/>
    <xf numFmtId="8" fontId="105" fillId="0" borderId="75" xfId="0" applyNumberFormat="1" applyFont="1" applyBorder="1" applyAlignment="1">
      <alignment horizontal="center"/>
    </xf>
    <xf numFmtId="0" fontId="105" fillId="0" borderId="68" xfId="0" applyFont="1" applyBorder="1" applyAlignment="1">
      <alignment horizontal="center"/>
    </xf>
    <xf numFmtId="10" fontId="105" fillId="0" borderId="66" xfId="0" applyNumberFormat="1" applyFont="1" applyBorder="1" applyAlignment="1">
      <alignment horizontal="center"/>
    </xf>
    <xf numFmtId="0" fontId="105" fillId="0" borderId="36" xfId="0" applyFont="1" applyBorder="1"/>
    <xf numFmtId="0" fontId="105" fillId="0" borderId="37" xfId="0" applyFont="1" applyBorder="1" applyAlignment="1">
      <alignment horizontal="center"/>
    </xf>
    <xf numFmtId="10" fontId="105" fillId="0" borderId="38" xfId="0" applyNumberFormat="1" applyFont="1" applyBorder="1" applyAlignment="1">
      <alignment horizontal="center"/>
    </xf>
    <xf numFmtId="0" fontId="105" fillId="0" borderId="0" xfId="0" applyFont="1"/>
    <xf numFmtId="0" fontId="105" fillId="0" borderId="0" xfId="0" applyFont="1" applyAlignment="1">
      <alignment horizontal="center"/>
    </xf>
    <xf numFmtId="10" fontId="105" fillId="0" borderId="0" xfId="0" applyNumberFormat="1" applyFont="1" applyAlignment="1">
      <alignment horizontal="center"/>
    </xf>
    <xf numFmtId="165" fontId="11" fillId="26" borderId="0" xfId="554" applyNumberFormat="1" applyFont="1" applyFill="1" applyAlignment="1">
      <alignment horizontal="center"/>
    </xf>
    <xf numFmtId="0" fontId="14" fillId="26" borderId="0" xfId="484" applyFont="1" applyFill="1" applyAlignment="1">
      <alignment horizontal="centerContinuous"/>
    </xf>
    <xf numFmtId="165" fontId="11" fillId="26" borderId="0" xfId="573" applyNumberFormat="1" applyFont="1" applyFill="1" applyBorder="1" applyAlignment="1">
      <alignment horizontal="centerContinuous"/>
    </xf>
    <xf numFmtId="0" fontId="11" fillId="0" borderId="80" xfId="0" applyFont="1" applyBorder="1" applyAlignment="1">
      <alignment horizontal="center" vertical="center" wrapText="1"/>
    </xf>
    <xf numFmtId="0" fontId="11" fillId="41" borderId="0" xfId="457" applyFont="1" applyFill="1" applyAlignment="1">
      <alignment horizontal="right"/>
    </xf>
    <xf numFmtId="0" fontId="111" fillId="0" borderId="0" xfId="717" applyFont="1" applyAlignment="1">
      <alignment horizontal="centerContinuous"/>
    </xf>
    <xf numFmtId="0" fontId="105" fillId="0" borderId="67" xfId="0" applyFont="1" applyBorder="1" applyAlignment="1">
      <alignment horizontal="left"/>
    </xf>
    <xf numFmtId="0" fontId="12" fillId="26" borderId="23" xfId="0" applyFont="1" applyFill="1" applyBorder="1" applyAlignment="1">
      <alignment horizontal="centerContinuous"/>
    </xf>
    <xf numFmtId="0" fontId="12" fillId="0" borderId="23" xfId="0" applyFont="1" applyBorder="1" applyAlignment="1">
      <alignment horizontal="centerContinuous"/>
    </xf>
    <xf numFmtId="0" fontId="12" fillId="26" borderId="24" xfId="0" applyFont="1" applyFill="1" applyBorder="1" applyAlignment="1">
      <alignment horizontal="centerContinuous"/>
    </xf>
    <xf numFmtId="0" fontId="11" fillId="41" borderId="22" xfId="0" applyFont="1" applyFill="1" applyBorder="1" applyAlignment="1">
      <alignment horizontal="centerContinuous"/>
    </xf>
    <xf numFmtId="0" fontId="11" fillId="41" borderId="23" xfId="0" applyFont="1" applyFill="1" applyBorder="1" applyAlignment="1">
      <alignment horizontal="centerContinuous"/>
    </xf>
    <xf numFmtId="0" fontId="12" fillId="41" borderId="23" xfId="0" applyFont="1" applyFill="1" applyBorder="1" applyAlignment="1">
      <alignment horizontal="centerContinuous"/>
    </xf>
    <xf numFmtId="0" fontId="0" fillId="0" borderId="23" xfId="0" applyBorder="1" applyAlignment="1">
      <alignment horizontal="centerContinuous"/>
    </xf>
    <xf numFmtId="10" fontId="11" fillId="0" borderId="0" xfId="710" applyNumberFormat="1" applyFont="1" applyAlignment="1">
      <alignment horizontal="center"/>
    </xf>
    <xf numFmtId="0" fontId="11" fillId="26" borderId="54" xfId="0" applyFont="1" applyFill="1" applyBorder="1" applyAlignment="1">
      <alignment horizontal="center"/>
    </xf>
    <xf numFmtId="171" fontId="11" fillId="26" borderId="42" xfId="310" applyNumberFormat="1" applyFont="1" applyFill="1" applyBorder="1" applyAlignment="1">
      <alignment horizontal="center"/>
    </xf>
    <xf numFmtId="9" fontId="11" fillId="26" borderId="42" xfId="573" applyFont="1" applyFill="1" applyBorder="1" applyAlignment="1">
      <alignment horizontal="center"/>
    </xf>
    <xf numFmtId="0" fontId="78" fillId="0" borderId="42" xfId="0" applyFont="1" applyBorder="1" applyAlignment="1">
      <alignment horizontal="center"/>
    </xf>
    <xf numFmtId="4" fontId="78" fillId="0" borderId="42" xfId="0" applyNumberFormat="1" applyFont="1" applyBorder="1" applyAlignment="1">
      <alignment horizontal="center"/>
    </xf>
    <xf numFmtId="2" fontId="11" fillId="0" borderId="42" xfId="310" applyNumberFormat="1" applyFont="1" applyBorder="1" applyAlignment="1">
      <alignment horizontal="center"/>
    </xf>
    <xf numFmtId="166" fontId="11" fillId="26" borderId="42" xfId="310" applyNumberFormat="1" applyFont="1" applyFill="1" applyBorder="1" applyAlignment="1">
      <alignment horizontal="center"/>
    </xf>
    <xf numFmtId="165" fontId="11" fillId="0" borderId="42" xfId="573" applyNumberFormat="1" applyFont="1" applyBorder="1" applyAlignment="1">
      <alignment horizontal="center"/>
    </xf>
    <xf numFmtId="2" fontId="11" fillId="0" borderId="43" xfId="310" applyNumberFormat="1" applyFont="1" applyBorder="1" applyAlignment="1">
      <alignment horizontal="center"/>
    </xf>
    <xf numFmtId="0" fontId="78" fillId="41" borderId="81" xfId="0" applyFont="1" applyFill="1" applyBorder="1" applyAlignment="1">
      <alignment horizontal="center"/>
    </xf>
    <xf numFmtId="171" fontId="105" fillId="0" borderId="81" xfId="310" applyNumberFormat="1" applyFont="1" applyBorder="1" applyAlignment="1">
      <alignment horizontal="center"/>
    </xf>
    <xf numFmtId="9" fontId="78" fillId="0" borderId="81" xfId="0" applyNumberFormat="1" applyFont="1" applyBorder="1" applyAlignment="1">
      <alignment horizontal="center"/>
    </xf>
    <xf numFmtId="4" fontId="105" fillId="0" borderId="81" xfId="310" applyNumberFormat="1" applyFont="1" applyBorder="1" applyAlignment="1">
      <alignment horizontal="center"/>
    </xf>
    <xf numFmtId="2" fontId="105" fillId="0" borderId="81" xfId="310" applyNumberFormat="1" applyFont="1" applyBorder="1" applyAlignment="1">
      <alignment horizontal="center"/>
    </xf>
    <xf numFmtId="0" fontId="78" fillId="0" borderId="81" xfId="484" applyFont="1" applyBorder="1" applyAlignment="1">
      <alignment horizontal="center"/>
    </xf>
    <xf numFmtId="165" fontId="105" fillId="0" borderId="81" xfId="573" applyNumberFormat="1" applyFont="1" applyBorder="1" applyAlignment="1">
      <alignment horizontal="center"/>
    </xf>
    <xf numFmtId="0" fontId="105" fillId="41" borderId="66" xfId="0" applyFont="1" applyFill="1" applyBorder="1" applyAlignment="1">
      <alignment horizontal="center"/>
    </xf>
    <xf numFmtId="0" fontId="15" fillId="26" borderId="0" xfId="484" applyFont="1" applyFill="1" applyAlignment="1">
      <alignment horizontal="left"/>
    </xf>
    <xf numFmtId="0" fontId="8" fillId="0" borderId="0" xfId="0" applyFont="1"/>
    <xf numFmtId="10" fontId="8" fillId="0" borderId="0" xfId="0" applyNumberFormat="1" applyFont="1"/>
    <xf numFmtId="173" fontId="0" fillId="0" borderId="0" xfId="0" applyNumberFormat="1"/>
    <xf numFmtId="0" fontId="11" fillId="0" borderId="66" xfId="0" applyFont="1" applyBorder="1" applyAlignment="1">
      <alignment horizontal="center"/>
    </xf>
    <xf numFmtId="0" fontId="105" fillId="41" borderId="81" xfId="0" applyFont="1" applyFill="1" applyBorder="1" applyAlignment="1">
      <alignment horizontal="center"/>
    </xf>
    <xf numFmtId="0" fontId="105" fillId="41" borderId="71" xfId="0" applyFont="1" applyFill="1" applyBorder="1" applyAlignment="1">
      <alignment horizontal="center"/>
    </xf>
    <xf numFmtId="165" fontId="11" fillId="26" borderId="44" xfId="484" applyNumberFormat="1" applyFont="1" applyFill="1" applyBorder="1" applyAlignment="1">
      <alignment horizontal="center"/>
    </xf>
    <xf numFmtId="0" fontId="11" fillId="26" borderId="26" xfId="484" applyFont="1" applyFill="1" applyBorder="1" applyAlignment="1">
      <alignment horizontal="center"/>
    </xf>
    <xf numFmtId="165" fontId="11" fillId="26" borderId="81" xfId="484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2" fontId="105" fillId="41" borderId="68" xfId="0" applyNumberFormat="1" applyFont="1" applyFill="1" applyBorder="1" applyAlignment="1">
      <alignment horizontal="center"/>
    </xf>
    <xf numFmtId="2" fontId="11" fillId="0" borderId="68" xfId="0" applyNumberFormat="1" applyFont="1" applyBorder="1" applyAlignment="1">
      <alignment horizontal="center"/>
    </xf>
    <xf numFmtId="0" fontId="0" fillId="0" borderId="16" xfId="0" applyBorder="1"/>
    <xf numFmtId="0" fontId="11" fillId="41" borderId="34" xfId="0" applyFont="1" applyFill="1" applyBorder="1" applyAlignment="1">
      <alignment horizontal="center" wrapText="1"/>
    </xf>
    <xf numFmtId="4" fontId="11" fillId="41" borderId="81" xfId="310" applyNumberFormat="1" applyFont="1" applyFill="1" applyBorder="1" applyAlignment="1">
      <alignment horizontal="center"/>
    </xf>
    <xf numFmtId="0" fontId="11" fillId="41" borderId="33" xfId="0" applyFont="1" applyFill="1" applyBorder="1" applyAlignment="1">
      <alignment horizontal="center" wrapText="1"/>
    </xf>
    <xf numFmtId="0" fontId="11" fillId="41" borderId="69" xfId="0" applyFont="1" applyFill="1" applyBorder="1" applyAlignment="1">
      <alignment horizontal="center" wrapText="1"/>
    </xf>
    <xf numFmtId="0" fontId="11" fillId="41" borderId="81" xfId="0" applyFont="1" applyFill="1" applyBorder="1" applyAlignment="1">
      <alignment horizontal="center" wrapText="1"/>
    </xf>
    <xf numFmtId="0" fontId="11" fillId="41" borderId="33" xfId="0" applyFont="1" applyFill="1" applyBorder="1" applyAlignment="1">
      <alignment horizontal="centerContinuous"/>
    </xf>
    <xf numFmtId="0" fontId="11" fillId="41" borderId="69" xfId="0" applyFont="1" applyFill="1" applyBorder="1"/>
    <xf numFmtId="4" fontId="11" fillId="41" borderId="34" xfId="310" applyNumberFormat="1" applyFont="1" applyFill="1" applyBorder="1" applyAlignment="1">
      <alignment horizontal="center"/>
    </xf>
    <xf numFmtId="0" fontId="11" fillId="41" borderId="16" xfId="0" applyFont="1" applyFill="1" applyBorder="1" applyAlignment="1">
      <alignment horizontal="centerContinuous"/>
    </xf>
    <xf numFmtId="2" fontId="12" fillId="41" borderId="17" xfId="0" applyNumberFormat="1" applyFont="1" applyFill="1" applyBorder="1" applyAlignment="1">
      <alignment horizontal="centerContinuous"/>
    </xf>
    <xf numFmtId="0" fontId="0" fillId="0" borderId="17" xfId="0" applyBorder="1"/>
    <xf numFmtId="0" fontId="11" fillId="0" borderId="18" xfId="0" applyFont="1" applyBorder="1" applyAlignment="1">
      <alignment horizontal="center"/>
    </xf>
    <xf numFmtId="0" fontId="31" fillId="26" borderId="0" xfId="457" applyFont="1" applyFill="1"/>
    <xf numFmtId="165" fontId="11" fillId="0" borderId="81" xfId="573" applyNumberFormat="1" applyFont="1" applyBorder="1" applyAlignment="1">
      <alignment horizontal="center"/>
    </xf>
    <xf numFmtId="2" fontId="105" fillId="41" borderId="81" xfId="0" applyNumberFormat="1" applyFont="1" applyFill="1" applyBorder="1" applyAlignment="1">
      <alignment horizontal="center"/>
    </xf>
    <xf numFmtId="0" fontId="11" fillId="41" borderId="49" xfId="0" applyFont="1" applyFill="1" applyBorder="1" applyAlignment="1">
      <alignment horizontal="center" wrapText="1"/>
    </xf>
    <xf numFmtId="4" fontId="11" fillId="41" borderId="49" xfId="310" applyNumberFormat="1" applyFont="1" applyFill="1" applyBorder="1" applyAlignment="1">
      <alignment horizontal="center"/>
    </xf>
    <xf numFmtId="4" fontId="11" fillId="41" borderId="78" xfId="310" applyNumberFormat="1" applyFont="1" applyFill="1" applyBorder="1" applyAlignment="1">
      <alignment horizontal="center"/>
    </xf>
    <xf numFmtId="0" fontId="11" fillId="41" borderId="46" xfId="0" applyFont="1" applyFill="1" applyBorder="1" applyAlignment="1">
      <alignment horizontal="center" wrapText="1"/>
    </xf>
    <xf numFmtId="4" fontId="11" fillId="41" borderId="46" xfId="310" applyNumberFormat="1" applyFont="1" applyFill="1" applyBorder="1" applyAlignment="1">
      <alignment horizontal="center"/>
    </xf>
    <xf numFmtId="4" fontId="11" fillId="41" borderId="77" xfId="310" applyNumberFormat="1" applyFont="1" applyFill="1" applyBorder="1" applyAlignment="1">
      <alignment horizontal="center"/>
    </xf>
    <xf numFmtId="0" fontId="11" fillId="41" borderId="78" xfId="0" applyFont="1" applyFill="1" applyBorder="1" applyAlignment="1">
      <alignment horizontal="center" wrapText="1"/>
    </xf>
    <xf numFmtId="2" fontId="105" fillId="0" borderId="82" xfId="0" applyNumberFormat="1" applyFont="1" applyBorder="1" applyAlignment="1">
      <alignment horizontal="center"/>
    </xf>
    <xf numFmtId="0" fontId="11" fillId="41" borderId="77" xfId="0" applyFont="1" applyFill="1" applyBorder="1" applyAlignment="1">
      <alignment horizontal="center" wrapText="1"/>
    </xf>
    <xf numFmtId="2" fontId="11" fillId="0" borderId="62" xfId="0" applyNumberFormat="1" applyFont="1" applyBorder="1" applyAlignment="1">
      <alignment horizontal="center"/>
    </xf>
    <xf numFmtId="165" fontId="11" fillId="26" borderId="50" xfId="484" applyNumberFormat="1" applyFont="1" applyFill="1" applyBorder="1" applyAlignment="1">
      <alignment horizontal="center"/>
    </xf>
    <xf numFmtId="10" fontId="11" fillId="0" borderId="28" xfId="0" applyNumberFormat="1" applyFont="1" applyBorder="1" applyAlignment="1">
      <alignment horizontal="center"/>
    </xf>
    <xf numFmtId="10" fontId="11" fillId="0" borderId="0" xfId="0" applyNumberFormat="1" applyFont="1"/>
    <xf numFmtId="10" fontId="11" fillId="0" borderId="0" xfId="573" applyNumberFormat="1" applyFont="1"/>
    <xf numFmtId="0" fontId="15" fillId="41" borderId="0" xfId="0" applyFont="1" applyFill="1"/>
    <xf numFmtId="0" fontId="105" fillId="0" borderId="79" xfId="0" applyFont="1" applyBorder="1"/>
    <xf numFmtId="8" fontId="105" fillId="0" borderId="83" xfId="0" applyNumberFormat="1" applyFont="1" applyBorder="1" applyAlignment="1">
      <alignment horizontal="center"/>
    </xf>
    <xf numFmtId="0" fontId="105" fillId="0" borderId="63" xfId="0" applyFont="1" applyBorder="1" applyAlignment="1">
      <alignment horizontal="center"/>
    </xf>
    <xf numFmtId="10" fontId="105" fillId="0" borderId="64" xfId="0" applyNumberFormat="1" applyFont="1" applyBorder="1" applyAlignment="1">
      <alignment horizontal="center"/>
    </xf>
    <xf numFmtId="171" fontId="105" fillId="0" borderId="37" xfId="0" applyNumberFormat="1" applyFont="1" applyBorder="1" applyAlignment="1">
      <alignment horizontal="center"/>
    </xf>
    <xf numFmtId="0" fontId="0" fillId="41" borderId="0" xfId="0" applyFill="1" applyAlignment="1">
      <alignment horizontal="centerContinuous"/>
    </xf>
    <xf numFmtId="0" fontId="14" fillId="41" borderId="0" xfId="484" applyFont="1" applyFill="1" applyAlignment="1">
      <alignment horizontal="centerContinuous"/>
    </xf>
    <xf numFmtId="0" fontId="31" fillId="41" borderId="0" xfId="0" applyFont="1" applyFill="1"/>
    <xf numFmtId="0" fontId="11" fillId="41" borderId="0" xfId="457" applyFont="1" applyFill="1" applyAlignment="1">
      <alignment horizontal="centerContinuous"/>
    </xf>
    <xf numFmtId="0" fontId="8" fillId="41" borderId="0" xfId="457" applyFill="1" applyAlignment="1">
      <alignment horizontal="centerContinuous"/>
    </xf>
    <xf numFmtId="0" fontId="8" fillId="41" borderId="0" xfId="457" applyFill="1"/>
    <xf numFmtId="0" fontId="31" fillId="41" borderId="0" xfId="457" applyFont="1" applyFill="1"/>
    <xf numFmtId="2" fontId="78" fillId="0" borderId="68" xfId="484" applyNumberFormat="1" applyFont="1" applyBorder="1" applyAlignment="1">
      <alignment horizontal="center"/>
    </xf>
    <xf numFmtId="14" fontId="105" fillId="0" borderId="80" xfId="310" applyNumberFormat="1" applyFont="1" applyBorder="1" applyAlignment="1">
      <alignment horizontal="center"/>
    </xf>
    <xf numFmtId="2" fontId="105" fillId="0" borderId="66" xfId="310" applyNumberFormat="1" applyFont="1" applyBorder="1" applyAlignment="1">
      <alignment horizontal="center"/>
    </xf>
    <xf numFmtId="2" fontId="105" fillId="0" borderId="71" xfId="310" applyNumberFormat="1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14" fontId="105" fillId="0" borderId="80" xfId="310" applyNumberFormat="1" applyFont="1" applyBorder="1" applyAlignment="1">
      <alignment horizontal="left"/>
    </xf>
    <xf numFmtId="0" fontId="78" fillId="41" borderId="0" xfId="0" applyFont="1" applyFill="1" applyAlignment="1">
      <alignment horizontal="left"/>
    </xf>
    <xf numFmtId="165" fontId="11" fillId="0" borderId="71" xfId="573" applyNumberFormat="1" applyFont="1" applyBorder="1" applyAlignment="1">
      <alignment horizontal="center"/>
    </xf>
    <xf numFmtId="165" fontId="11" fillId="26" borderId="42" xfId="484" applyNumberFormat="1" applyFont="1" applyFill="1" applyBorder="1" applyAlignment="1">
      <alignment horizontal="center"/>
    </xf>
    <xf numFmtId="165" fontId="11" fillId="26" borderId="82" xfId="484" applyNumberFormat="1" applyFont="1" applyFill="1" applyBorder="1" applyAlignment="1">
      <alignment horizontal="center"/>
    </xf>
    <xf numFmtId="0" fontId="11" fillId="0" borderId="0" xfId="457" applyFont="1"/>
    <xf numFmtId="0" fontId="19" fillId="0" borderId="0" xfId="555" applyAlignment="1">
      <alignment horizontal="centerContinuous"/>
    </xf>
    <xf numFmtId="0" fontId="11" fillId="0" borderId="31" xfId="710" applyFont="1" applyBorder="1" applyAlignment="1">
      <alignment horizontal="center"/>
    </xf>
    <xf numFmtId="0" fontId="11" fillId="0" borderId="29" xfId="710" applyFont="1" applyBorder="1" applyAlignment="1">
      <alignment horizontal="center"/>
    </xf>
    <xf numFmtId="0" fontId="11" fillId="0" borderId="44" xfId="710" applyFont="1" applyBorder="1" applyAlignment="1">
      <alignment horizontal="center"/>
    </xf>
    <xf numFmtId="0" fontId="107" fillId="0" borderId="33" xfId="738" applyFont="1" applyBorder="1" applyAlignment="1">
      <alignment horizontal="center"/>
    </xf>
    <xf numFmtId="43" fontId="11" fillId="0" borderId="34" xfId="312" applyFont="1" applyBorder="1"/>
    <xf numFmtId="43" fontId="105" fillId="0" borderId="34" xfId="312" applyFont="1" applyBorder="1" applyAlignment="1">
      <alignment horizontal="center" vertical="center"/>
    </xf>
    <xf numFmtId="2" fontId="105" fillId="0" borderId="34" xfId="0" applyNumberFormat="1" applyFont="1" applyBorder="1" applyAlignment="1">
      <alignment horizontal="center" vertical="center"/>
    </xf>
    <xf numFmtId="2" fontId="105" fillId="0" borderId="35" xfId="0" applyNumberFormat="1" applyFont="1" applyBorder="1" applyAlignment="1">
      <alignment horizontal="center" vertical="center"/>
    </xf>
    <xf numFmtId="0" fontId="107" fillId="0" borderId="67" xfId="738" applyFont="1" applyBorder="1" applyAlignment="1">
      <alignment horizontal="center"/>
    </xf>
    <xf numFmtId="43" fontId="11" fillId="0" borderId="68" xfId="312" applyFont="1" applyBorder="1"/>
    <xf numFmtId="43" fontId="105" fillId="0" borderId="68" xfId="312" applyFont="1" applyBorder="1" applyAlignment="1">
      <alignment horizontal="center" vertical="center"/>
    </xf>
    <xf numFmtId="2" fontId="105" fillId="0" borderId="68" xfId="0" applyNumberFormat="1" applyFont="1" applyBorder="1" applyAlignment="1">
      <alignment horizontal="center" vertical="center"/>
    </xf>
    <xf numFmtId="2" fontId="105" fillId="0" borderId="66" xfId="0" applyNumberFormat="1" applyFont="1" applyBorder="1" applyAlignment="1">
      <alignment horizontal="center" vertical="center"/>
    </xf>
    <xf numFmtId="0" fontId="105" fillId="0" borderId="68" xfId="0" applyFont="1" applyBorder="1" applyAlignment="1">
      <alignment horizontal="center" vertical="center"/>
    </xf>
    <xf numFmtId="0" fontId="105" fillId="0" borderId="66" xfId="0" applyFont="1" applyBorder="1" applyAlignment="1">
      <alignment horizontal="center" vertical="center"/>
    </xf>
    <xf numFmtId="43" fontId="105" fillId="0" borderId="68" xfId="312" applyFont="1" applyBorder="1" applyAlignment="1">
      <alignment horizontal="center"/>
    </xf>
    <xf numFmtId="2" fontId="105" fillId="0" borderId="68" xfId="0" applyNumberFormat="1" applyFont="1" applyBorder="1" applyAlignment="1">
      <alignment horizontal="center"/>
    </xf>
    <xf numFmtId="2" fontId="105" fillId="0" borderId="66" xfId="0" applyNumberFormat="1" applyFont="1" applyBorder="1" applyAlignment="1">
      <alignment horizontal="center"/>
    </xf>
    <xf numFmtId="0" fontId="11" fillId="41" borderId="0" xfId="457" applyFont="1" applyFill="1"/>
    <xf numFmtId="2" fontId="11" fillId="41" borderId="0" xfId="457" applyNumberFormat="1" applyFont="1" applyFill="1" applyAlignment="1">
      <alignment horizontal="center"/>
    </xf>
    <xf numFmtId="2" fontId="105" fillId="0" borderId="68" xfId="312" applyNumberFormat="1" applyFont="1" applyBorder="1" applyAlignment="1">
      <alignment horizontal="center"/>
    </xf>
    <xf numFmtId="0" fontId="11" fillId="0" borderId="69" xfId="460" applyFont="1" applyBorder="1" applyAlignment="1">
      <alignment horizontal="center"/>
    </xf>
    <xf numFmtId="2" fontId="11" fillId="0" borderId="81" xfId="460" applyNumberFormat="1" applyFont="1" applyBorder="1" applyAlignment="1">
      <alignment horizontal="center"/>
    </xf>
    <xf numFmtId="2" fontId="11" fillId="0" borderId="71" xfId="460" applyNumberFormat="1" applyFont="1" applyBorder="1" applyAlignment="1">
      <alignment horizontal="center"/>
    </xf>
    <xf numFmtId="2" fontId="11" fillId="0" borderId="75" xfId="710" applyNumberFormat="1" applyFont="1" applyBorder="1"/>
    <xf numFmtId="0" fontId="14" fillId="0" borderId="0" xfId="710" applyFont="1" applyAlignment="1">
      <alignment horizontal="center"/>
    </xf>
    <xf numFmtId="0" fontId="11" fillId="0" borderId="0" xfId="554" applyFont="1" applyAlignment="1">
      <alignment horizontal="left"/>
    </xf>
    <xf numFmtId="173" fontId="11" fillId="0" borderId="0" xfId="554" applyNumberFormat="1" applyFont="1" applyAlignment="1">
      <alignment horizontal="center"/>
    </xf>
    <xf numFmtId="0" fontId="10" fillId="0" borderId="0" xfId="554" applyAlignment="1">
      <alignment horizontal="centerContinuous"/>
    </xf>
    <xf numFmtId="0" fontId="78" fillId="0" borderId="0" xfId="0" applyFont="1" applyAlignment="1">
      <alignment horizontal="left"/>
    </xf>
    <xf numFmtId="0" fontId="105" fillId="0" borderId="0" xfId="0" applyFont="1" applyAlignment="1">
      <alignment horizontal="left"/>
    </xf>
    <xf numFmtId="176" fontId="0" fillId="0" borderId="0" xfId="0" applyNumberFormat="1"/>
    <xf numFmtId="0" fontId="78" fillId="0" borderId="67" xfId="515" applyFont="1" applyBorder="1" applyAlignment="1">
      <alignment horizontal="left"/>
    </xf>
    <xf numFmtId="164" fontId="105" fillId="0" borderId="68" xfId="515" applyNumberFormat="1" applyFont="1" applyBorder="1" applyAlignment="1">
      <alignment horizontal="center"/>
    </xf>
    <xf numFmtId="164" fontId="105" fillId="0" borderId="67" xfId="515" applyNumberFormat="1" applyFont="1" applyBorder="1" applyAlignment="1">
      <alignment horizontal="center"/>
    </xf>
    <xf numFmtId="164" fontId="105" fillId="0" borderId="66" xfId="515" applyNumberFormat="1" applyFont="1" applyBorder="1" applyAlignment="1">
      <alignment horizontal="center"/>
    </xf>
    <xf numFmtId="0" fontId="11" fillId="0" borderId="67" xfId="515" applyFont="1" applyBorder="1"/>
    <xf numFmtId="0" fontId="105" fillId="0" borderId="67" xfId="515" applyFont="1" applyBorder="1" applyAlignment="1">
      <alignment horizontal="left"/>
    </xf>
    <xf numFmtId="0" fontId="78" fillId="41" borderId="67" xfId="515" applyFont="1" applyFill="1" applyBorder="1" applyAlignment="1">
      <alignment horizontal="left"/>
    </xf>
    <xf numFmtId="0" fontId="78" fillId="41" borderId="73" xfId="515" applyFont="1" applyFill="1" applyBorder="1" applyAlignment="1">
      <alignment horizontal="left"/>
    </xf>
    <xf numFmtId="0" fontId="78" fillId="0" borderId="69" xfId="515" applyFont="1" applyBorder="1" applyAlignment="1">
      <alignment horizontal="left"/>
    </xf>
    <xf numFmtId="164" fontId="105" fillId="0" borderId="81" xfId="515" applyNumberFormat="1" applyFont="1" applyBorder="1" applyAlignment="1">
      <alignment horizontal="center"/>
    </xf>
    <xf numFmtId="164" fontId="105" fillId="0" borderId="71" xfId="515" applyNumberFormat="1" applyFont="1" applyBorder="1" applyAlignment="1">
      <alignment horizontal="center"/>
    </xf>
    <xf numFmtId="0" fontId="11" fillId="0" borderId="73" xfId="515" applyFont="1" applyBorder="1"/>
    <xf numFmtId="0" fontId="105" fillId="0" borderId="73" xfId="515" applyFont="1" applyBorder="1" applyAlignment="1">
      <alignment horizontal="left"/>
    </xf>
    <xf numFmtId="0" fontId="78" fillId="0" borderId="39" xfId="515" applyFont="1" applyBorder="1" applyAlignment="1">
      <alignment horizontal="left"/>
    </xf>
    <xf numFmtId="0" fontId="78" fillId="0" borderId="54" xfId="515" applyFont="1" applyBorder="1" applyAlignment="1">
      <alignment horizontal="center"/>
    </xf>
    <xf numFmtId="0" fontId="11" fillId="0" borderId="69" xfId="515" applyFont="1" applyBorder="1"/>
    <xf numFmtId="0" fontId="11" fillId="0" borderId="72" xfId="515" applyFont="1" applyBorder="1" applyAlignment="1">
      <alignment horizontal="center"/>
    </xf>
    <xf numFmtId="0" fontId="8" fillId="26" borderId="0" xfId="515" applyFill="1"/>
    <xf numFmtId="0" fontId="8" fillId="26" borderId="0" xfId="515" applyFill="1" applyAlignment="1">
      <alignment horizontal="center"/>
    </xf>
    <xf numFmtId="165" fontId="8" fillId="26" borderId="0" xfId="515" applyNumberFormat="1" applyFill="1" applyAlignment="1">
      <alignment horizontal="center"/>
    </xf>
    <xf numFmtId="0" fontId="8" fillId="0" borderId="0" xfId="515"/>
    <xf numFmtId="165" fontId="8" fillId="26" borderId="0" xfId="515" applyNumberFormat="1" applyFill="1" applyAlignment="1">
      <alignment horizontal="centerContinuous"/>
    </xf>
    <xf numFmtId="0" fontId="11" fillId="0" borderId="0" xfId="515" applyFont="1" applyAlignment="1">
      <alignment horizontal="centerContinuous"/>
    </xf>
    <xf numFmtId="165" fontId="11" fillId="26" borderId="0" xfId="515" applyNumberFormat="1" applyFont="1" applyFill="1" applyAlignment="1">
      <alignment horizontal="centerContinuous"/>
    </xf>
    <xf numFmtId="0" fontId="11" fillId="26" borderId="0" xfId="515" applyFont="1" applyFill="1" applyAlignment="1">
      <alignment horizontal="centerContinuous"/>
    </xf>
    <xf numFmtId="165" fontId="12" fillId="26" borderId="0" xfId="515" applyNumberFormat="1" applyFont="1" applyFill="1" applyAlignment="1">
      <alignment horizontal="centerContinuous"/>
    </xf>
    <xf numFmtId="0" fontId="8" fillId="26" borderId="26" xfId="515" applyFill="1" applyBorder="1"/>
    <xf numFmtId="0" fontId="8" fillId="26" borderId="26" xfId="515" applyFill="1" applyBorder="1" applyAlignment="1">
      <alignment horizontal="center"/>
    </xf>
    <xf numFmtId="0" fontId="8" fillId="26" borderId="25" xfId="515" applyFill="1" applyBorder="1"/>
    <xf numFmtId="0" fontId="8" fillId="26" borderId="25" xfId="515" applyFill="1" applyBorder="1" applyAlignment="1">
      <alignment horizontal="center"/>
    </xf>
    <xf numFmtId="0" fontId="11" fillId="41" borderId="73" xfId="515" applyFont="1" applyFill="1" applyBorder="1"/>
    <xf numFmtId="0" fontId="105" fillId="41" borderId="73" xfId="515" applyFont="1" applyFill="1" applyBorder="1" applyAlignment="1">
      <alignment horizontal="left"/>
    </xf>
    <xf numFmtId="0" fontId="78" fillId="41" borderId="65" xfId="515" applyFont="1" applyFill="1" applyBorder="1" applyAlignment="1">
      <alignment horizontal="left"/>
    </xf>
    <xf numFmtId="0" fontId="11" fillId="26" borderId="33" xfId="515" applyFont="1" applyFill="1" applyBorder="1"/>
    <xf numFmtId="0" fontId="11" fillId="26" borderId="42" xfId="515" applyFont="1" applyFill="1" applyBorder="1" applyAlignment="1">
      <alignment horizontal="center"/>
    </xf>
    <xf numFmtId="165" fontId="11" fillId="26" borderId="42" xfId="515" applyNumberFormat="1" applyFont="1" applyFill="1" applyBorder="1" applyAlignment="1">
      <alignment horizontal="center"/>
    </xf>
    <xf numFmtId="165" fontId="11" fillId="26" borderId="43" xfId="515" applyNumberFormat="1" applyFont="1" applyFill="1" applyBorder="1" applyAlignment="1">
      <alignment horizontal="center"/>
    </xf>
    <xf numFmtId="0" fontId="11" fillId="26" borderId="69" xfId="515" applyFont="1" applyFill="1" applyBorder="1"/>
    <xf numFmtId="0" fontId="11" fillId="26" borderId="81" xfId="515" applyFont="1" applyFill="1" applyBorder="1" applyAlignment="1">
      <alignment horizontal="center"/>
    </xf>
    <xf numFmtId="165" fontId="11" fillId="26" borderId="81" xfId="515" applyNumberFormat="1" applyFont="1" applyFill="1" applyBorder="1" applyAlignment="1">
      <alignment horizontal="center"/>
    </xf>
    <xf numFmtId="165" fontId="11" fillId="26" borderId="71" xfId="515" applyNumberFormat="1" applyFont="1" applyFill="1" applyBorder="1" applyAlignment="1">
      <alignment horizontal="center"/>
    </xf>
    <xf numFmtId="165" fontId="11" fillId="26" borderId="0" xfId="515" applyNumberFormat="1" applyFont="1" applyFill="1" applyAlignment="1">
      <alignment horizontal="center"/>
    </xf>
    <xf numFmtId="10" fontId="11" fillId="26" borderId="0" xfId="515" applyNumberFormat="1" applyFont="1" applyFill="1" applyAlignment="1">
      <alignment horizontal="center"/>
    </xf>
    <xf numFmtId="165" fontId="8" fillId="0" borderId="0" xfId="515" applyNumberFormat="1" applyAlignment="1">
      <alignment horizontal="centerContinuous"/>
    </xf>
    <xf numFmtId="0" fontId="8" fillId="0" borderId="0" xfId="515" applyAlignment="1">
      <alignment horizontal="center"/>
    </xf>
    <xf numFmtId="165" fontId="8" fillId="0" borderId="0" xfId="515" applyNumberFormat="1" applyAlignment="1">
      <alignment horizontal="center"/>
    </xf>
    <xf numFmtId="0" fontId="25" fillId="26" borderId="0" xfId="515" applyFont="1" applyFill="1"/>
    <xf numFmtId="0" fontId="25" fillId="26" borderId="0" xfId="515" applyFont="1" applyFill="1" applyAlignment="1">
      <alignment horizontal="centerContinuous"/>
    </xf>
    <xf numFmtId="0" fontId="8" fillId="0" borderId="0" xfId="515" applyAlignment="1">
      <alignment horizontal="centerContinuous"/>
    </xf>
    <xf numFmtId="0" fontId="23" fillId="26" borderId="0" xfId="515" applyFont="1" applyFill="1" applyAlignment="1">
      <alignment horizontal="centerContinuous"/>
    </xf>
    <xf numFmtId="0" fontId="29" fillId="26" borderId="0" xfId="515" applyFont="1" applyFill="1" applyAlignment="1">
      <alignment horizontal="centerContinuous"/>
    </xf>
    <xf numFmtId="0" fontId="13" fillId="26" borderId="0" xfId="515" applyFont="1" applyFill="1" applyAlignment="1">
      <alignment horizontal="center" vertical="center"/>
    </xf>
    <xf numFmtId="0" fontId="23" fillId="26" borderId="22" xfId="515" applyFont="1" applyFill="1" applyBorder="1" applyAlignment="1">
      <alignment horizontal="centerContinuous"/>
    </xf>
    <xf numFmtId="0" fontId="11" fillId="26" borderId="23" xfId="515" applyFont="1" applyFill="1" applyBorder="1" applyAlignment="1">
      <alignment horizontal="centerContinuous"/>
    </xf>
    <xf numFmtId="0" fontId="11" fillId="26" borderId="24" xfId="515" applyFont="1" applyFill="1" applyBorder="1" applyAlignment="1">
      <alignment horizontal="centerContinuous"/>
    </xf>
    <xf numFmtId="0" fontId="11" fillId="26" borderId="16" xfId="515" applyFont="1" applyFill="1" applyBorder="1" applyAlignment="1">
      <alignment horizontal="center" vertical="center"/>
    </xf>
    <xf numFmtId="0" fontId="11" fillId="26" borderId="16" xfId="515" applyFont="1" applyFill="1" applyBorder="1" applyAlignment="1">
      <alignment horizontal="centerContinuous"/>
    </xf>
    <xf numFmtId="0" fontId="13" fillId="26" borderId="17" xfId="515" applyFont="1" applyFill="1" applyBorder="1" applyAlignment="1">
      <alignment horizontal="centerContinuous"/>
    </xf>
    <xf numFmtId="0" fontId="11" fillId="26" borderId="22" xfId="515" applyFont="1" applyFill="1" applyBorder="1" applyAlignment="1">
      <alignment horizontal="centerContinuous"/>
    </xf>
    <xf numFmtId="0" fontId="13" fillId="26" borderId="24" xfId="515" applyFont="1" applyFill="1" applyBorder="1" applyAlignment="1">
      <alignment horizontal="centerContinuous"/>
    </xf>
    <xf numFmtId="0" fontId="11" fillId="26" borderId="19" xfId="515" applyFont="1" applyFill="1" applyBorder="1" applyAlignment="1">
      <alignment horizontal="center" vertical="center" wrapText="1"/>
    </xf>
    <xf numFmtId="0" fontId="11" fillId="26" borderId="31" xfId="515" applyFont="1" applyFill="1" applyBorder="1" applyAlignment="1">
      <alignment horizontal="center"/>
    </xf>
    <xf numFmtId="0" fontId="11" fillId="26" borderId="29" xfId="515" applyFont="1" applyFill="1" applyBorder="1" applyAlignment="1">
      <alignment horizontal="center"/>
    </xf>
    <xf numFmtId="0" fontId="11" fillId="26" borderId="44" xfId="515" applyFont="1" applyFill="1" applyBorder="1" applyAlignment="1">
      <alignment horizontal="center" wrapText="1"/>
    </xf>
    <xf numFmtId="0" fontId="11" fillId="26" borderId="32" xfId="515" applyFont="1" applyFill="1" applyBorder="1" applyAlignment="1">
      <alignment horizontal="center" wrapText="1"/>
    </xf>
    <xf numFmtId="0" fontId="11" fillId="26" borderId="48" xfId="515" applyFont="1" applyFill="1" applyBorder="1"/>
    <xf numFmtId="0" fontId="11" fillId="26" borderId="20" xfId="515" applyFont="1" applyFill="1" applyBorder="1"/>
    <xf numFmtId="164" fontId="11" fillId="0" borderId="69" xfId="515" applyNumberFormat="1" applyFont="1" applyBorder="1" applyAlignment="1">
      <alignment horizontal="center"/>
    </xf>
    <xf numFmtId="164" fontId="11" fillId="0" borderId="77" xfId="515" applyNumberFormat="1" applyFont="1" applyBorder="1" applyAlignment="1">
      <alignment horizontal="center"/>
    </xf>
    <xf numFmtId="0" fontId="31" fillId="26" borderId="0" xfId="515" applyFont="1" applyFill="1"/>
    <xf numFmtId="164" fontId="11" fillId="0" borderId="20" xfId="515" applyNumberFormat="1" applyFont="1" applyBorder="1"/>
    <xf numFmtId="164" fontId="11" fillId="0" borderId="11" xfId="515" applyNumberFormat="1" applyFont="1" applyBorder="1"/>
    <xf numFmtId="164" fontId="11" fillId="0" borderId="30" xfId="515" applyNumberFormat="1" applyFont="1" applyBorder="1" applyAlignment="1">
      <alignment horizontal="center"/>
    </xf>
    <xf numFmtId="164" fontId="11" fillId="0" borderId="0" xfId="515" applyNumberFormat="1" applyFont="1"/>
    <xf numFmtId="0" fontId="8" fillId="41" borderId="0" xfId="515" applyFill="1"/>
    <xf numFmtId="0" fontId="14" fillId="26" borderId="0" xfId="515" applyFont="1" applyFill="1" applyAlignment="1">
      <alignment horizontal="centerContinuous"/>
    </xf>
    <xf numFmtId="0" fontId="14" fillId="0" borderId="0" xfId="515" applyFont="1" applyAlignment="1">
      <alignment horizontal="centerContinuous"/>
    </xf>
    <xf numFmtId="0" fontId="13" fillId="26" borderId="0" xfId="515" applyFont="1" applyFill="1" applyAlignment="1">
      <alignment horizontal="centerContinuous"/>
    </xf>
    <xf numFmtId="0" fontId="13" fillId="0" borderId="0" xfId="515" applyFont="1" applyAlignment="1">
      <alignment horizontal="centerContinuous"/>
    </xf>
    <xf numFmtId="0" fontId="23" fillId="0" borderId="0" xfId="515" applyFont="1" applyAlignment="1">
      <alignment horizontal="centerContinuous"/>
    </xf>
    <xf numFmtId="0" fontId="13" fillId="26" borderId="23" xfId="515" applyFont="1" applyFill="1" applyBorder="1" applyAlignment="1">
      <alignment horizontal="centerContinuous"/>
    </xf>
    <xf numFmtId="0" fontId="23" fillId="0" borderId="22" xfId="515" applyFont="1" applyBorder="1" applyAlignment="1">
      <alignment horizontal="centerContinuous"/>
    </xf>
    <xf numFmtId="0" fontId="11" fillId="0" borderId="23" xfId="515" applyFont="1" applyBorder="1" applyAlignment="1">
      <alignment horizontal="centerContinuous"/>
    </xf>
    <xf numFmtId="0" fontId="11" fillId="0" borderId="24" xfId="515" applyFont="1" applyBorder="1" applyAlignment="1">
      <alignment horizontal="centerContinuous"/>
    </xf>
    <xf numFmtId="0" fontId="13" fillId="26" borderId="46" xfId="515" applyFont="1" applyFill="1" applyBorder="1" applyAlignment="1">
      <alignment horizontal="center" vertical="center"/>
    </xf>
    <xf numFmtId="0" fontId="11" fillId="0" borderId="16" xfId="515" applyFont="1" applyBorder="1" applyAlignment="1">
      <alignment horizontal="centerContinuous"/>
    </xf>
    <xf numFmtId="0" fontId="11" fillId="0" borderId="17" xfId="515" applyFont="1" applyBorder="1" applyAlignment="1">
      <alignment horizontal="centerContinuous"/>
    </xf>
    <xf numFmtId="0" fontId="11" fillId="0" borderId="18" xfId="515" applyFont="1" applyBorder="1" applyAlignment="1">
      <alignment horizontal="centerContinuous"/>
    </xf>
    <xf numFmtId="0" fontId="11" fillId="26" borderId="25" xfId="515" applyFont="1" applyFill="1" applyBorder="1" applyAlignment="1">
      <alignment horizontal="center" vertical="center"/>
    </xf>
    <xf numFmtId="0" fontId="11" fillId="26" borderId="19" xfId="515" applyFont="1" applyFill="1" applyBorder="1"/>
    <xf numFmtId="0" fontId="13" fillId="26" borderId="0" xfId="515" applyFont="1" applyFill="1"/>
    <xf numFmtId="0" fontId="11" fillId="0" borderId="65" xfId="515" applyFont="1" applyBorder="1" applyAlignment="1">
      <alignment horizontal="center"/>
    </xf>
    <xf numFmtId="0" fontId="11" fillId="0" borderId="63" xfId="515" applyFont="1" applyBorder="1" applyAlignment="1">
      <alignment horizontal="center"/>
    </xf>
    <xf numFmtId="0" fontId="11" fillId="0" borderId="51" xfId="515" applyFont="1" applyBorder="1" applyAlignment="1">
      <alignment horizontal="center"/>
    </xf>
    <xf numFmtId="0" fontId="11" fillId="26" borderId="25" xfId="515" applyFont="1" applyFill="1" applyBorder="1" applyAlignment="1">
      <alignment horizontal="center" vertical="center" wrapText="1"/>
    </xf>
    <xf numFmtId="0" fontId="11" fillId="26" borderId="79" xfId="515" applyFont="1" applyFill="1" applyBorder="1" applyAlignment="1">
      <alignment horizontal="center"/>
    </xf>
    <xf numFmtId="0" fontId="11" fillId="26" borderId="63" xfId="515" applyFont="1" applyFill="1" applyBorder="1" applyAlignment="1">
      <alignment horizontal="center"/>
    </xf>
    <xf numFmtId="0" fontId="11" fillId="26" borderId="52" xfId="515" applyFont="1" applyFill="1" applyBorder="1" applyAlignment="1">
      <alignment horizontal="center"/>
    </xf>
    <xf numFmtId="0" fontId="11" fillId="0" borderId="19" xfId="515" applyFont="1" applyBorder="1" applyAlignment="1">
      <alignment horizontal="center" wrapText="1"/>
    </xf>
    <xf numFmtId="0" fontId="11" fillId="0" borderId="45" xfId="515" applyFont="1" applyBorder="1" applyAlignment="1">
      <alignment horizontal="center" wrapText="1"/>
    </xf>
    <xf numFmtId="0" fontId="11" fillId="0" borderId="21" xfId="515" applyFont="1" applyBorder="1" applyAlignment="1">
      <alignment horizontal="center"/>
    </xf>
    <xf numFmtId="0" fontId="11" fillId="0" borderId="50" xfId="515" applyFont="1" applyBorder="1"/>
    <xf numFmtId="164" fontId="11" fillId="0" borderId="39" xfId="515" applyNumberFormat="1" applyFont="1" applyBorder="1" applyAlignment="1">
      <alignment horizontal="center"/>
    </xf>
    <xf numFmtId="164" fontId="11" fillId="0" borderId="48" xfId="515" applyNumberFormat="1" applyFont="1" applyBorder="1" applyAlignment="1">
      <alignment horizontal="center"/>
    </xf>
    <xf numFmtId="165" fontId="11" fillId="0" borderId="39" xfId="515" applyNumberFormat="1" applyFont="1" applyBorder="1" applyAlignment="1">
      <alignment horizontal="center"/>
    </xf>
    <xf numFmtId="165" fontId="11" fillId="0" borderId="42" xfId="515" applyNumberFormat="1" applyFont="1" applyBorder="1" applyAlignment="1">
      <alignment horizontal="center"/>
    </xf>
    <xf numFmtId="165" fontId="11" fillId="0" borderId="43" xfId="515" applyNumberFormat="1" applyFont="1" applyBorder="1" applyAlignment="1">
      <alignment horizontal="center"/>
    </xf>
    <xf numFmtId="0" fontId="11" fillId="0" borderId="77" xfId="515" applyFont="1" applyBorder="1"/>
    <xf numFmtId="164" fontId="11" fillId="0" borderId="76" xfId="515" applyNumberFormat="1" applyFont="1" applyBorder="1" applyAlignment="1">
      <alignment horizontal="center"/>
    </xf>
    <xf numFmtId="165" fontId="11" fillId="0" borderId="69" xfId="515" applyNumberFormat="1" applyFont="1" applyBorder="1" applyAlignment="1">
      <alignment horizontal="center"/>
    </xf>
    <xf numFmtId="165" fontId="11" fillId="0" borderId="81" xfId="515" applyNumberFormat="1" applyFont="1" applyBorder="1" applyAlignment="1">
      <alignment horizontal="center"/>
    </xf>
    <xf numFmtId="165" fontId="11" fillId="0" borderId="71" xfId="515" applyNumberFormat="1" applyFont="1" applyBorder="1" applyAlignment="1">
      <alignment horizontal="center"/>
    </xf>
    <xf numFmtId="0" fontId="11" fillId="0" borderId="27" xfId="515" applyFont="1" applyBorder="1"/>
    <xf numFmtId="164" fontId="11" fillId="0" borderId="36" xfId="515" applyNumberFormat="1" applyFont="1" applyBorder="1" applyAlignment="1">
      <alignment horizontal="center"/>
    </xf>
    <xf numFmtId="164" fontId="11" fillId="0" borderId="37" xfId="515" applyNumberFormat="1" applyFont="1" applyBorder="1" applyAlignment="1">
      <alignment horizontal="center"/>
    </xf>
    <xf numFmtId="164" fontId="11" fillId="0" borderId="38" xfId="515" applyNumberFormat="1" applyFont="1" applyBorder="1"/>
    <xf numFmtId="165" fontId="11" fillId="0" borderId="40" xfId="515" applyNumberFormat="1" applyFont="1" applyBorder="1" applyAlignment="1">
      <alignment horizontal="center"/>
    </xf>
    <xf numFmtId="165" fontId="11" fillId="0" borderId="20" xfId="515" applyNumberFormat="1" applyFont="1" applyBorder="1" applyAlignment="1">
      <alignment horizontal="center"/>
    </xf>
    <xf numFmtId="165" fontId="11" fillId="0" borderId="30" xfId="515" applyNumberFormat="1" applyFont="1" applyBorder="1" applyAlignment="1">
      <alignment horizontal="center"/>
    </xf>
    <xf numFmtId="0" fontId="15" fillId="0" borderId="0" xfId="515" applyFont="1"/>
    <xf numFmtId="164" fontId="11" fillId="0" borderId="0" xfId="515" applyNumberFormat="1" applyFont="1" applyAlignment="1">
      <alignment horizontal="center"/>
    </xf>
    <xf numFmtId="165" fontId="11" fillId="0" borderId="0" xfId="515" applyNumberFormat="1" applyFont="1" applyAlignment="1">
      <alignment horizontal="center"/>
    </xf>
    <xf numFmtId="0" fontId="11" fillId="0" borderId="0" xfId="515" applyFont="1"/>
    <xf numFmtId="165" fontId="13" fillId="0" borderId="0" xfId="515" applyNumberFormat="1" applyFont="1" applyAlignment="1">
      <alignment horizontal="center"/>
    </xf>
    <xf numFmtId="177" fontId="8" fillId="0" borderId="0" xfId="515" applyNumberFormat="1"/>
    <xf numFmtId="4" fontId="11" fillId="0" borderId="77" xfId="310" applyNumberFormat="1" applyFont="1" applyFill="1" applyBorder="1" applyAlignment="1">
      <alignment horizontal="center"/>
    </xf>
    <xf numFmtId="10" fontId="11" fillId="42" borderId="68" xfId="573" applyNumberFormat="1" applyFont="1" applyFill="1" applyBorder="1" applyAlignment="1">
      <alignment horizontal="right"/>
    </xf>
    <xf numFmtId="10" fontId="11" fillId="0" borderId="68" xfId="554" applyNumberFormat="1" applyFont="1" applyBorder="1" applyAlignment="1">
      <alignment horizontal="right"/>
    </xf>
    <xf numFmtId="179" fontId="11" fillId="26" borderId="68" xfId="457" applyNumberFormat="1" applyFont="1" applyFill="1" applyBorder="1" applyAlignment="1">
      <alignment horizontal="center"/>
    </xf>
    <xf numFmtId="10" fontId="11" fillId="0" borderId="68" xfId="457" applyNumberFormat="1" applyFont="1" applyBorder="1" applyAlignment="1">
      <alignment horizontal="right"/>
    </xf>
    <xf numFmtId="179" fontId="11" fillId="0" borderId="68" xfId="554" applyNumberFormat="1" applyFont="1" applyBorder="1"/>
    <xf numFmtId="43" fontId="11" fillId="0" borderId="68" xfId="554" applyNumberFormat="1" applyFont="1" applyBorder="1" applyAlignment="1">
      <alignment horizontal="right"/>
    </xf>
    <xf numFmtId="0" fontId="11" fillId="0" borderId="33" xfId="554" applyFont="1" applyBorder="1"/>
    <xf numFmtId="178" fontId="11" fillId="42" borderId="34" xfId="573" applyNumberFormat="1" applyFont="1" applyFill="1" applyBorder="1" applyAlignment="1">
      <alignment horizontal="center"/>
    </xf>
    <xf numFmtId="10" fontId="11" fillId="42" borderId="34" xfId="573" applyNumberFormat="1" applyFont="1" applyFill="1" applyBorder="1" applyAlignment="1">
      <alignment horizontal="right"/>
    </xf>
    <xf numFmtId="10" fontId="11" fillId="0" borderId="34" xfId="554" applyNumberFormat="1" applyFont="1" applyBorder="1" applyAlignment="1">
      <alignment horizontal="right"/>
    </xf>
    <xf numFmtId="10" fontId="11" fillId="0" borderId="35" xfId="554" applyNumberFormat="1" applyFont="1" applyBorder="1" applyAlignment="1">
      <alignment horizontal="right"/>
    </xf>
    <xf numFmtId="0" fontId="11" fillId="0" borderId="67" xfId="554" applyFont="1" applyBorder="1"/>
    <xf numFmtId="10" fontId="11" fillId="0" borderId="66" xfId="554" applyNumberFormat="1" applyFont="1" applyBorder="1" applyAlignment="1">
      <alignment horizontal="right"/>
    </xf>
    <xf numFmtId="178" fontId="11" fillId="0" borderId="81" xfId="554" applyNumberFormat="1" applyFont="1" applyBorder="1"/>
    <xf numFmtId="10" fontId="11" fillId="0" borderId="81" xfId="554" applyNumberFormat="1" applyFont="1" applyBorder="1" applyAlignment="1">
      <alignment horizontal="right"/>
    </xf>
    <xf numFmtId="179" fontId="11" fillId="0" borderId="81" xfId="554" applyNumberFormat="1" applyFont="1" applyBorder="1" applyAlignment="1">
      <alignment horizontal="right"/>
    </xf>
    <xf numFmtId="10" fontId="11" fillId="0" borderId="71" xfId="554" applyNumberFormat="1" applyFont="1" applyBorder="1" applyAlignment="1">
      <alignment horizontal="right"/>
    </xf>
    <xf numFmtId="0" fontId="11" fillId="0" borderId="69" xfId="554" applyFont="1" applyBorder="1"/>
    <xf numFmtId="0" fontId="18" fillId="0" borderId="67" xfId="554" applyFont="1" applyBorder="1"/>
    <xf numFmtId="179" fontId="18" fillId="0" borderId="68" xfId="554" applyNumberFormat="1" applyFont="1" applyBorder="1"/>
    <xf numFmtId="10" fontId="18" fillId="0" borderId="68" xfId="554" applyNumberFormat="1" applyFont="1" applyBorder="1" applyAlignment="1">
      <alignment horizontal="right"/>
    </xf>
    <xf numFmtId="10" fontId="18" fillId="0" borderId="66" xfId="554" applyNumberFormat="1" applyFont="1" applyBorder="1" applyAlignment="1">
      <alignment horizontal="right"/>
    </xf>
    <xf numFmtId="10" fontId="11" fillId="42" borderId="81" xfId="573" applyNumberFormat="1" applyFont="1" applyFill="1" applyBorder="1" applyAlignment="1">
      <alignment horizontal="right"/>
    </xf>
    <xf numFmtId="178" fontId="11" fillId="0" borderId="0" xfId="554" applyNumberFormat="1" applyFont="1"/>
    <xf numFmtId="10" fontId="11" fillId="42" borderId="0" xfId="573" applyNumberFormat="1" applyFont="1" applyFill="1" applyBorder="1" applyAlignment="1">
      <alignment horizontal="right"/>
    </xf>
    <xf numFmtId="179" fontId="11" fillId="0" borderId="0" xfId="554" applyNumberFormat="1" applyFont="1" applyAlignment="1">
      <alignment horizontal="right"/>
    </xf>
    <xf numFmtId="10" fontId="11" fillId="0" borderId="0" xfId="554" applyNumberFormat="1" applyFont="1" applyAlignment="1">
      <alignment horizontal="right"/>
    </xf>
    <xf numFmtId="165" fontId="11" fillId="0" borderId="0" xfId="515" applyNumberFormat="1" applyFont="1"/>
    <xf numFmtId="165" fontId="11" fillId="0" borderId="68" xfId="515" applyNumberFormat="1" applyFont="1" applyBorder="1" applyAlignment="1">
      <alignment horizontal="center"/>
    </xf>
    <xf numFmtId="0" fontId="11" fillId="0" borderId="33" xfId="515" applyFont="1" applyBorder="1" applyAlignment="1">
      <alignment horizontal="center"/>
    </xf>
    <xf numFmtId="165" fontId="11" fillId="0" borderId="34" xfId="515" applyNumberFormat="1" applyFont="1" applyBorder="1" applyAlignment="1">
      <alignment horizontal="center"/>
    </xf>
    <xf numFmtId="165" fontId="11" fillId="0" borderId="35" xfId="515" applyNumberFormat="1" applyFont="1" applyBorder="1" applyAlignment="1">
      <alignment horizontal="center"/>
    </xf>
    <xf numFmtId="0" fontId="11" fillId="0" borderId="67" xfId="515" applyFont="1" applyBorder="1" applyAlignment="1">
      <alignment horizontal="center"/>
    </xf>
    <xf numFmtId="165" fontId="11" fillId="0" borderId="66" xfId="515" applyNumberFormat="1" applyFont="1" applyBorder="1" applyAlignment="1">
      <alignment horizontal="center"/>
    </xf>
    <xf numFmtId="0" fontId="11" fillId="0" borderId="69" xfId="515" applyFont="1" applyBorder="1" applyAlignment="1">
      <alignment horizontal="center"/>
    </xf>
    <xf numFmtId="171" fontId="0" fillId="26" borderId="0" xfId="718" applyNumberFormat="1" applyFont="1" applyFill="1" applyAlignment="1">
      <alignment horizontal="center"/>
    </xf>
    <xf numFmtId="171" fontId="11" fillId="0" borderId="0" xfId="718" applyNumberFormat="1" applyFont="1" applyAlignment="1">
      <alignment horizontal="centerContinuous"/>
    </xf>
    <xf numFmtId="171" fontId="11" fillId="26" borderId="0" xfId="718" applyNumberFormat="1" applyFont="1" applyFill="1" applyAlignment="1">
      <alignment horizontal="centerContinuous"/>
    </xf>
    <xf numFmtId="171" fontId="11" fillId="0" borderId="26" xfId="718" applyNumberFormat="1" applyFont="1" applyBorder="1" applyAlignment="1">
      <alignment horizontal="center"/>
    </xf>
    <xf numFmtId="171" fontId="11" fillId="26" borderId="25" xfId="718" applyNumberFormat="1" applyFont="1" applyFill="1" applyBorder="1" applyAlignment="1">
      <alignment horizontal="center"/>
    </xf>
    <xf numFmtId="171" fontId="11" fillId="0" borderId="34" xfId="718" applyNumberFormat="1" applyFont="1" applyBorder="1" applyAlignment="1">
      <alignment horizontal="center"/>
    </xf>
    <xf numFmtId="171" fontId="11" fillId="0" borderId="68" xfId="718" applyNumberFormat="1" applyFont="1" applyBorder="1" applyAlignment="1">
      <alignment horizontal="center"/>
    </xf>
    <xf numFmtId="171" fontId="11" fillId="0" borderId="81" xfId="718" applyNumberFormat="1" applyFont="1" applyBorder="1" applyAlignment="1">
      <alignment horizontal="center"/>
    </xf>
    <xf numFmtId="171" fontId="11" fillId="26" borderId="42" xfId="718" applyNumberFormat="1" applyFont="1" applyFill="1" applyBorder="1" applyAlignment="1">
      <alignment horizontal="center"/>
    </xf>
    <xf numFmtId="171" fontId="11" fillId="26" borderId="81" xfId="718" applyNumberFormat="1" applyFont="1" applyFill="1" applyBorder="1" applyAlignment="1">
      <alignment horizontal="center"/>
    </xf>
    <xf numFmtId="171" fontId="11" fillId="26" borderId="0" xfId="718" applyNumberFormat="1" applyFont="1" applyFill="1" applyAlignment="1">
      <alignment horizontal="center"/>
    </xf>
    <xf numFmtId="171" fontId="11" fillId="26" borderId="0" xfId="718" applyNumberFormat="1" applyFont="1" applyFill="1" applyBorder="1" applyAlignment="1">
      <alignment horizontal="centerContinuous"/>
    </xf>
    <xf numFmtId="171" fontId="0" fillId="0" borderId="0" xfId="718" applyNumberFormat="1" applyFont="1" applyAlignment="1">
      <alignment horizontal="center"/>
    </xf>
    <xf numFmtId="10" fontId="11" fillId="0" borderId="68" xfId="484" applyNumberFormat="1" applyFont="1" applyBorder="1" applyAlignment="1">
      <alignment horizontal="center"/>
    </xf>
    <xf numFmtId="165" fontId="11" fillId="26" borderId="66" xfId="484" applyNumberFormat="1" applyFont="1" applyFill="1" applyBorder="1" applyAlignment="1">
      <alignment horizontal="center"/>
    </xf>
    <xf numFmtId="0" fontId="11" fillId="0" borderId="81" xfId="484" applyFont="1" applyBorder="1" applyAlignment="1">
      <alignment horizontal="center"/>
    </xf>
    <xf numFmtId="10" fontId="11" fillId="0" borderId="81" xfId="484" applyNumberFormat="1" applyFont="1" applyBorder="1" applyAlignment="1">
      <alignment horizontal="center"/>
    </xf>
    <xf numFmtId="165" fontId="11" fillId="26" borderId="71" xfId="484" applyNumberFormat="1" applyFont="1" applyFill="1" applyBorder="1" applyAlignment="1">
      <alignment horizontal="center"/>
    </xf>
    <xf numFmtId="0" fontId="11" fillId="0" borderId="42" xfId="484" applyFont="1" applyBorder="1" applyAlignment="1">
      <alignment horizontal="center"/>
    </xf>
    <xf numFmtId="10" fontId="11" fillId="0" borderId="42" xfId="484" applyNumberFormat="1" applyFont="1" applyBorder="1" applyAlignment="1">
      <alignment horizontal="center"/>
    </xf>
    <xf numFmtId="165" fontId="11" fillId="26" borderId="43" xfId="484" applyNumberFormat="1" applyFont="1" applyFill="1" applyBorder="1" applyAlignment="1">
      <alignment horizontal="center"/>
    </xf>
    <xf numFmtId="0" fontId="11" fillId="26" borderId="36" xfId="484" applyFont="1" applyFill="1" applyBorder="1" applyAlignment="1">
      <alignment horizontal="left"/>
    </xf>
    <xf numFmtId="0" fontId="11" fillId="26" borderId="37" xfId="484" applyFont="1" applyFill="1" applyBorder="1" applyAlignment="1">
      <alignment horizontal="center"/>
    </xf>
    <xf numFmtId="165" fontId="11" fillId="26" borderId="37" xfId="484" applyNumberFormat="1" applyFont="1" applyFill="1" applyBorder="1" applyAlignment="1">
      <alignment horizontal="center"/>
    </xf>
    <xf numFmtId="0" fontId="11" fillId="26" borderId="38" xfId="484" applyFont="1" applyFill="1" applyBorder="1" applyAlignment="1">
      <alignment horizontal="center"/>
    </xf>
    <xf numFmtId="0" fontId="11" fillId="0" borderId="79" xfId="554" applyFont="1" applyBorder="1"/>
    <xf numFmtId="179" fontId="11" fillId="0" borderId="63" xfId="554" applyNumberFormat="1" applyFont="1" applyBorder="1"/>
    <xf numFmtId="10" fontId="11" fillId="42" borderId="63" xfId="573" applyNumberFormat="1" applyFont="1" applyFill="1" applyBorder="1" applyAlignment="1">
      <alignment horizontal="right"/>
    </xf>
    <xf numFmtId="10" fontId="11" fillId="0" borderId="63" xfId="554" applyNumberFormat="1" applyFont="1" applyBorder="1" applyAlignment="1">
      <alignment horizontal="right"/>
    </xf>
    <xf numFmtId="10" fontId="11" fillId="0" borderId="64" xfId="554" applyNumberFormat="1" applyFont="1" applyBorder="1" applyAlignment="1">
      <alignment horizontal="right"/>
    </xf>
    <xf numFmtId="0" fontId="11" fillId="0" borderId="36" xfId="554" applyFont="1" applyBorder="1"/>
    <xf numFmtId="178" fontId="11" fillId="0" borderId="37" xfId="554" applyNumberFormat="1" applyFont="1" applyBorder="1"/>
    <xf numFmtId="10" fontId="11" fillId="42" borderId="37" xfId="573" applyNumberFormat="1" applyFont="1" applyFill="1" applyBorder="1" applyAlignment="1">
      <alignment horizontal="right"/>
    </xf>
    <xf numFmtId="179" fontId="11" fillId="0" borderId="37" xfId="554" applyNumberFormat="1" applyFont="1" applyBorder="1" applyAlignment="1">
      <alignment horizontal="right"/>
    </xf>
    <xf numFmtId="10" fontId="11" fillId="0" borderId="38" xfId="554" applyNumberFormat="1" applyFont="1" applyBorder="1" applyAlignment="1">
      <alignment horizontal="right"/>
    </xf>
    <xf numFmtId="0" fontId="78" fillId="0" borderId="73" xfId="515" applyFont="1" applyBorder="1" applyAlignment="1">
      <alignment horizontal="left"/>
    </xf>
    <xf numFmtId="0" fontId="78" fillId="0" borderId="76" xfId="515" applyFont="1" applyBorder="1" applyAlignment="1">
      <alignment horizontal="left"/>
    </xf>
    <xf numFmtId="164" fontId="105" fillId="0" borderId="69" xfId="515" applyNumberFormat="1" applyFont="1" applyBorder="1" applyAlignment="1">
      <alignment horizontal="center"/>
    </xf>
    <xf numFmtId="164" fontId="105" fillId="0" borderId="33" xfId="515" applyNumberFormat="1" applyFont="1" applyBorder="1" applyAlignment="1">
      <alignment horizontal="center"/>
    </xf>
    <xf numFmtId="164" fontId="105" fillId="0" borderId="34" xfId="515" applyNumberFormat="1" applyFont="1" applyBorder="1" applyAlignment="1">
      <alignment horizontal="center"/>
    </xf>
    <xf numFmtId="164" fontId="105" fillId="0" borderId="35" xfId="515" applyNumberFormat="1" applyFont="1" applyBorder="1" applyAlignment="1">
      <alignment horizontal="center"/>
    </xf>
    <xf numFmtId="165" fontId="11" fillId="0" borderId="34" xfId="573" applyNumberFormat="1" applyFont="1" applyBorder="1" applyAlignment="1">
      <alignment horizontal="center" wrapText="1"/>
    </xf>
    <xf numFmtId="165" fontId="11" fillId="0" borderId="35" xfId="573" applyNumberFormat="1" applyFont="1" applyBorder="1" applyAlignment="1">
      <alignment horizontal="center"/>
    </xf>
    <xf numFmtId="164" fontId="105" fillId="0" borderId="49" xfId="515" applyNumberFormat="1" applyFont="1" applyBorder="1" applyAlignment="1">
      <alignment horizontal="center"/>
    </xf>
    <xf numFmtId="164" fontId="105" fillId="0" borderId="84" xfId="515" applyNumberFormat="1" applyFont="1" applyBorder="1" applyAlignment="1">
      <alignment horizontal="center"/>
    </xf>
    <xf numFmtId="164" fontId="105" fillId="0" borderId="78" xfId="515" applyNumberFormat="1" applyFont="1" applyBorder="1" applyAlignment="1">
      <alignment horizontal="center"/>
    </xf>
    <xf numFmtId="165" fontId="11" fillId="0" borderId="33" xfId="573" applyNumberFormat="1" applyFont="1" applyBorder="1" applyAlignment="1">
      <alignment horizontal="center"/>
    </xf>
    <xf numFmtId="165" fontId="11" fillId="0" borderId="67" xfId="573" applyNumberFormat="1" applyFont="1" applyBorder="1" applyAlignment="1">
      <alignment horizontal="center"/>
    </xf>
    <xf numFmtId="165" fontId="11" fillId="0" borderId="69" xfId="573" applyNumberFormat="1" applyFont="1" applyBorder="1" applyAlignment="1">
      <alignment horizontal="center"/>
    </xf>
    <xf numFmtId="165" fontId="11" fillId="0" borderId="85" xfId="573" applyNumberFormat="1" applyFont="1" applyBorder="1" applyAlignment="1">
      <alignment horizontal="center"/>
    </xf>
    <xf numFmtId="165" fontId="11" fillId="0" borderId="75" xfId="573" applyNumberFormat="1" applyFont="1" applyBorder="1" applyAlignment="1">
      <alignment horizontal="center"/>
    </xf>
    <xf numFmtId="165" fontId="11" fillId="0" borderId="72" xfId="573" applyNumberFormat="1" applyFont="1" applyBorder="1" applyAlignment="1">
      <alignment horizontal="center"/>
    </xf>
    <xf numFmtId="179" fontId="11" fillId="0" borderId="38" xfId="554" applyNumberFormat="1" applyFont="1" applyBorder="1" applyAlignment="1">
      <alignment horizontal="right"/>
    </xf>
    <xf numFmtId="0" fontId="11" fillId="0" borderId="86" xfId="554" applyFont="1" applyBorder="1"/>
    <xf numFmtId="10" fontId="11" fillId="42" borderId="87" xfId="573" applyNumberFormat="1" applyFont="1" applyFill="1" applyBorder="1" applyAlignment="1">
      <alignment horizontal="right"/>
    </xf>
    <xf numFmtId="10" fontId="11" fillId="0" borderId="88" xfId="554" applyNumberFormat="1" applyFont="1" applyBorder="1" applyAlignment="1">
      <alignment horizontal="right"/>
    </xf>
    <xf numFmtId="165" fontId="0" fillId="0" borderId="0" xfId="0" applyNumberFormat="1"/>
    <xf numFmtId="0" fontId="8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1" xfId="484" applyFont="1" applyBorder="1" applyAlignment="1">
      <alignment horizontal="center"/>
    </xf>
    <xf numFmtId="0" fontId="29" fillId="26" borderId="0" xfId="484" applyFont="1" applyFill="1" applyAlignment="1">
      <alignment horizontal="center"/>
    </xf>
    <xf numFmtId="0" fontId="29" fillId="0" borderId="0" xfId="0" applyFont="1" applyAlignment="1">
      <alignment horizontal="center"/>
    </xf>
  </cellXfs>
  <cellStyles count="739">
    <cellStyle name="_2008 Reforecast 0+12  03.14.08" xfId="1" xr:uid="{00000000-0005-0000-0000-000000000000}"/>
    <cellStyle name="_2008 Reforecast 0+12  03.14.08_Avera UIL NEEWS Analyses 2011" xfId="2" xr:uid="{00000000-0005-0000-0000-000001000000}"/>
    <cellStyle name="_2008 Reforecast 0+12  03.14.08_Avera UIL NEEWS Analyses 2011_Baudino Exhibits" xfId="3" xr:uid="{00000000-0005-0000-0000-000002000000}"/>
    <cellStyle name="_2008 Reforecast 0+12  03.14.08_Avera UIL NEEWS Analyses 2011_Baudino Exhibits 2" xfId="4" xr:uid="{00000000-0005-0000-0000-000003000000}"/>
    <cellStyle name="_2008 Reforecast 0+12  03.14.08_Avera UIL NEEWS Analyses 2011_Baudino Exhibits_Exhibit CPL-100 - 7-28-14" xfId="5" xr:uid="{00000000-0005-0000-0000-000004000000}"/>
    <cellStyle name="_2008 Reforecast 0+12  03.14.08_Avera UIL NEEWS Analyses 2011_Baudino Exhibits_FPU FL 2014 ROR Exhibits -7-28-14 - JRWoolridge" xfId="6" xr:uid="{00000000-0005-0000-0000-000005000000}"/>
    <cellStyle name="_2008 Reforecast 0+12  03.14.08_Avera UIL NEEWS Analyses 2011_Baudino Exhibits_Pepco MD 2014 ROR Exhibits - 3-3-14 - JRWoolridge" xfId="7" xr:uid="{00000000-0005-0000-0000-000006000000}"/>
    <cellStyle name="_2008 Reforecast 0+12  03.14.08_Avera UIL NEEWS Analyses 2011_Baudino Exhibits_Pepco MD 2014 ROR Exhibits - JRWoolridge" xfId="8" xr:uid="{00000000-0005-0000-0000-000007000000}"/>
    <cellStyle name="_2008 Reforecast 0+12  03.14.08_Avera UIL NEEWS Analyses 2011_Baudino Exhibits_Tampa Electric FL 2013 ROR Exhibits - JRWoolridge - 7-8-13" xfId="9" xr:uid="{00000000-0005-0000-0000-000008000000}"/>
    <cellStyle name="_2008 Reforecast 0+12  03.14.08_Avera UIL NEEWS Analyses 2011_Baudino Exhibits_UI CT 2013 Exhibits - JRWoolridge - 4-19-13" xfId="10" xr:uid="{00000000-0005-0000-0000-000009000000}"/>
    <cellStyle name="_2008 Reforecast 0+12  03.14.08_Avera UIL NEEWS Analyses 2011_Baudino Exhibits_VEPCO VA 2013 ROR Exhibits - JRWoolridge- 7-26-13" xfId="11" xr:uid="{00000000-0005-0000-0000-00000A000000}"/>
    <cellStyle name="_2008 Reforecast 0+12  03.14.08_Baudino Exhibits" xfId="12" xr:uid="{00000000-0005-0000-0000-00000B000000}"/>
    <cellStyle name="_2008 Reforecast 0+12  03.14.08_Baudino Exhibits 2" xfId="13" xr:uid="{00000000-0005-0000-0000-00000C000000}"/>
    <cellStyle name="_2008 Reforecast 0+12  03.14.08_Baudino Exhibits_Exhibit CPL-100 - 7-28-14" xfId="14" xr:uid="{00000000-0005-0000-0000-00000D000000}"/>
    <cellStyle name="_2008 Reforecast 0+12  03.14.08_Baudino Exhibits_FPU FL 2014 ROR Exhibits -7-28-14 - JRWoolridge" xfId="15" xr:uid="{00000000-0005-0000-0000-00000E000000}"/>
    <cellStyle name="_2008 Reforecast 0+12  03.14.08_Baudino Exhibits_Pepco MD 2014 ROR Exhibits - 3-3-14 - JRWoolridge" xfId="16" xr:uid="{00000000-0005-0000-0000-00000F000000}"/>
    <cellStyle name="_2008 Reforecast 0+12  03.14.08_Baudino Exhibits_Pepco MD 2014 ROR Exhibits - JRWoolridge" xfId="17" xr:uid="{00000000-0005-0000-0000-000010000000}"/>
    <cellStyle name="_2008 Reforecast 0+12  03.14.08_Baudino Exhibits_Tampa Electric FL 2013 ROR Exhibits - JRWoolridge - 7-8-13" xfId="18" xr:uid="{00000000-0005-0000-0000-000011000000}"/>
    <cellStyle name="_2008 Reforecast 0+12  03.14.08_Baudino Exhibits_UI CT 2013 Exhibits - JRWoolridge - 4-19-13" xfId="19" xr:uid="{00000000-0005-0000-0000-000012000000}"/>
    <cellStyle name="_2008 Reforecast 0+12  03.14.08_Baudino Exhibits_VEPCO VA 2013 ROR Exhibits - JRWoolridge- 7-26-13" xfId="20" xr:uid="{00000000-0005-0000-0000-000013000000}"/>
    <cellStyle name="_2008 Reforecast 0+12  03.14.08_Value Line Data Base" xfId="21" xr:uid="{00000000-0005-0000-0000-000014000000}"/>
    <cellStyle name="_2008 Reforecast 0+12  03.14.08_Value Line Data Base 2" xfId="22" xr:uid="{00000000-0005-0000-0000-000015000000}"/>
    <cellStyle name="_2008 Reforecast 0+12  03.14.08_Value Line Data Base 2_Exhibit CPL-100 - 7-28-14" xfId="23" xr:uid="{00000000-0005-0000-0000-000016000000}"/>
    <cellStyle name="_2008 Reforecast 0+12  03.14.08_Value Line Data Base 2_FPU FL 2014 ROR Exhibits -7-28-14 - JRWoolridge" xfId="24" xr:uid="{00000000-0005-0000-0000-000017000000}"/>
    <cellStyle name="_2008 Reforecast 0+12  03.14.08_Value Line Data Base 2_Pepco MD 2014 ROR Exhibits - 3-3-14 - JRWoolridge" xfId="25" xr:uid="{00000000-0005-0000-0000-000018000000}"/>
    <cellStyle name="_2008 Reforecast 0+12  03.14.08_Value Line Data Base 2_Pepco MD 2014 ROR Exhibits - JRWoolridge" xfId="26" xr:uid="{00000000-0005-0000-0000-000019000000}"/>
    <cellStyle name="_2008 Reforecast 0+12  03.14.08_Value Line Data Base 2_Tampa Electric FL 2013 ROR Exhibits - JRWoolridge - 7-8-13" xfId="27" xr:uid="{00000000-0005-0000-0000-00001A000000}"/>
    <cellStyle name="_2008 Reforecast 0+12  03.14.08_Value Line Data Base 2_UI CT 2013 Exhibits - JRWoolridge - 4-19-13" xfId="28" xr:uid="{00000000-0005-0000-0000-00001B000000}"/>
    <cellStyle name="_2008 Reforecast 0+12  03.14.08_Value Line Data Base 2_VEPCO VA 2013 ROR Exhibits - JRWoolridge- 7-26-13" xfId="29" xr:uid="{00000000-0005-0000-0000-00001C000000}"/>
    <cellStyle name="_2008_ACCT 17103" xfId="30" xr:uid="{00000000-0005-0000-0000-00001D000000}"/>
    <cellStyle name="_2008_ACCT 17103_Avera UIL NEEWS Analyses 2011" xfId="31" xr:uid="{00000000-0005-0000-0000-00001E000000}"/>
    <cellStyle name="_2008_ACCT 17103_Avera UIL NEEWS Analyses 2011_Baudino Exhibits" xfId="32" xr:uid="{00000000-0005-0000-0000-00001F000000}"/>
    <cellStyle name="_2008_ACCT 17103_Avera UIL NEEWS Analyses 2011_Baudino Exhibits 2" xfId="33" xr:uid="{00000000-0005-0000-0000-000020000000}"/>
    <cellStyle name="_2008_ACCT 17103_Avera UIL NEEWS Analyses 2011_Baudino Exhibits_Exhibit CPL-100 - 7-28-14" xfId="34" xr:uid="{00000000-0005-0000-0000-000021000000}"/>
    <cellStyle name="_2008_ACCT 17103_Avera UIL NEEWS Analyses 2011_Baudino Exhibits_FPU FL 2014 ROR Exhibits -7-28-14 - JRWoolridge" xfId="35" xr:uid="{00000000-0005-0000-0000-000022000000}"/>
    <cellStyle name="_2008_ACCT 17103_Avera UIL NEEWS Analyses 2011_Baudino Exhibits_Pepco MD 2014 ROR Exhibits - 3-3-14 - JRWoolridge" xfId="36" xr:uid="{00000000-0005-0000-0000-000023000000}"/>
    <cellStyle name="_2008_ACCT 17103_Avera UIL NEEWS Analyses 2011_Baudino Exhibits_Pepco MD 2014 ROR Exhibits - JRWoolridge" xfId="37" xr:uid="{00000000-0005-0000-0000-000024000000}"/>
    <cellStyle name="_2008_ACCT 17103_Avera UIL NEEWS Analyses 2011_Baudino Exhibits_Tampa Electric FL 2013 ROR Exhibits - JRWoolridge - 7-8-13" xfId="38" xr:uid="{00000000-0005-0000-0000-000025000000}"/>
    <cellStyle name="_2008_ACCT 17103_Avera UIL NEEWS Analyses 2011_Baudino Exhibits_UI CT 2013 Exhibits - JRWoolridge - 4-19-13" xfId="39" xr:uid="{00000000-0005-0000-0000-000026000000}"/>
    <cellStyle name="_2008_ACCT 17103_Avera UIL NEEWS Analyses 2011_Baudino Exhibits_VEPCO VA 2013 ROR Exhibits - JRWoolridge- 7-26-13" xfId="40" xr:uid="{00000000-0005-0000-0000-000027000000}"/>
    <cellStyle name="_2008_ACCT 17103_Baudino Exhibits" xfId="41" xr:uid="{00000000-0005-0000-0000-000028000000}"/>
    <cellStyle name="_2008_ACCT 17103_Baudino Exhibits 2" xfId="42" xr:uid="{00000000-0005-0000-0000-000029000000}"/>
    <cellStyle name="_2008_ACCT 17103_Baudino Exhibits_Exhibit CPL-100 - 7-28-14" xfId="43" xr:uid="{00000000-0005-0000-0000-00002A000000}"/>
    <cellStyle name="_2008_ACCT 17103_Baudino Exhibits_FPU FL 2014 ROR Exhibits -7-28-14 - JRWoolridge" xfId="44" xr:uid="{00000000-0005-0000-0000-00002B000000}"/>
    <cellStyle name="_2008_ACCT 17103_Baudino Exhibits_Pepco MD 2014 ROR Exhibits - 3-3-14 - JRWoolridge" xfId="45" xr:uid="{00000000-0005-0000-0000-00002C000000}"/>
    <cellStyle name="_2008_ACCT 17103_Baudino Exhibits_Pepco MD 2014 ROR Exhibits - JRWoolridge" xfId="46" xr:uid="{00000000-0005-0000-0000-00002D000000}"/>
    <cellStyle name="_2008_ACCT 17103_Baudino Exhibits_Tampa Electric FL 2013 ROR Exhibits - JRWoolridge - 7-8-13" xfId="47" xr:uid="{00000000-0005-0000-0000-00002E000000}"/>
    <cellStyle name="_2008_ACCT 17103_Baudino Exhibits_UI CT 2013 Exhibits - JRWoolridge - 4-19-13" xfId="48" xr:uid="{00000000-0005-0000-0000-00002F000000}"/>
    <cellStyle name="_2008_ACCT 17103_Baudino Exhibits_VEPCO VA 2013 ROR Exhibits - JRWoolridge- 7-26-13" xfId="49" xr:uid="{00000000-0005-0000-0000-000030000000}"/>
    <cellStyle name="_2008_ACCT 17103_Value Line Data Base" xfId="50" xr:uid="{00000000-0005-0000-0000-000031000000}"/>
    <cellStyle name="_2008_ACCT 17103_Value Line Data Base 2" xfId="51" xr:uid="{00000000-0005-0000-0000-000032000000}"/>
    <cellStyle name="_2008_ACCT 17103_Value Line Data Base 2_Exhibit CPL-100 - 7-28-14" xfId="52" xr:uid="{00000000-0005-0000-0000-000033000000}"/>
    <cellStyle name="_2008_ACCT 17103_Value Line Data Base 2_FPU FL 2014 ROR Exhibits -7-28-14 - JRWoolridge" xfId="53" xr:uid="{00000000-0005-0000-0000-000034000000}"/>
    <cellStyle name="_2008_ACCT 17103_Value Line Data Base 2_Pepco MD 2014 ROR Exhibits - 3-3-14 - JRWoolridge" xfId="54" xr:uid="{00000000-0005-0000-0000-000035000000}"/>
    <cellStyle name="_2008_ACCT 17103_Value Line Data Base 2_Pepco MD 2014 ROR Exhibits - JRWoolridge" xfId="55" xr:uid="{00000000-0005-0000-0000-000036000000}"/>
    <cellStyle name="_2008_ACCT 17103_Value Line Data Base 2_Tampa Electric FL 2013 ROR Exhibits - JRWoolridge - 7-8-13" xfId="56" xr:uid="{00000000-0005-0000-0000-000037000000}"/>
    <cellStyle name="_2008_ACCT 17103_Value Line Data Base 2_UI CT 2013 Exhibits - JRWoolridge - 4-19-13" xfId="57" xr:uid="{00000000-0005-0000-0000-000038000000}"/>
    <cellStyle name="_2008_ACCT 17103_Value Line Data Base 2_VEPCO VA 2013 ROR Exhibits - JRWoolridge- 7-26-13" xfId="58" xr:uid="{00000000-0005-0000-0000-000039000000}"/>
    <cellStyle name="_2009 Budget 5_02_08  FINAL" xfId="59" xr:uid="{00000000-0005-0000-0000-00003A000000}"/>
    <cellStyle name="_2009 Budget 5_02_08  FINAL_Avera UIL NEEWS Analyses 2011" xfId="60" xr:uid="{00000000-0005-0000-0000-00003B000000}"/>
    <cellStyle name="_2009 Budget 5_02_08  FINAL_Avera UIL NEEWS Analyses 2011_Baudino Exhibits" xfId="61" xr:uid="{00000000-0005-0000-0000-00003C000000}"/>
    <cellStyle name="_2009 Budget 5_02_08  FINAL_Avera UIL NEEWS Analyses 2011_Baudino Exhibits 2" xfId="62" xr:uid="{00000000-0005-0000-0000-00003D000000}"/>
    <cellStyle name="_2009 Budget 5_02_08  FINAL_Avera UIL NEEWS Analyses 2011_Baudino Exhibits_Exhibit CPL-100 - 7-28-14" xfId="63" xr:uid="{00000000-0005-0000-0000-00003E000000}"/>
    <cellStyle name="_2009 Budget 5_02_08  FINAL_Avera UIL NEEWS Analyses 2011_Baudino Exhibits_FPU FL 2014 ROR Exhibits -7-28-14 - JRWoolridge" xfId="64" xr:uid="{00000000-0005-0000-0000-00003F000000}"/>
    <cellStyle name="_2009 Budget 5_02_08  FINAL_Avera UIL NEEWS Analyses 2011_Baudino Exhibits_Pepco MD 2014 ROR Exhibits - 3-3-14 - JRWoolridge" xfId="65" xr:uid="{00000000-0005-0000-0000-000040000000}"/>
    <cellStyle name="_2009 Budget 5_02_08  FINAL_Avera UIL NEEWS Analyses 2011_Baudino Exhibits_Pepco MD 2014 ROR Exhibits - JRWoolridge" xfId="66" xr:uid="{00000000-0005-0000-0000-000041000000}"/>
    <cellStyle name="_2009 Budget 5_02_08  FINAL_Avera UIL NEEWS Analyses 2011_Baudino Exhibits_Tampa Electric FL 2013 ROR Exhibits - JRWoolridge - 7-8-13" xfId="67" xr:uid="{00000000-0005-0000-0000-000042000000}"/>
    <cellStyle name="_2009 Budget 5_02_08  FINAL_Avera UIL NEEWS Analyses 2011_Baudino Exhibits_UI CT 2013 Exhibits - JRWoolridge - 4-19-13" xfId="68" xr:uid="{00000000-0005-0000-0000-000043000000}"/>
    <cellStyle name="_2009 Budget 5_02_08  FINAL_Avera UIL NEEWS Analyses 2011_Baudino Exhibits_VEPCO VA 2013 ROR Exhibits - JRWoolridge- 7-26-13" xfId="69" xr:uid="{00000000-0005-0000-0000-000044000000}"/>
    <cellStyle name="_2009 Budget 5_02_08  FINAL_Baudino Exhibits" xfId="70" xr:uid="{00000000-0005-0000-0000-000045000000}"/>
    <cellStyle name="_2009 Budget 5_02_08  FINAL_Baudino Exhibits 2" xfId="71" xr:uid="{00000000-0005-0000-0000-000046000000}"/>
    <cellStyle name="_2009 Budget 5_02_08  FINAL_Baudino Exhibits_Exhibit CPL-100 - 7-28-14" xfId="72" xr:uid="{00000000-0005-0000-0000-000047000000}"/>
    <cellStyle name="_2009 Budget 5_02_08  FINAL_Baudino Exhibits_FPU FL 2014 ROR Exhibits -7-28-14 - JRWoolridge" xfId="73" xr:uid="{00000000-0005-0000-0000-000048000000}"/>
    <cellStyle name="_2009 Budget 5_02_08  FINAL_Baudino Exhibits_Pepco MD 2014 ROR Exhibits - 3-3-14 - JRWoolridge" xfId="74" xr:uid="{00000000-0005-0000-0000-000049000000}"/>
    <cellStyle name="_2009 Budget 5_02_08  FINAL_Baudino Exhibits_Pepco MD 2014 ROR Exhibits - JRWoolridge" xfId="75" xr:uid="{00000000-0005-0000-0000-00004A000000}"/>
    <cellStyle name="_2009 Budget 5_02_08  FINAL_Baudino Exhibits_Tampa Electric FL 2013 ROR Exhibits - JRWoolridge - 7-8-13" xfId="76" xr:uid="{00000000-0005-0000-0000-00004B000000}"/>
    <cellStyle name="_2009 Budget 5_02_08  FINAL_Baudino Exhibits_UI CT 2013 Exhibits - JRWoolridge - 4-19-13" xfId="77" xr:uid="{00000000-0005-0000-0000-00004C000000}"/>
    <cellStyle name="_2009 Budget 5_02_08  FINAL_Baudino Exhibits_VEPCO VA 2013 ROR Exhibits - JRWoolridge- 7-26-13" xfId="78" xr:uid="{00000000-0005-0000-0000-00004D000000}"/>
    <cellStyle name="_2009 Budget 5_02_08  FINAL_Value Line Data Base" xfId="79" xr:uid="{00000000-0005-0000-0000-00004E000000}"/>
    <cellStyle name="_2009 Budget 5_02_08  FINAL_Value Line Data Base 2" xfId="80" xr:uid="{00000000-0005-0000-0000-00004F000000}"/>
    <cellStyle name="_2009 Budget 5_02_08  FINAL_Value Line Data Base 2_Exhibit CPL-100 - 7-28-14" xfId="81" xr:uid="{00000000-0005-0000-0000-000050000000}"/>
    <cellStyle name="_2009 Budget 5_02_08  FINAL_Value Line Data Base 2_FPU FL 2014 ROR Exhibits -7-28-14 - JRWoolridge" xfId="82" xr:uid="{00000000-0005-0000-0000-000051000000}"/>
    <cellStyle name="_2009 Budget 5_02_08  FINAL_Value Line Data Base 2_Pepco MD 2014 ROR Exhibits - 3-3-14 - JRWoolridge" xfId="83" xr:uid="{00000000-0005-0000-0000-000052000000}"/>
    <cellStyle name="_2009 Budget 5_02_08  FINAL_Value Line Data Base 2_Pepco MD 2014 ROR Exhibits - JRWoolridge" xfId="84" xr:uid="{00000000-0005-0000-0000-000053000000}"/>
    <cellStyle name="_2009 Budget 5_02_08  FINAL_Value Line Data Base 2_Tampa Electric FL 2013 ROR Exhibits - JRWoolridge - 7-8-13" xfId="85" xr:uid="{00000000-0005-0000-0000-000054000000}"/>
    <cellStyle name="_2009 Budget 5_02_08  FINAL_Value Line Data Base 2_UI CT 2013 Exhibits - JRWoolridge - 4-19-13" xfId="86" xr:uid="{00000000-0005-0000-0000-000055000000}"/>
    <cellStyle name="_2009 Budget 5_02_08  FINAL_Value Line Data Base 2_VEPCO VA 2013 ROR Exhibits - JRWoolridge- 7-26-13" xfId="87" xr:uid="{00000000-0005-0000-0000-000056000000}"/>
    <cellStyle name="_Reformatted Cash Flow Consolidation 0706" xfId="88" xr:uid="{00000000-0005-0000-0000-000057000000}"/>
    <cellStyle name="_Reformatted Cash Flow Consolidation 0706_Avera UIL NEEWS Analyses 2011" xfId="89" xr:uid="{00000000-0005-0000-0000-000058000000}"/>
    <cellStyle name="_Reformatted Cash Flow Consolidation 0706_Avera UIL NEEWS Analyses 2011_Baudino Exhibits" xfId="90" xr:uid="{00000000-0005-0000-0000-000059000000}"/>
    <cellStyle name="_Reformatted Cash Flow Consolidation 0706_Avera UIL NEEWS Analyses 2011_Baudino Exhibits 2" xfId="91" xr:uid="{00000000-0005-0000-0000-00005A000000}"/>
    <cellStyle name="_Reformatted Cash Flow Consolidation 0706_Avera UIL NEEWS Analyses 2011_Baudino Exhibits_Exhibit CPL-100 - 7-28-14" xfId="92" xr:uid="{00000000-0005-0000-0000-00005B000000}"/>
    <cellStyle name="_Reformatted Cash Flow Consolidation 0706_Avera UIL NEEWS Analyses 2011_Baudino Exhibits_FPU FL 2014 ROR Exhibits -7-28-14 - JRWoolridge" xfId="93" xr:uid="{00000000-0005-0000-0000-00005C000000}"/>
    <cellStyle name="_Reformatted Cash Flow Consolidation 0706_Avera UIL NEEWS Analyses 2011_Baudino Exhibits_Pepco MD 2014 ROR Exhibits - 3-3-14 - JRWoolridge" xfId="94" xr:uid="{00000000-0005-0000-0000-00005D000000}"/>
    <cellStyle name="_Reformatted Cash Flow Consolidation 0706_Avera UIL NEEWS Analyses 2011_Baudino Exhibits_Pepco MD 2014 ROR Exhibits - JRWoolridge" xfId="95" xr:uid="{00000000-0005-0000-0000-00005E000000}"/>
    <cellStyle name="_Reformatted Cash Flow Consolidation 0706_Avera UIL NEEWS Analyses 2011_Baudino Exhibits_Tampa Electric FL 2013 ROR Exhibits - JRWoolridge - 7-8-13" xfId="96" xr:uid="{00000000-0005-0000-0000-00005F000000}"/>
    <cellStyle name="_Reformatted Cash Flow Consolidation 0706_Avera UIL NEEWS Analyses 2011_Baudino Exhibits_UI CT 2013 Exhibits - JRWoolridge - 4-19-13" xfId="97" xr:uid="{00000000-0005-0000-0000-000060000000}"/>
    <cellStyle name="_Reformatted Cash Flow Consolidation 0706_Avera UIL NEEWS Analyses 2011_Baudino Exhibits_VEPCO VA 2013 ROR Exhibits - JRWoolridge- 7-26-13" xfId="98" xr:uid="{00000000-0005-0000-0000-000061000000}"/>
    <cellStyle name="_Reformatted Cash Flow Consolidation 0706_Baudino Exhibits" xfId="99" xr:uid="{00000000-0005-0000-0000-000062000000}"/>
    <cellStyle name="_Reformatted Cash Flow Consolidation 0706_Baudino Exhibits 2" xfId="100" xr:uid="{00000000-0005-0000-0000-000063000000}"/>
    <cellStyle name="_Reformatted Cash Flow Consolidation 0706_Baudino Exhibits_Exhibit CPL-100 - 7-28-14" xfId="101" xr:uid="{00000000-0005-0000-0000-000064000000}"/>
    <cellStyle name="_Reformatted Cash Flow Consolidation 0706_Baudino Exhibits_FPU FL 2014 ROR Exhibits -7-28-14 - JRWoolridge" xfId="102" xr:uid="{00000000-0005-0000-0000-000065000000}"/>
    <cellStyle name="_Reformatted Cash Flow Consolidation 0706_Baudino Exhibits_Pepco MD 2014 ROR Exhibits - 3-3-14 - JRWoolridge" xfId="103" xr:uid="{00000000-0005-0000-0000-000066000000}"/>
    <cellStyle name="_Reformatted Cash Flow Consolidation 0706_Baudino Exhibits_Pepco MD 2014 ROR Exhibits - JRWoolridge" xfId="104" xr:uid="{00000000-0005-0000-0000-000067000000}"/>
    <cellStyle name="_Reformatted Cash Flow Consolidation 0706_Baudino Exhibits_Tampa Electric FL 2013 ROR Exhibits - JRWoolridge - 7-8-13" xfId="105" xr:uid="{00000000-0005-0000-0000-000068000000}"/>
    <cellStyle name="_Reformatted Cash Flow Consolidation 0706_Baudino Exhibits_UI CT 2013 Exhibits - JRWoolridge - 4-19-13" xfId="106" xr:uid="{00000000-0005-0000-0000-000069000000}"/>
    <cellStyle name="_Reformatted Cash Flow Consolidation 0706_Baudino Exhibits_VEPCO VA 2013 ROR Exhibits - JRWoolridge- 7-26-13" xfId="107" xr:uid="{00000000-0005-0000-0000-00006A000000}"/>
    <cellStyle name="_Reformatted Cash Flow Consolidation 0706_Value Line Data Base" xfId="108" xr:uid="{00000000-0005-0000-0000-00006B000000}"/>
    <cellStyle name="_Reformatted Cash Flow Consolidation 0706_Value Line Data Base 2" xfId="109" xr:uid="{00000000-0005-0000-0000-00006C000000}"/>
    <cellStyle name="_Reformatted Cash Flow Consolidation 0706_Value Line Data Base 2_Exhibit CPL-100 - 7-28-14" xfId="110" xr:uid="{00000000-0005-0000-0000-00006D000000}"/>
    <cellStyle name="_Reformatted Cash Flow Consolidation 0706_Value Line Data Base 2_FPU FL 2014 ROR Exhibits -7-28-14 - JRWoolridge" xfId="111" xr:uid="{00000000-0005-0000-0000-00006E000000}"/>
    <cellStyle name="_Reformatted Cash Flow Consolidation 0706_Value Line Data Base 2_Pepco MD 2014 ROR Exhibits - 3-3-14 - JRWoolridge" xfId="112" xr:uid="{00000000-0005-0000-0000-00006F000000}"/>
    <cellStyle name="_Reformatted Cash Flow Consolidation 0706_Value Line Data Base 2_Pepco MD 2014 ROR Exhibits - JRWoolridge" xfId="113" xr:uid="{00000000-0005-0000-0000-000070000000}"/>
    <cellStyle name="_Reformatted Cash Flow Consolidation 0706_Value Line Data Base 2_Tampa Electric FL 2013 ROR Exhibits - JRWoolridge - 7-8-13" xfId="114" xr:uid="{00000000-0005-0000-0000-000071000000}"/>
    <cellStyle name="_Reformatted Cash Flow Consolidation 0706_Value Line Data Base 2_UI CT 2013 Exhibits - JRWoolridge - 4-19-13" xfId="115" xr:uid="{00000000-0005-0000-0000-000072000000}"/>
    <cellStyle name="_Reformatted Cash Flow Consolidation 0706_Value Line Data Base 2_VEPCO VA 2013 ROR Exhibits - JRWoolridge- 7-26-13" xfId="116" xr:uid="{00000000-0005-0000-0000-000073000000}"/>
    <cellStyle name="_Reformatted Cash Flow Consolidation 0906" xfId="117" xr:uid="{00000000-0005-0000-0000-000074000000}"/>
    <cellStyle name="_Reformatted Cash Flow Consolidation 0906_Avera UIL NEEWS Analyses 2011" xfId="118" xr:uid="{00000000-0005-0000-0000-000075000000}"/>
    <cellStyle name="_Reformatted Cash Flow Consolidation 0906_Avera UIL NEEWS Analyses 2011_Baudino Exhibits" xfId="119" xr:uid="{00000000-0005-0000-0000-000076000000}"/>
    <cellStyle name="_Reformatted Cash Flow Consolidation 0906_Avera UIL NEEWS Analyses 2011_Baudino Exhibits 2" xfId="120" xr:uid="{00000000-0005-0000-0000-000077000000}"/>
    <cellStyle name="_Reformatted Cash Flow Consolidation 0906_Avera UIL NEEWS Analyses 2011_Baudino Exhibits_Exhibit CPL-100 - 7-28-14" xfId="121" xr:uid="{00000000-0005-0000-0000-000078000000}"/>
    <cellStyle name="_Reformatted Cash Flow Consolidation 0906_Avera UIL NEEWS Analyses 2011_Baudino Exhibits_FPU FL 2014 ROR Exhibits -7-28-14 - JRWoolridge" xfId="122" xr:uid="{00000000-0005-0000-0000-000079000000}"/>
    <cellStyle name="_Reformatted Cash Flow Consolidation 0906_Avera UIL NEEWS Analyses 2011_Baudino Exhibits_Pepco MD 2014 ROR Exhibits - 3-3-14 - JRWoolridge" xfId="123" xr:uid="{00000000-0005-0000-0000-00007A000000}"/>
    <cellStyle name="_Reformatted Cash Flow Consolidation 0906_Avera UIL NEEWS Analyses 2011_Baudino Exhibits_Pepco MD 2014 ROR Exhibits - JRWoolridge" xfId="124" xr:uid="{00000000-0005-0000-0000-00007B000000}"/>
    <cellStyle name="_Reformatted Cash Flow Consolidation 0906_Avera UIL NEEWS Analyses 2011_Baudino Exhibits_Tampa Electric FL 2013 ROR Exhibits - JRWoolridge - 7-8-13" xfId="125" xr:uid="{00000000-0005-0000-0000-00007C000000}"/>
    <cellStyle name="_Reformatted Cash Flow Consolidation 0906_Avera UIL NEEWS Analyses 2011_Baudino Exhibits_UI CT 2013 Exhibits - JRWoolridge - 4-19-13" xfId="126" xr:uid="{00000000-0005-0000-0000-00007D000000}"/>
    <cellStyle name="_Reformatted Cash Flow Consolidation 0906_Avera UIL NEEWS Analyses 2011_Baudino Exhibits_VEPCO VA 2013 ROR Exhibits - JRWoolridge- 7-26-13" xfId="127" xr:uid="{00000000-0005-0000-0000-00007E000000}"/>
    <cellStyle name="_Reformatted Cash Flow Consolidation 0906_Baudino Exhibits" xfId="128" xr:uid="{00000000-0005-0000-0000-00007F000000}"/>
    <cellStyle name="_Reformatted Cash Flow Consolidation 0906_Baudino Exhibits 2" xfId="129" xr:uid="{00000000-0005-0000-0000-000080000000}"/>
    <cellStyle name="_Reformatted Cash Flow Consolidation 0906_Baudino Exhibits_Exhibit CPL-100 - 7-28-14" xfId="130" xr:uid="{00000000-0005-0000-0000-000081000000}"/>
    <cellStyle name="_Reformatted Cash Flow Consolidation 0906_Baudino Exhibits_FPU FL 2014 ROR Exhibits -7-28-14 - JRWoolridge" xfId="131" xr:uid="{00000000-0005-0000-0000-000082000000}"/>
    <cellStyle name="_Reformatted Cash Flow Consolidation 0906_Baudino Exhibits_Pepco MD 2014 ROR Exhibits - 3-3-14 - JRWoolridge" xfId="132" xr:uid="{00000000-0005-0000-0000-000083000000}"/>
    <cellStyle name="_Reformatted Cash Flow Consolidation 0906_Baudino Exhibits_Pepco MD 2014 ROR Exhibits - JRWoolridge" xfId="133" xr:uid="{00000000-0005-0000-0000-000084000000}"/>
    <cellStyle name="_Reformatted Cash Flow Consolidation 0906_Baudino Exhibits_Tampa Electric FL 2013 ROR Exhibits - JRWoolridge - 7-8-13" xfId="134" xr:uid="{00000000-0005-0000-0000-000085000000}"/>
    <cellStyle name="_Reformatted Cash Flow Consolidation 0906_Baudino Exhibits_UI CT 2013 Exhibits - JRWoolridge - 4-19-13" xfId="135" xr:uid="{00000000-0005-0000-0000-000086000000}"/>
    <cellStyle name="_Reformatted Cash Flow Consolidation 0906_Baudino Exhibits_VEPCO VA 2013 ROR Exhibits - JRWoolridge- 7-26-13" xfId="136" xr:uid="{00000000-0005-0000-0000-000087000000}"/>
    <cellStyle name="_Reformatted Cash Flow Consolidation 0906_Value Line Data Base" xfId="137" xr:uid="{00000000-0005-0000-0000-000088000000}"/>
    <cellStyle name="_Reformatted Cash Flow Consolidation 0906_Value Line Data Base 2" xfId="138" xr:uid="{00000000-0005-0000-0000-000089000000}"/>
    <cellStyle name="_Reformatted Cash Flow Consolidation 0906_Value Line Data Base 2_Exhibit CPL-100 - 7-28-14" xfId="139" xr:uid="{00000000-0005-0000-0000-00008A000000}"/>
    <cellStyle name="_Reformatted Cash Flow Consolidation 0906_Value Line Data Base 2_FPU FL 2014 ROR Exhibits -7-28-14 - JRWoolridge" xfId="140" xr:uid="{00000000-0005-0000-0000-00008B000000}"/>
    <cellStyle name="_Reformatted Cash Flow Consolidation 0906_Value Line Data Base 2_Pepco MD 2014 ROR Exhibits - 3-3-14 - JRWoolridge" xfId="141" xr:uid="{00000000-0005-0000-0000-00008C000000}"/>
    <cellStyle name="_Reformatted Cash Flow Consolidation 0906_Value Line Data Base 2_Pepco MD 2014 ROR Exhibits - JRWoolridge" xfId="142" xr:uid="{00000000-0005-0000-0000-00008D000000}"/>
    <cellStyle name="_Reformatted Cash Flow Consolidation 0906_Value Line Data Base 2_Tampa Electric FL 2013 ROR Exhibits - JRWoolridge - 7-8-13" xfId="143" xr:uid="{00000000-0005-0000-0000-00008E000000}"/>
    <cellStyle name="_Reformatted Cash Flow Consolidation 0906_Value Line Data Base 2_UI CT 2013 Exhibits - JRWoolridge - 4-19-13" xfId="144" xr:uid="{00000000-0005-0000-0000-00008F000000}"/>
    <cellStyle name="_Reformatted Cash Flow Consolidation 0906_Value Line Data Base 2_VEPCO VA 2013 ROR Exhibits - JRWoolridge- 7-26-13" xfId="145" xr:uid="{00000000-0005-0000-0000-000090000000}"/>
    <cellStyle name="20% - Accent1 2" xfId="146" xr:uid="{00000000-0005-0000-0000-000091000000}"/>
    <cellStyle name="20% - Accent1 3" xfId="147" xr:uid="{00000000-0005-0000-0000-000092000000}"/>
    <cellStyle name="20% - Accent1 4" xfId="148" xr:uid="{00000000-0005-0000-0000-000093000000}"/>
    <cellStyle name="20% - Accent1 5" xfId="149" xr:uid="{00000000-0005-0000-0000-000094000000}"/>
    <cellStyle name="20% - Accent1 6" xfId="150" xr:uid="{00000000-0005-0000-0000-000095000000}"/>
    <cellStyle name="20% - Accent1 7" xfId="151" xr:uid="{00000000-0005-0000-0000-000096000000}"/>
    <cellStyle name="20% - Accent2 2" xfId="152" xr:uid="{00000000-0005-0000-0000-000097000000}"/>
    <cellStyle name="20% - Accent2 3" xfId="153" xr:uid="{00000000-0005-0000-0000-000098000000}"/>
    <cellStyle name="20% - Accent2 4" xfId="154" xr:uid="{00000000-0005-0000-0000-000099000000}"/>
    <cellStyle name="20% - Accent2 5" xfId="155" xr:uid="{00000000-0005-0000-0000-00009A000000}"/>
    <cellStyle name="20% - Accent2 6" xfId="156" xr:uid="{00000000-0005-0000-0000-00009B000000}"/>
    <cellStyle name="20% - Accent2 7" xfId="157" xr:uid="{00000000-0005-0000-0000-00009C000000}"/>
    <cellStyle name="20% - Accent3 2" xfId="158" xr:uid="{00000000-0005-0000-0000-00009D000000}"/>
    <cellStyle name="20% - Accent3 3" xfId="159" xr:uid="{00000000-0005-0000-0000-00009E000000}"/>
    <cellStyle name="20% - Accent3 4" xfId="160" xr:uid="{00000000-0005-0000-0000-00009F000000}"/>
    <cellStyle name="20% - Accent3 5" xfId="161" xr:uid="{00000000-0005-0000-0000-0000A0000000}"/>
    <cellStyle name="20% - Accent3 6" xfId="162" xr:uid="{00000000-0005-0000-0000-0000A1000000}"/>
    <cellStyle name="20% - Accent3 7" xfId="163" xr:uid="{00000000-0005-0000-0000-0000A2000000}"/>
    <cellStyle name="20% - Accent4 2" xfId="164" xr:uid="{00000000-0005-0000-0000-0000A3000000}"/>
    <cellStyle name="20% - Accent4 3" xfId="165" xr:uid="{00000000-0005-0000-0000-0000A4000000}"/>
    <cellStyle name="20% - Accent4 4" xfId="166" xr:uid="{00000000-0005-0000-0000-0000A5000000}"/>
    <cellStyle name="20% - Accent4 5" xfId="167" xr:uid="{00000000-0005-0000-0000-0000A6000000}"/>
    <cellStyle name="20% - Accent4 6" xfId="168" xr:uid="{00000000-0005-0000-0000-0000A7000000}"/>
    <cellStyle name="20% - Accent4 7" xfId="169" xr:uid="{00000000-0005-0000-0000-0000A8000000}"/>
    <cellStyle name="20% - Accent5 2" xfId="170" xr:uid="{00000000-0005-0000-0000-0000A9000000}"/>
    <cellStyle name="20% - Accent5 3" xfId="171" xr:uid="{00000000-0005-0000-0000-0000AA000000}"/>
    <cellStyle name="20% - Accent5 4" xfId="172" xr:uid="{00000000-0005-0000-0000-0000AB000000}"/>
    <cellStyle name="20% - Accent5 5" xfId="173" xr:uid="{00000000-0005-0000-0000-0000AC000000}"/>
    <cellStyle name="20% - Accent5 6" xfId="174" xr:uid="{00000000-0005-0000-0000-0000AD000000}"/>
    <cellStyle name="20% - Accent5 7" xfId="175" xr:uid="{00000000-0005-0000-0000-0000AE000000}"/>
    <cellStyle name="20% - Accent6 2" xfId="176" xr:uid="{00000000-0005-0000-0000-0000AF000000}"/>
    <cellStyle name="20% - Accent6 3" xfId="177" xr:uid="{00000000-0005-0000-0000-0000B0000000}"/>
    <cellStyle name="20% - Accent6 4" xfId="178" xr:uid="{00000000-0005-0000-0000-0000B1000000}"/>
    <cellStyle name="20% - Accent6 5" xfId="179" xr:uid="{00000000-0005-0000-0000-0000B2000000}"/>
    <cellStyle name="20% - Accent6 6" xfId="180" xr:uid="{00000000-0005-0000-0000-0000B3000000}"/>
    <cellStyle name="20% - Accent6 7" xfId="181" xr:uid="{00000000-0005-0000-0000-0000B4000000}"/>
    <cellStyle name="40% - Accent1 2" xfId="182" xr:uid="{00000000-0005-0000-0000-0000B5000000}"/>
    <cellStyle name="40% - Accent1 3" xfId="183" xr:uid="{00000000-0005-0000-0000-0000B6000000}"/>
    <cellStyle name="40% - Accent1 4" xfId="184" xr:uid="{00000000-0005-0000-0000-0000B7000000}"/>
    <cellStyle name="40% - Accent1 5" xfId="185" xr:uid="{00000000-0005-0000-0000-0000B8000000}"/>
    <cellStyle name="40% - Accent1 6" xfId="186" xr:uid="{00000000-0005-0000-0000-0000B9000000}"/>
    <cellStyle name="40% - Accent1 7" xfId="187" xr:uid="{00000000-0005-0000-0000-0000BA000000}"/>
    <cellStyle name="40% - Accent2 2" xfId="188" xr:uid="{00000000-0005-0000-0000-0000BB000000}"/>
    <cellStyle name="40% - Accent2 3" xfId="189" xr:uid="{00000000-0005-0000-0000-0000BC000000}"/>
    <cellStyle name="40% - Accent2 4" xfId="190" xr:uid="{00000000-0005-0000-0000-0000BD000000}"/>
    <cellStyle name="40% - Accent2 5" xfId="191" xr:uid="{00000000-0005-0000-0000-0000BE000000}"/>
    <cellStyle name="40% - Accent2 6" xfId="192" xr:uid="{00000000-0005-0000-0000-0000BF000000}"/>
    <cellStyle name="40% - Accent2 7" xfId="193" xr:uid="{00000000-0005-0000-0000-0000C0000000}"/>
    <cellStyle name="40% - Accent3 2" xfId="194" xr:uid="{00000000-0005-0000-0000-0000C1000000}"/>
    <cellStyle name="40% - Accent3 3" xfId="195" xr:uid="{00000000-0005-0000-0000-0000C2000000}"/>
    <cellStyle name="40% - Accent3 4" xfId="196" xr:uid="{00000000-0005-0000-0000-0000C3000000}"/>
    <cellStyle name="40% - Accent3 5" xfId="197" xr:uid="{00000000-0005-0000-0000-0000C4000000}"/>
    <cellStyle name="40% - Accent3 6" xfId="198" xr:uid="{00000000-0005-0000-0000-0000C5000000}"/>
    <cellStyle name="40% - Accent3 7" xfId="199" xr:uid="{00000000-0005-0000-0000-0000C6000000}"/>
    <cellStyle name="40% - Accent4 2" xfId="200" xr:uid="{00000000-0005-0000-0000-0000C7000000}"/>
    <cellStyle name="40% - Accent4 3" xfId="201" xr:uid="{00000000-0005-0000-0000-0000C8000000}"/>
    <cellStyle name="40% - Accent4 4" xfId="202" xr:uid="{00000000-0005-0000-0000-0000C9000000}"/>
    <cellStyle name="40% - Accent4 5" xfId="203" xr:uid="{00000000-0005-0000-0000-0000CA000000}"/>
    <cellStyle name="40% - Accent4 6" xfId="204" xr:uid="{00000000-0005-0000-0000-0000CB000000}"/>
    <cellStyle name="40% - Accent4 7" xfId="205" xr:uid="{00000000-0005-0000-0000-0000CC000000}"/>
    <cellStyle name="40% - Accent5 2" xfId="206" xr:uid="{00000000-0005-0000-0000-0000CD000000}"/>
    <cellStyle name="40% - Accent5 3" xfId="207" xr:uid="{00000000-0005-0000-0000-0000CE000000}"/>
    <cellStyle name="40% - Accent5 4" xfId="208" xr:uid="{00000000-0005-0000-0000-0000CF000000}"/>
    <cellStyle name="40% - Accent5 5" xfId="209" xr:uid="{00000000-0005-0000-0000-0000D0000000}"/>
    <cellStyle name="40% - Accent5 6" xfId="210" xr:uid="{00000000-0005-0000-0000-0000D1000000}"/>
    <cellStyle name="40% - Accent5 7" xfId="211" xr:uid="{00000000-0005-0000-0000-0000D2000000}"/>
    <cellStyle name="40% - Accent6 2" xfId="212" xr:uid="{00000000-0005-0000-0000-0000D3000000}"/>
    <cellStyle name="40% - Accent6 3" xfId="213" xr:uid="{00000000-0005-0000-0000-0000D4000000}"/>
    <cellStyle name="40% - Accent6 4" xfId="214" xr:uid="{00000000-0005-0000-0000-0000D5000000}"/>
    <cellStyle name="40% - Accent6 5" xfId="215" xr:uid="{00000000-0005-0000-0000-0000D6000000}"/>
    <cellStyle name="40% - Accent6 6" xfId="216" xr:uid="{00000000-0005-0000-0000-0000D7000000}"/>
    <cellStyle name="40% - Accent6 7" xfId="217" xr:uid="{00000000-0005-0000-0000-0000D8000000}"/>
    <cellStyle name="60% - Accent1 2" xfId="218" xr:uid="{00000000-0005-0000-0000-0000D9000000}"/>
    <cellStyle name="60% - Accent1 3" xfId="219" xr:uid="{00000000-0005-0000-0000-0000DA000000}"/>
    <cellStyle name="60% - Accent1 4" xfId="220" xr:uid="{00000000-0005-0000-0000-0000DB000000}"/>
    <cellStyle name="60% - Accent1 5" xfId="221" xr:uid="{00000000-0005-0000-0000-0000DC000000}"/>
    <cellStyle name="60% - Accent1 6" xfId="222" xr:uid="{00000000-0005-0000-0000-0000DD000000}"/>
    <cellStyle name="60% - Accent1 7" xfId="223" xr:uid="{00000000-0005-0000-0000-0000DE000000}"/>
    <cellStyle name="60% - Accent2 2" xfId="224" xr:uid="{00000000-0005-0000-0000-0000DF000000}"/>
    <cellStyle name="60% - Accent2 3" xfId="225" xr:uid="{00000000-0005-0000-0000-0000E0000000}"/>
    <cellStyle name="60% - Accent2 4" xfId="226" xr:uid="{00000000-0005-0000-0000-0000E1000000}"/>
    <cellStyle name="60% - Accent2 5" xfId="227" xr:uid="{00000000-0005-0000-0000-0000E2000000}"/>
    <cellStyle name="60% - Accent2 6" xfId="228" xr:uid="{00000000-0005-0000-0000-0000E3000000}"/>
    <cellStyle name="60% - Accent2 7" xfId="229" xr:uid="{00000000-0005-0000-0000-0000E4000000}"/>
    <cellStyle name="60% - Accent3 2" xfId="230" xr:uid="{00000000-0005-0000-0000-0000E5000000}"/>
    <cellStyle name="60% - Accent3 3" xfId="231" xr:uid="{00000000-0005-0000-0000-0000E6000000}"/>
    <cellStyle name="60% - Accent3 4" xfId="232" xr:uid="{00000000-0005-0000-0000-0000E7000000}"/>
    <cellStyle name="60% - Accent3 5" xfId="233" xr:uid="{00000000-0005-0000-0000-0000E8000000}"/>
    <cellStyle name="60% - Accent3 6" xfId="234" xr:uid="{00000000-0005-0000-0000-0000E9000000}"/>
    <cellStyle name="60% - Accent3 7" xfId="235" xr:uid="{00000000-0005-0000-0000-0000EA000000}"/>
    <cellStyle name="60% - Accent4 2" xfId="236" xr:uid="{00000000-0005-0000-0000-0000EB000000}"/>
    <cellStyle name="60% - Accent4 3" xfId="237" xr:uid="{00000000-0005-0000-0000-0000EC000000}"/>
    <cellStyle name="60% - Accent4 4" xfId="238" xr:uid="{00000000-0005-0000-0000-0000ED000000}"/>
    <cellStyle name="60% - Accent4 5" xfId="239" xr:uid="{00000000-0005-0000-0000-0000EE000000}"/>
    <cellStyle name="60% - Accent4 6" xfId="240" xr:uid="{00000000-0005-0000-0000-0000EF000000}"/>
    <cellStyle name="60% - Accent4 7" xfId="241" xr:uid="{00000000-0005-0000-0000-0000F0000000}"/>
    <cellStyle name="60% - Accent5 2" xfId="242" xr:uid="{00000000-0005-0000-0000-0000F1000000}"/>
    <cellStyle name="60% - Accent5 3" xfId="243" xr:uid="{00000000-0005-0000-0000-0000F2000000}"/>
    <cellStyle name="60% - Accent5 4" xfId="244" xr:uid="{00000000-0005-0000-0000-0000F3000000}"/>
    <cellStyle name="60% - Accent5 5" xfId="245" xr:uid="{00000000-0005-0000-0000-0000F4000000}"/>
    <cellStyle name="60% - Accent5 6" xfId="246" xr:uid="{00000000-0005-0000-0000-0000F5000000}"/>
    <cellStyle name="60% - Accent5 7" xfId="247" xr:uid="{00000000-0005-0000-0000-0000F6000000}"/>
    <cellStyle name="60% - Accent6 2" xfId="248" xr:uid="{00000000-0005-0000-0000-0000F7000000}"/>
    <cellStyle name="60% - Accent6 3" xfId="249" xr:uid="{00000000-0005-0000-0000-0000F8000000}"/>
    <cellStyle name="60% - Accent6 4" xfId="250" xr:uid="{00000000-0005-0000-0000-0000F9000000}"/>
    <cellStyle name="60% - Accent6 5" xfId="251" xr:uid="{00000000-0005-0000-0000-0000FA000000}"/>
    <cellStyle name="60% - Accent6 6" xfId="252" xr:uid="{00000000-0005-0000-0000-0000FB000000}"/>
    <cellStyle name="60% - Accent6 7" xfId="253" xr:uid="{00000000-0005-0000-0000-0000FC000000}"/>
    <cellStyle name="Accent1 2" xfId="254" xr:uid="{00000000-0005-0000-0000-0000FD000000}"/>
    <cellStyle name="Accent1 3" xfId="255" xr:uid="{00000000-0005-0000-0000-0000FE000000}"/>
    <cellStyle name="Accent1 4" xfId="256" xr:uid="{00000000-0005-0000-0000-0000FF000000}"/>
    <cellStyle name="Accent1 5" xfId="257" xr:uid="{00000000-0005-0000-0000-000000010000}"/>
    <cellStyle name="Accent1 6" xfId="258" xr:uid="{00000000-0005-0000-0000-000001010000}"/>
    <cellStyle name="Accent1 7" xfId="259" xr:uid="{00000000-0005-0000-0000-000002010000}"/>
    <cellStyle name="Accent2 2" xfId="260" xr:uid="{00000000-0005-0000-0000-000003010000}"/>
    <cellStyle name="Accent2 3" xfId="261" xr:uid="{00000000-0005-0000-0000-000004010000}"/>
    <cellStyle name="Accent2 4" xfId="262" xr:uid="{00000000-0005-0000-0000-000005010000}"/>
    <cellStyle name="Accent2 5" xfId="263" xr:uid="{00000000-0005-0000-0000-000006010000}"/>
    <cellStyle name="Accent2 6" xfId="264" xr:uid="{00000000-0005-0000-0000-000007010000}"/>
    <cellStyle name="Accent2 7" xfId="265" xr:uid="{00000000-0005-0000-0000-000008010000}"/>
    <cellStyle name="Accent3 2" xfId="266" xr:uid="{00000000-0005-0000-0000-000009010000}"/>
    <cellStyle name="Accent3 3" xfId="267" xr:uid="{00000000-0005-0000-0000-00000A010000}"/>
    <cellStyle name="Accent3 4" xfId="268" xr:uid="{00000000-0005-0000-0000-00000B010000}"/>
    <cellStyle name="Accent3 5" xfId="269" xr:uid="{00000000-0005-0000-0000-00000C010000}"/>
    <cellStyle name="Accent3 6" xfId="270" xr:uid="{00000000-0005-0000-0000-00000D010000}"/>
    <cellStyle name="Accent3 7" xfId="271" xr:uid="{00000000-0005-0000-0000-00000E010000}"/>
    <cellStyle name="Accent4 2" xfId="272" xr:uid="{00000000-0005-0000-0000-00000F010000}"/>
    <cellStyle name="Accent4 3" xfId="273" xr:uid="{00000000-0005-0000-0000-000010010000}"/>
    <cellStyle name="Accent4 4" xfId="274" xr:uid="{00000000-0005-0000-0000-000011010000}"/>
    <cellStyle name="Accent4 5" xfId="275" xr:uid="{00000000-0005-0000-0000-000012010000}"/>
    <cellStyle name="Accent4 6" xfId="276" xr:uid="{00000000-0005-0000-0000-000013010000}"/>
    <cellStyle name="Accent4 7" xfId="277" xr:uid="{00000000-0005-0000-0000-000014010000}"/>
    <cellStyle name="Accent5 2" xfId="278" xr:uid="{00000000-0005-0000-0000-000015010000}"/>
    <cellStyle name="Accent5 3" xfId="279" xr:uid="{00000000-0005-0000-0000-000016010000}"/>
    <cellStyle name="Accent5 4" xfId="280" xr:uid="{00000000-0005-0000-0000-000017010000}"/>
    <cellStyle name="Accent5 5" xfId="281" xr:uid="{00000000-0005-0000-0000-000018010000}"/>
    <cellStyle name="Accent5 6" xfId="282" xr:uid="{00000000-0005-0000-0000-000019010000}"/>
    <cellStyle name="Accent5 7" xfId="283" xr:uid="{00000000-0005-0000-0000-00001A010000}"/>
    <cellStyle name="Accent6 2" xfId="284" xr:uid="{00000000-0005-0000-0000-00001B010000}"/>
    <cellStyle name="Accent6 3" xfId="285" xr:uid="{00000000-0005-0000-0000-00001C010000}"/>
    <cellStyle name="Accent6 4" xfId="286" xr:uid="{00000000-0005-0000-0000-00001D010000}"/>
    <cellStyle name="Accent6 5" xfId="287" xr:uid="{00000000-0005-0000-0000-00001E010000}"/>
    <cellStyle name="Accent6 6" xfId="288" xr:uid="{00000000-0005-0000-0000-00001F010000}"/>
    <cellStyle name="Accent6 7" xfId="289" xr:uid="{00000000-0005-0000-0000-000020010000}"/>
    <cellStyle name="alternate1" xfId="290" xr:uid="{00000000-0005-0000-0000-000021010000}"/>
    <cellStyle name="Bad 2" xfId="291" xr:uid="{00000000-0005-0000-0000-000022010000}"/>
    <cellStyle name="Bad 3" xfId="292" xr:uid="{00000000-0005-0000-0000-000023010000}"/>
    <cellStyle name="Bad 4" xfId="293" xr:uid="{00000000-0005-0000-0000-000024010000}"/>
    <cellStyle name="Bad 5" xfId="294" xr:uid="{00000000-0005-0000-0000-000025010000}"/>
    <cellStyle name="Bad 6" xfId="295" xr:uid="{00000000-0005-0000-0000-000026010000}"/>
    <cellStyle name="Bad 7" xfId="296" xr:uid="{00000000-0005-0000-0000-000027010000}"/>
    <cellStyle name="Body: normal cell" xfId="297" xr:uid="{00000000-0005-0000-0000-000028010000}"/>
    <cellStyle name="Calculation 2" xfId="298" xr:uid="{00000000-0005-0000-0000-000029010000}"/>
    <cellStyle name="Calculation 3" xfId="299" xr:uid="{00000000-0005-0000-0000-00002A010000}"/>
    <cellStyle name="Calculation 4" xfId="300" xr:uid="{00000000-0005-0000-0000-00002B010000}"/>
    <cellStyle name="Calculation 5" xfId="301" xr:uid="{00000000-0005-0000-0000-00002C010000}"/>
    <cellStyle name="Calculation 6" xfId="302" xr:uid="{00000000-0005-0000-0000-00002D010000}"/>
    <cellStyle name="Calculation 7" xfId="303" xr:uid="{00000000-0005-0000-0000-00002E010000}"/>
    <cellStyle name="Check Cell 2" xfId="304" xr:uid="{00000000-0005-0000-0000-00002F010000}"/>
    <cellStyle name="Check Cell 3" xfId="305" xr:uid="{00000000-0005-0000-0000-000030010000}"/>
    <cellStyle name="Check Cell 4" xfId="306" xr:uid="{00000000-0005-0000-0000-000031010000}"/>
    <cellStyle name="Check Cell 5" xfId="307" xr:uid="{00000000-0005-0000-0000-000032010000}"/>
    <cellStyle name="Check Cell 6" xfId="308" xr:uid="{00000000-0005-0000-0000-000033010000}"/>
    <cellStyle name="Check Cell 7" xfId="309" xr:uid="{00000000-0005-0000-0000-000034010000}"/>
    <cellStyle name="Comma" xfId="310" builtinId="3"/>
    <cellStyle name="Comma 10" xfId="311" xr:uid="{00000000-0005-0000-0000-000036010000}"/>
    <cellStyle name="Comma 10 2" xfId="714" xr:uid="{00000000-0005-0000-0000-000037010000}"/>
    <cellStyle name="Comma 11" xfId="312" xr:uid="{00000000-0005-0000-0000-000038010000}"/>
    <cellStyle name="Comma 12" xfId="313" xr:uid="{00000000-0005-0000-0000-000039010000}"/>
    <cellStyle name="Comma 12 2" xfId="314" xr:uid="{00000000-0005-0000-0000-00003A010000}"/>
    <cellStyle name="Comma 13" xfId="315" xr:uid="{00000000-0005-0000-0000-00003B010000}"/>
    <cellStyle name="Comma 14" xfId="720" xr:uid="{00000000-0005-0000-0000-00003C010000}"/>
    <cellStyle name="Comma 15" xfId="729" xr:uid="{77E9C9E4-B1AB-4EC2-9DBF-E292FCB77737}"/>
    <cellStyle name="Comma 2" xfId="316" xr:uid="{00000000-0005-0000-0000-00003D010000}"/>
    <cellStyle name="Comma 2 2" xfId="317" xr:uid="{00000000-0005-0000-0000-00003E010000}"/>
    <cellStyle name="Comma 2 3" xfId="318" xr:uid="{00000000-0005-0000-0000-00003F010000}"/>
    <cellStyle name="Comma 2 4" xfId="319" xr:uid="{00000000-0005-0000-0000-000040010000}"/>
    <cellStyle name="Comma 2 5" xfId="320" xr:uid="{00000000-0005-0000-0000-000041010000}"/>
    <cellStyle name="Comma 2 6" xfId="321" xr:uid="{00000000-0005-0000-0000-000042010000}"/>
    <cellStyle name="Comma 3" xfId="322" xr:uid="{00000000-0005-0000-0000-000043010000}"/>
    <cellStyle name="Comma 3 2" xfId="323" xr:uid="{00000000-0005-0000-0000-000044010000}"/>
    <cellStyle name="Comma 3 3" xfId="324" xr:uid="{00000000-0005-0000-0000-000045010000}"/>
    <cellStyle name="Comma 3 4" xfId="325" xr:uid="{00000000-0005-0000-0000-000046010000}"/>
    <cellStyle name="Comma 3 5" xfId="326" xr:uid="{00000000-0005-0000-0000-000047010000}"/>
    <cellStyle name="Comma 3 6" xfId="327" xr:uid="{00000000-0005-0000-0000-000048010000}"/>
    <cellStyle name="Comma 4" xfId="328" xr:uid="{00000000-0005-0000-0000-000049010000}"/>
    <cellStyle name="Comma 4 2" xfId="329" xr:uid="{00000000-0005-0000-0000-00004A010000}"/>
    <cellStyle name="Comma 4 2 2" xfId="330" xr:uid="{00000000-0005-0000-0000-00004B010000}"/>
    <cellStyle name="Comma 4 3" xfId="331" xr:uid="{00000000-0005-0000-0000-00004C010000}"/>
    <cellStyle name="Comma 4 4" xfId="332" xr:uid="{00000000-0005-0000-0000-00004D010000}"/>
    <cellStyle name="Comma 4 5" xfId="333" xr:uid="{00000000-0005-0000-0000-00004E010000}"/>
    <cellStyle name="Comma 4 6" xfId="334" xr:uid="{00000000-0005-0000-0000-00004F010000}"/>
    <cellStyle name="Comma 5" xfId="335" xr:uid="{00000000-0005-0000-0000-000050010000}"/>
    <cellStyle name="Comma 6" xfId="336" xr:uid="{00000000-0005-0000-0000-000051010000}"/>
    <cellStyle name="Comma 7" xfId="337" xr:uid="{00000000-0005-0000-0000-000052010000}"/>
    <cellStyle name="Comma 7 2" xfId="338" xr:uid="{00000000-0005-0000-0000-000053010000}"/>
    <cellStyle name="Comma 8" xfId="339" xr:uid="{00000000-0005-0000-0000-000054010000}"/>
    <cellStyle name="Comma 9" xfId="340" xr:uid="{00000000-0005-0000-0000-000055010000}"/>
    <cellStyle name="Comma 9 2" xfId="341" xr:uid="{00000000-0005-0000-0000-000056010000}"/>
    <cellStyle name="Comma 9 3" xfId="342" xr:uid="{00000000-0005-0000-0000-000057010000}"/>
    <cellStyle name="Comma0" xfId="343" xr:uid="{00000000-0005-0000-0000-000058010000}"/>
    <cellStyle name="Currency" xfId="718" builtinId="4"/>
    <cellStyle name="Currency 10" xfId="344" xr:uid="{00000000-0005-0000-0000-00005A010000}"/>
    <cellStyle name="Currency 11" xfId="345" xr:uid="{00000000-0005-0000-0000-00005B010000}"/>
    <cellStyle name="Currency 2" xfId="346" xr:uid="{00000000-0005-0000-0000-00005C010000}"/>
    <cellStyle name="Currency 2 2" xfId="347" xr:uid="{00000000-0005-0000-0000-00005D010000}"/>
    <cellStyle name="Currency 2 3" xfId="348" xr:uid="{00000000-0005-0000-0000-00005E010000}"/>
    <cellStyle name="Currency 2 4" xfId="349" xr:uid="{00000000-0005-0000-0000-00005F010000}"/>
    <cellStyle name="Currency 2 5" xfId="350" xr:uid="{00000000-0005-0000-0000-000060010000}"/>
    <cellStyle name="Currency 2 6" xfId="351" xr:uid="{00000000-0005-0000-0000-000061010000}"/>
    <cellStyle name="Currency 3" xfId="352" xr:uid="{00000000-0005-0000-0000-000062010000}"/>
    <cellStyle name="Currency 3 2" xfId="353" xr:uid="{00000000-0005-0000-0000-000063010000}"/>
    <cellStyle name="Currency 3 3" xfId="354" xr:uid="{00000000-0005-0000-0000-000064010000}"/>
    <cellStyle name="Currency 4" xfId="355" xr:uid="{00000000-0005-0000-0000-000065010000}"/>
    <cellStyle name="Currency 5" xfId="356" xr:uid="{00000000-0005-0000-0000-000066010000}"/>
    <cellStyle name="Currency 5 2" xfId="357" xr:uid="{00000000-0005-0000-0000-000067010000}"/>
    <cellStyle name="Currency 6" xfId="358" xr:uid="{00000000-0005-0000-0000-000068010000}"/>
    <cellStyle name="Currency 7" xfId="359" xr:uid="{00000000-0005-0000-0000-000069010000}"/>
    <cellStyle name="Currency 8" xfId="360" xr:uid="{00000000-0005-0000-0000-00006A010000}"/>
    <cellStyle name="Currency 9" xfId="361" xr:uid="{00000000-0005-0000-0000-00006B010000}"/>
    <cellStyle name="Currency0" xfId="362" xr:uid="{00000000-0005-0000-0000-00006C010000}"/>
    <cellStyle name="Date" xfId="363" xr:uid="{00000000-0005-0000-0000-00006D010000}"/>
    <cellStyle name="Date 2" xfId="364" xr:uid="{00000000-0005-0000-0000-00006E010000}"/>
    <cellStyle name="Date_DE - Delmarva Cost of Capital Exhibits - May 2013 - JRW" xfId="365" xr:uid="{00000000-0005-0000-0000-00006F010000}"/>
    <cellStyle name="Explanatory Text 2" xfId="366" xr:uid="{00000000-0005-0000-0000-000070010000}"/>
    <cellStyle name="Explanatory Text 3" xfId="367" xr:uid="{00000000-0005-0000-0000-000071010000}"/>
    <cellStyle name="Explanatory Text 4" xfId="368" xr:uid="{00000000-0005-0000-0000-000072010000}"/>
    <cellStyle name="Explanatory Text 5" xfId="369" xr:uid="{00000000-0005-0000-0000-000073010000}"/>
    <cellStyle name="Explanatory Text 6" xfId="370" xr:uid="{00000000-0005-0000-0000-000074010000}"/>
    <cellStyle name="Explanatory Text 7" xfId="371" xr:uid="{00000000-0005-0000-0000-000075010000}"/>
    <cellStyle name="F2" xfId="372" xr:uid="{00000000-0005-0000-0000-000076010000}"/>
    <cellStyle name="F3" xfId="373" xr:uid="{00000000-0005-0000-0000-000077010000}"/>
    <cellStyle name="F3 2" xfId="374" xr:uid="{00000000-0005-0000-0000-000078010000}"/>
    <cellStyle name="F3_DE - Delmarva Cost of Capital Exhibits - May 2013 - JRW" xfId="375" xr:uid="{00000000-0005-0000-0000-000079010000}"/>
    <cellStyle name="F4" xfId="376" xr:uid="{00000000-0005-0000-0000-00007A010000}"/>
    <cellStyle name="F5" xfId="377" xr:uid="{00000000-0005-0000-0000-00007B010000}"/>
    <cellStyle name="F5 2" xfId="378" xr:uid="{00000000-0005-0000-0000-00007C010000}"/>
    <cellStyle name="F5_DE - Delmarva Cost of Capital Exhibits - May 2013 - JRW" xfId="379" xr:uid="{00000000-0005-0000-0000-00007D010000}"/>
    <cellStyle name="F6" xfId="380" xr:uid="{00000000-0005-0000-0000-00007E010000}"/>
    <cellStyle name="F6 2" xfId="381" xr:uid="{00000000-0005-0000-0000-00007F010000}"/>
    <cellStyle name="F6_DE - Delmarva Cost of Capital Exhibits - May 2013 - JRW" xfId="382" xr:uid="{00000000-0005-0000-0000-000080010000}"/>
    <cellStyle name="F7" xfId="383" xr:uid="{00000000-0005-0000-0000-000081010000}"/>
    <cellStyle name="F7 2" xfId="384" xr:uid="{00000000-0005-0000-0000-000082010000}"/>
    <cellStyle name="F7_DE - Delmarva Cost of Capital Exhibits - May 2013 - JRW" xfId="385" xr:uid="{00000000-0005-0000-0000-000083010000}"/>
    <cellStyle name="F8" xfId="386" xr:uid="{00000000-0005-0000-0000-000084010000}"/>
    <cellStyle name="F8 2" xfId="387" xr:uid="{00000000-0005-0000-0000-000085010000}"/>
    <cellStyle name="F8_DE - Delmarva Cost of Capital Exhibits - May 2013 - JRW" xfId="388" xr:uid="{00000000-0005-0000-0000-000086010000}"/>
    <cellStyle name="Fixed" xfId="389" xr:uid="{00000000-0005-0000-0000-000087010000}"/>
    <cellStyle name="Fixed 2" xfId="390" xr:uid="{00000000-0005-0000-0000-000088010000}"/>
    <cellStyle name="Fixed_DE - Delmarva Cost of Capital Exhibits - May 2013 - JRW" xfId="391" xr:uid="{00000000-0005-0000-0000-000089010000}"/>
    <cellStyle name="Good 2" xfId="392" xr:uid="{00000000-0005-0000-0000-00008A010000}"/>
    <cellStyle name="Good 3" xfId="393" xr:uid="{00000000-0005-0000-0000-00008B010000}"/>
    <cellStyle name="Good 4" xfId="394" xr:uid="{00000000-0005-0000-0000-00008C010000}"/>
    <cellStyle name="Good 5" xfId="395" xr:uid="{00000000-0005-0000-0000-00008D010000}"/>
    <cellStyle name="Good 6" xfId="396" xr:uid="{00000000-0005-0000-0000-00008E010000}"/>
    <cellStyle name="Good 7" xfId="397" xr:uid="{00000000-0005-0000-0000-00008F010000}"/>
    <cellStyle name="Heading 1 2" xfId="398" xr:uid="{00000000-0005-0000-0000-000090010000}"/>
    <cellStyle name="Heading 1 3" xfId="399" xr:uid="{00000000-0005-0000-0000-000091010000}"/>
    <cellStyle name="Heading 1 4" xfId="400" xr:uid="{00000000-0005-0000-0000-000092010000}"/>
    <cellStyle name="Heading 1 5" xfId="401" xr:uid="{00000000-0005-0000-0000-000093010000}"/>
    <cellStyle name="Heading 1 6" xfId="402" xr:uid="{00000000-0005-0000-0000-000094010000}"/>
    <cellStyle name="Heading 1 7" xfId="403" xr:uid="{00000000-0005-0000-0000-000095010000}"/>
    <cellStyle name="Heading 2 2" xfId="404" xr:uid="{00000000-0005-0000-0000-000096010000}"/>
    <cellStyle name="Heading 2 3" xfId="405" xr:uid="{00000000-0005-0000-0000-000097010000}"/>
    <cellStyle name="Heading 2 4" xfId="406" xr:uid="{00000000-0005-0000-0000-000098010000}"/>
    <cellStyle name="Heading 2 5" xfId="407" xr:uid="{00000000-0005-0000-0000-000099010000}"/>
    <cellStyle name="Heading 2 6" xfId="408" xr:uid="{00000000-0005-0000-0000-00009A010000}"/>
    <cellStyle name="Heading 2 7" xfId="409" xr:uid="{00000000-0005-0000-0000-00009B010000}"/>
    <cellStyle name="Heading 3 2" xfId="410" xr:uid="{00000000-0005-0000-0000-00009C010000}"/>
    <cellStyle name="Heading 3 3" xfId="411" xr:uid="{00000000-0005-0000-0000-00009D010000}"/>
    <cellStyle name="Heading 3 4" xfId="412" xr:uid="{00000000-0005-0000-0000-00009E010000}"/>
    <cellStyle name="Heading 3 5" xfId="413" xr:uid="{00000000-0005-0000-0000-00009F010000}"/>
    <cellStyle name="Heading 3 6" xfId="414" xr:uid="{00000000-0005-0000-0000-0000A0010000}"/>
    <cellStyle name="Heading 3 7" xfId="415" xr:uid="{00000000-0005-0000-0000-0000A1010000}"/>
    <cellStyle name="Heading 4 2" xfId="416" xr:uid="{00000000-0005-0000-0000-0000A2010000}"/>
    <cellStyle name="Heading 4 3" xfId="417" xr:uid="{00000000-0005-0000-0000-0000A3010000}"/>
    <cellStyle name="Heading 4 4" xfId="418" xr:uid="{00000000-0005-0000-0000-0000A4010000}"/>
    <cellStyle name="Heading 4 5" xfId="419" xr:uid="{00000000-0005-0000-0000-0000A5010000}"/>
    <cellStyle name="Heading 4 6" xfId="420" xr:uid="{00000000-0005-0000-0000-0000A6010000}"/>
    <cellStyle name="Heading 4 7" xfId="421" xr:uid="{00000000-0005-0000-0000-0000A7010000}"/>
    <cellStyle name="HEADING1" xfId="422" xr:uid="{00000000-0005-0000-0000-0000A8010000}"/>
    <cellStyle name="HEADING2" xfId="423" xr:uid="{00000000-0005-0000-0000-0000A9010000}"/>
    <cellStyle name="HEADING2 2" xfId="424" xr:uid="{00000000-0005-0000-0000-0000AA010000}"/>
    <cellStyle name="HEADING2_DE - Delmarva Cost of Capital Exhibits - May 2013 - JRW" xfId="425" xr:uid="{00000000-0005-0000-0000-0000AB010000}"/>
    <cellStyle name="HeadlineStyle" xfId="426" xr:uid="{00000000-0005-0000-0000-0000AC010000}"/>
    <cellStyle name="HeadlineStyle 2" xfId="427" xr:uid="{00000000-0005-0000-0000-0000AD010000}"/>
    <cellStyle name="HeadlineStyleJustified" xfId="428" xr:uid="{00000000-0005-0000-0000-0000AE010000}"/>
    <cellStyle name="Hyperlink" xfId="429" builtinId="8"/>
    <cellStyle name="Input 2" xfId="430" xr:uid="{00000000-0005-0000-0000-0000B0010000}"/>
    <cellStyle name="Input 3" xfId="431" xr:uid="{00000000-0005-0000-0000-0000B1010000}"/>
    <cellStyle name="Input 4" xfId="432" xr:uid="{00000000-0005-0000-0000-0000B2010000}"/>
    <cellStyle name="Input 5" xfId="433" xr:uid="{00000000-0005-0000-0000-0000B3010000}"/>
    <cellStyle name="Input 6" xfId="434" xr:uid="{00000000-0005-0000-0000-0000B4010000}"/>
    <cellStyle name="Input 7" xfId="435" xr:uid="{00000000-0005-0000-0000-0000B5010000}"/>
    <cellStyle name="Lines" xfId="436" xr:uid="{00000000-0005-0000-0000-0000B6010000}"/>
    <cellStyle name="Linked Cell 2" xfId="437" xr:uid="{00000000-0005-0000-0000-0000B7010000}"/>
    <cellStyle name="Linked Cell 3" xfId="438" xr:uid="{00000000-0005-0000-0000-0000B8010000}"/>
    <cellStyle name="Linked Cell 4" xfId="439" xr:uid="{00000000-0005-0000-0000-0000B9010000}"/>
    <cellStyle name="Linked Cell 5" xfId="440" xr:uid="{00000000-0005-0000-0000-0000BA010000}"/>
    <cellStyle name="Linked Cell 6" xfId="441" xr:uid="{00000000-0005-0000-0000-0000BB010000}"/>
    <cellStyle name="Linked Cell 7" xfId="442" xr:uid="{00000000-0005-0000-0000-0000BC010000}"/>
    <cellStyle name="Neutral 2" xfId="443" xr:uid="{00000000-0005-0000-0000-0000BD010000}"/>
    <cellStyle name="Neutral 3" xfId="444" xr:uid="{00000000-0005-0000-0000-0000BE010000}"/>
    <cellStyle name="Neutral 4" xfId="445" xr:uid="{00000000-0005-0000-0000-0000BF010000}"/>
    <cellStyle name="Neutral 5" xfId="446" xr:uid="{00000000-0005-0000-0000-0000C0010000}"/>
    <cellStyle name="Neutral 6" xfId="447" xr:uid="{00000000-0005-0000-0000-0000C1010000}"/>
    <cellStyle name="Neutral 7" xfId="448" xr:uid="{00000000-0005-0000-0000-0000C2010000}"/>
    <cellStyle name="Normal" xfId="0" builtinId="0"/>
    <cellStyle name="Normal - Style1" xfId="449" xr:uid="{00000000-0005-0000-0000-0000C4010000}"/>
    <cellStyle name="Normal - Style2" xfId="450" xr:uid="{00000000-0005-0000-0000-0000C5010000}"/>
    <cellStyle name="Normal - Style3" xfId="451" xr:uid="{00000000-0005-0000-0000-0000C6010000}"/>
    <cellStyle name="Normal - Style4" xfId="452" xr:uid="{00000000-0005-0000-0000-0000C7010000}"/>
    <cellStyle name="Normal - Style5" xfId="453" xr:uid="{00000000-0005-0000-0000-0000C8010000}"/>
    <cellStyle name="Normal - Style6" xfId="454" xr:uid="{00000000-0005-0000-0000-0000C9010000}"/>
    <cellStyle name="Normal - Style7" xfId="455" xr:uid="{00000000-0005-0000-0000-0000CA010000}"/>
    <cellStyle name="Normal - Style8" xfId="456" xr:uid="{00000000-0005-0000-0000-0000CB010000}"/>
    <cellStyle name="Normal 10" xfId="457" xr:uid="{00000000-0005-0000-0000-0000CC010000}"/>
    <cellStyle name="Normal 10 10" xfId="727" xr:uid="{BAF35473-DA97-4807-A71F-718D5F2C8A3B}"/>
    <cellStyle name="Normal 10 10 3 2 2 2 2 2" xfId="733" xr:uid="{96D2D537-0B3F-4355-A21F-2DA1822ABBE2}"/>
    <cellStyle name="Normal 10 10 9 2 2" xfId="723" xr:uid="{00000000-0005-0000-0000-0000CD010000}"/>
    <cellStyle name="Normal 10 2" xfId="458" xr:uid="{00000000-0005-0000-0000-0000CE010000}"/>
    <cellStyle name="Normal 10 21 3" xfId="724" xr:uid="{00000000-0005-0000-0000-0000CF010000}"/>
    <cellStyle name="Normal 10 3" xfId="459" xr:uid="{00000000-0005-0000-0000-0000D0010000}"/>
    <cellStyle name="Normal 10 4" xfId="460" xr:uid="{00000000-0005-0000-0000-0000D1010000}"/>
    <cellStyle name="Normal 10 70" xfId="461" xr:uid="{00000000-0005-0000-0000-0000D2010000}"/>
    <cellStyle name="Normal 10_Avera Rebuttal Analyses" xfId="462" xr:uid="{00000000-0005-0000-0000-0000D3010000}"/>
    <cellStyle name="Normal 11" xfId="463" xr:uid="{00000000-0005-0000-0000-0000D4010000}"/>
    <cellStyle name="Normal 11 2" xfId="464" xr:uid="{00000000-0005-0000-0000-0000D5010000}"/>
    <cellStyle name="Normal 11 3" xfId="465" xr:uid="{00000000-0005-0000-0000-0000D6010000}"/>
    <cellStyle name="Normal 11_Avera Rebuttal Analyses" xfId="466" xr:uid="{00000000-0005-0000-0000-0000D7010000}"/>
    <cellStyle name="Normal 12" xfId="467" xr:uid="{00000000-0005-0000-0000-0000D8010000}"/>
    <cellStyle name="Normal 12 2" xfId="468" xr:uid="{00000000-0005-0000-0000-0000D9010000}"/>
    <cellStyle name="Normal 12_Avera Rebuttal Analyses" xfId="469" xr:uid="{00000000-0005-0000-0000-0000DA010000}"/>
    <cellStyle name="Normal 13" xfId="470" xr:uid="{00000000-0005-0000-0000-0000DB010000}"/>
    <cellStyle name="Normal 13 2" xfId="471" xr:uid="{00000000-0005-0000-0000-0000DC010000}"/>
    <cellStyle name="Normal 13 3" xfId="735" xr:uid="{E3BA10DD-99D5-452F-BF8C-E3915F9A3966}"/>
    <cellStyle name="Normal 13 5 4" xfId="737" xr:uid="{41472E89-C431-4C73-B4FC-D35871FFCBC6}"/>
    <cellStyle name="Normal 13_Avera Rebuttal Analyses" xfId="472" xr:uid="{00000000-0005-0000-0000-0000DD010000}"/>
    <cellStyle name="Normal 14" xfId="473" xr:uid="{00000000-0005-0000-0000-0000DE010000}"/>
    <cellStyle name="Normal 14 2" xfId="474" xr:uid="{00000000-0005-0000-0000-0000DF010000}"/>
    <cellStyle name="Normal 14 2 2" xfId="475" xr:uid="{00000000-0005-0000-0000-0000E0010000}"/>
    <cellStyle name="Normal 14 2 3" xfId="476" xr:uid="{00000000-0005-0000-0000-0000E1010000}"/>
    <cellStyle name="Normal 14 3" xfId="477" xr:uid="{00000000-0005-0000-0000-0000E2010000}"/>
    <cellStyle name="Normal 15" xfId="478" xr:uid="{00000000-0005-0000-0000-0000E3010000}"/>
    <cellStyle name="Normal 15 2" xfId="479" xr:uid="{00000000-0005-0000-0000-0000E4010000}"/>
    <cellStyle name="Normal 16" xfId="480" xr:uid="{00000000-0005-0000-0000-0000E5010000}"/>
    <cellStyle name="Normal 165" xfId="715" xr:uid="{00000000-0005-0000-0000-0000E6010000}"/>
    <cellStyle name="Normal 17" xfId="481" xr:uid="{00000000-0005-0000-0000-0000E7010000}"/>
    <cellStyle name="Normal 18" xfId="482" xr:uid="{00000000-0005-0000-0000-0000E8010000}"/>
    <cellStyle name="Normal 19" xfId="483" xr:uid="{00000000-0005-0000-0000-0000E9010000}"/>
    <cellStyle name="Normal 2" xfId="484" xr:uid="{00000000-0005-0000-0000-0000EA010000}"/>
    <cellStyle name="Normal 2 10" xfId="485" xr:uid="{00000000-0005-0000-0000-0000EB010000}"/>
    <cellStyle name="Normal 2 10 2" xfId="722" xr:uid="{00000000-0005-0000-0000-0000EC010000}"/>
    <cellStyle name="Normal 2 11" xfId="486" xr:uid="{00000000-0005-0000-0000-0000ED010000}"/>
    <cellStyle name="Normal 2 12" xfId="487" xr:uid="{00000000-0005-0000-0000-0000EE010000}"/>
    <cellStyle name="Normal 2 13" xfId="488" xr:uid="{00000000-0005-0000-0000-0000EF010000}"/>
    <cellStyle name="Normal 2 14" xfId="734" xr:uid="{C73BFB91-1C91-4133-ABD0-43C1418FC2CF}"/>
    <cellStyle name="Normal 2 2" xfId="489" xr:uid="{00000000-0005-0000-0000-0000F0010000}"/>
    <cellStyle name="Normal 2 2 2" xfId="490" xr:uid="{00000000-0005-0000-0000-0000F1010000}"/>
    <cellStyle name="Normal 2 2 2 2" xfId="725" xr:uid="{00000000-0005-0000-0000-0000F2010000}"/>
    <cellStyle name="Normal 2 2 2 2 2" xfId="738" xr:uid="{398D6D5A-E406-454B-9984-B4A397E36517}"/>
    <cellStyle name="Normal 2 3" xfId="491" xr:uid="{00000000-0005-0000-0000-0000F3010000}"/>
    <cellStyle name="Normal 2 3 2" xfId="492" xr:uid="{00000000-0005-0000-0000-0000F4010000}"/>
    <cellStyle name="Normal 2 3_DE - Delmarva Cost of Capital Exhibits - May 2013 - JRW" xfId="493" xr:uid="{00000000-0005-0000-0000-0000F5010000}"/>
    <cellStyle name="Normal 2 4" xfId="494" xr:uid="{00000000-0005-0000-0000-0000F6010000}"/>
    <cellStyle name="Normal 2 4 2" xfId="495" xr:uid="{00000000-0005-0000-0000-0000F7010000}"/>
    <cellStyle name="Normal 2 4 2 2" xfId="496" xr:uid="{00000000-0005-0000-0000-0000F8010000}"/>
    <cellStyle name="Normal 2 4 2_Avera Analyses - Black Hills CO" xfId="497" xr:uid="{00000000-0005-0000-0000-0000F9010000}"/>
    <cellStyle name="Normal 2 4 3" xfId="498" xr:uid="{00000000-0005-0000-0000-0000FA010000}"/>
    <cellStyle name="Normal 2 4 4" xfId="499" xr:uid="{00000000-0005-0000-0000-0000FB010000}"/>
    <cellStyle name="Normal 2 4_Avera Analyses - Black Hills CO" xfId="500" xr:uid="{00000000-0005-0000-0000-0000FC010000}"/>
    <cellStyle name="Normal 2 5" xfId="501" xr:uid="{00000000-0005-0000-0000-0000FD010000}"/>
    <cellStyle name="Normal 2 5 2" xfId="502" xr:uid="{00000000-0005-0000-0000-0000FE010000}"/>
    <cellStyle name="Normal 2 5_Avera Analyses - Black Hills CO" xfId="503" xr:uid="{00000000-0005-0000-0000-0000FF010000}"/>
    <cellStyle name="Normal 2 6" xfId="504" xr:uid="{00000000-0005-0000-0000-000000020000}"/>
    <cellStyle name="Normal 2 7" xfId="505" xr:uid="{00000000-0005-0000-0000-000001020000}"/>
    <cellStyle name="Normal 2 8" xfId="506" xr:uid="{00000000-0005-0000-0000-000002020000}"/>
    <cellStyle name="Normal 2 9" xfId="507" xr:uid="{00000000-0005-0000-0000-000003020000}"/>
    <cellStyle name="Normal 2_Atmos Rebuttal Analyses" xfId="508" xr:uid="{00000000-0005-0000-0000-000004020000}"/>
    <cellStyle name="Normal 20" xfId="509" xr:uid="{00000000-0005-0000-0000-000005020000}"/>
    <cellStyle name="Normal 21" xfId="510" xr:uid="{00000000-0005-0000-0000-000006020000}"/>
    <cellStyle name="Normal 22" xfId="511" xr:uid="{00000000-0005-0000-0000-000007020000}"/>
    <cellStyle name="Normal 22 3" xfId="717" xr:uid="{00000000-0005-0000-0000-000008020000}"/>
    <cellStyle name="Normal 23" xfId="711" xr:uid="{00000000-0005-0000-0000-000009020000}"/>
    <cellStyle name="Normal 24" xfId="712" xr:uid="{00000000-0005-0000-0000-00000A020000}"/>
    <cellStyle name="Normal 25" xfId="716" xr:uid="{00000000-0005-0000-0000-00000B020000}"/>
    <cellStyle name="Normal 26" xfId="719" xr:uid="{00000000-0005-0000-0000-00000C020000}"/>
    <cellStyle name="Normal 27" xfId="726" xr:uid="{E4E721DB-DD37-4667-A720-D5E1A47AFE4A}"/>
    <cellStyle name="Normal 28" xfId="728" xr:uid="{FAEE9549-5ACD-44DD-925F-B3F7EACE0F16}"/>
    <cellStyle name="Normal 29" xfId="731" xr:uid="{8B5DF759-3712-4ACC-BFD3-FFFAA1DDD723}"/>
    <cellStyle name="Normal 3" xfId="512" xr:uid="{00000000-0005-0000-0000-00000D020000}"/>
    <cellStyle name="Normal 3 2" xfId="513" xr:uid="{00000000-0005-0000-0000-00000E020000}"/>
    <cellStyle name="Normal 3 2 10" xfId="514" xr:uid="{00000000-0005-0000-0000-00000F020000}"/>
    <cellStyle name="Normal 3 2 2" xfId="515" xr:uid="{00000000-0005-0000-0000-000010020000}"/>
    <cellStyle name="Normal 3 2_Avera Rebuttal Analyses" xfId="516" xr:uid="{00000000-0005-0000-0000-000011020000}"/>
    <cellStyle name="Normal 3 3" xfId="517" xr:uid="{00000000-0005-0000-0000-000012020000}"/>
    <cellStyle name="Normal 3 4" xfId="518" xr:uid="{00000000-0005-0000-0000-000013020000}"/>
    <cellStyle name="Normal 3_Atmos Rebuttal Analyses" xfId="519" xr:uid="{00000000-0005-0000-0000-000014020000}"/>
    <cellStyle name="Normal 4" xfId="520" xr:uid="{00000000-0005-0000-0000-000015020000}"/>
    <cellStyle name="Normal 4 2" xfId="521" xr:uid="{00000000-0005-0000-0000-000016020000}"/>
    <cellStyle name="Normal 4 3" xfId="522" xr:uid="{00000000-0005-0000-0000-000017020000}"/>
    <cellStyle name="Normal 4 4" xfId="713" xr:uid="{00000000-0005-0000-0000-000018020000}"/>
    <cellStyle name="Normal 4_Exhibits MPG-5 thru 18, 22" xfId="523" xr:uid="{00000000-0005-0000-0000-000019020000}"/>
    <cellStyle name="Normal 5" xfId="524" xr:uid="{00000000-0005-0000-0000-00001A020000}"/>
    <cellStyle name="Normal 5 2" xfId="525" xr:uid="{00000000-0005-0000-0000-00001B020000}"/>
    <cellStyle name="Normal 5 3" xfId="526" xr:uid="{00000000-0005-0000-0000-00001C020000}"/>
    <cellStyle name="Normal 5 4" xfId="527" xr:uid="{00000000-0005-0000-0000-00001D020000}"/>
    <cellStyle name="Normal 5 5" xfId="528" xr:uid="{00000000-0005-0000-0000-00001E020000}"/>
    <cellStyle name="Normal 5_Atmos Rebuttal Analyses" xfId="529" xr:uid="{00000000-0005-0000-0000-00001F020000}"/>
    <cellStyle name="Normal 6" xfId="530" xr:uid="{00000000-0005-0000-0000-000020020000}"/>
    <cellStyle name="Normal 6 2" xfId="531" xr:uid="{00000000-0005-0000-0000-000021020000}"/>
    <cellStyle name="Normal 6 3" xfId="532" xr:uid="{00000000-0005-0000-0000-000022020000}"/>
    <cellStyle name="Normal 6 4" xfId="533" xr:uid="{00000000-0005-0000-0000-000023020000}"/>
    <cellStyle name="Normal 6 5" xfId="534" xr:uid="{00000000-0005-0000-0000-000024020000}"/>
    <cellStyle name="Normal 6 6" xfId="535" xr:uid="{00000000-0005-0000-0000-000025020000}"/>
    <cellStyle name="Normal 6_Atmos Rebuttal Analyses" xfId="536" xr:uid="{00000000-0005-0000-0000-000026020000}"/>
    <cellStyle name="Normal 68" xfId="736" xr:uid="{E907BCF6-CA4D-4CA5-8CE8-8AFB4A1364FC}"/>
    <cellStyle name="Normal 7" xfId="537" xr:uid="{00000000-0005-0000-0000-000027020000}"/>
    <cellStyle name="Normal 7 2" xfId="538" xr:uid="{00000000-0005-0000-0000-000028020000}"/>
    <cellStyle name="Normal 7 3" xfId="539" xr:uid="{00000000-0005-0000-0000-000029020000}"/>
    <cellStyle name="Normal 7 4" xfId="540" xr:uid="{00000000-0005-0000-0000-00002A020000}"/>
    <cellStyle name="Normal 7 5" xfId="541" xr:uid="{00000000-0005-0000-0000-00002B020000}"/>
    <cellStyle name="Normal 7 6" xfId="542" xr:uid="{00000000-0005-0000-0000-00002C020000}"/>
    <cellStyle name="Normal 7_Avera Rebuttal Analyses" xfId="543" xr:uid="{00000000-0005-0000-0000-00002D020000}"/>
    <cellStyle name="Normal 8" xfId="544" xr:uid="{00000000-0005-0000-0000-00002E020000}"/>
    <cellStyle name="Normal 8 2" xfId="545" xr:uid="{00000000-0005-0000-0000-00002F020000}"/>
    <cellStyle name="Normal 8 3" xfId="546" xr:uid="{00000000-0005-0000-0000-000030020000}"/>
    <cellStyle name="Normal 8 4" xfId="547" xr:uid="{00000000-0005-0000-0000-000031020000}"/>
    <cellStyle name="Normal 8_Avera Rebuttal Analyses" xfId="548" xr:uid="{00000000-0005-0000-0000-000032020000}"/>
    <cellStyle name="Normal 9" xfId="549" xr:uid="{00000000-0005-0000-0000-000033020000}"/>
    <cellStyle name="Normal 9 2" xfId="550" xr:uid="{00000000-0005-0000-0000-000034020000}"/>
    <cellStyle name="Normal 9 3" xfId="551" xr:uid="{00000000-0005-0000-0000-000035020000}"/>
    <cellStyle name="Normal 9 4" xfId="552" xr:uid="{00000000-0005-0000-0000-000036020000}"/>
    <cellStyle name="Normal 9_Avera Rebuttal Analyses" xfId="553" xr:uid="{00000000-0005-0000-0000-000037020000}"/>
    <cellStyle name="Normal_rcjrw1" xfId="554" xr:uid="{00000000-0005-0000-0000-000038020000}"/>
    <cellStyle name="Normal_S&amp;P 500 Data" xfId="555" xr:uid="{00000000-0005-0000-0000-000039020000}"/>
    <cellStyle name="Normal_S&amp;P Data - Damoderan 2005 2" xfId="710" xr:uid="{00000000-0005-0000-0000-00003A020000}"/>
    <cellStyle name="Note 2" xfId="556" xr:uid="{00000000-0005-0000-0000-00003B020000}"/>
    <cellStyle name="Note 3" xfId="557" xr:uid="{00000000-0005-0000-0000-00003C020000}"/>
    <cellStyle name="Note 4" xfId="558" xr:uid="{00000000-0005-0000-0000-00003D020000}"/>
    <cellStyle name="Note 5" xfId="559" xr:uid="{00000000-0005-0000-0000-00003E020000}"/>
    <cellStyle name="Note 6" xfId="560" xr:uid="{00000000-0005-0000-0000-00003F020000}"/>
    <cellStyle name="Note 7" xfId="561" xr:uid="{00000000-0005-0000-0000-000040020000}"/>
    <cellStyle name="Output 2" xfId="562" xr:uid="{00000000-0005-0000-0000-000041020000}"/>
    <cellStyle name="Output 3" xfId="563" xr:uid="{00000000-0005-0000-0000-000042020000}"/>
    <cellStyle name="Output 4" xfId="564" xr:uid="{00000000-0005-0000-0000-000043020000}"/>
    <cellStyle name="Output 5" xfId="565" xr:uid="{00000000-0005-0000-0000-000044020000}"/>
    <cellStyle name="Output 6" xfId="566" xr:uid="{00000000-0005-0000-0000-000045020000}"/>
    <cellStyle name="Output 7" xfId="567" xr:uid="{00000000-0005-0000-0000-000046020000}"/>
    <cellStyle name="Output Amounts" xfId="568" xr:uid="{00000000-0005-0000-0000-000047020000}"/>
    <cellStyle name="Output Column Headings" xfId="569" xr:uid="{00000000-0005-0000-0000-000048020000}"/>
    <cellStyle name="Output Line Items" xfId="570" xr:uid="{00000000-0005-0000-0000-000049020000}"/>
    <cellStyle name="Output Report Heading" xfId="571" xr:uid="{00000000-0005-0000-0000-00004A020000}"/>
    <cellStyle name="Output Report Title" xfId="572" xr:uid="{00000000-0005-0000-0000-00004B020000}"/>
    <cellStyle name="Percent" xfId="573" builtinId="5"/>
    <cellStyle name="Percent 10" xfId="574" xr:uid="{00000000-0005-0000-0000-00004D020000}"/>
    <cellStyle name="Percent 11" xfId="575" xr:uid="{00000000-0005-0000-0000-00004E020000}"/>
    <cellStyle name="Percent 11 2" xfId="576" xr:uid="{00000000-0005-0000-0000-00004F020000}"/>
    <cellStyle name="Percent 12" xfId="577" xr:uid="{00000000-0005-0000-0000-000050020000}"/>
    <cellStyle name="Percent 13" xfId="578" xr:uid="{00000000-0005-0000-0000-000051020000}"/>
    <cellStyle name="Percent 14" xfId="579" xr:uid="{00000000-0005-0000-0000-000052020000}"/>
    <cellStyle name="Percent 14 2" xfId="580" xr:uid="{00000000-0005-0000-0000-000053020000}"/>
    <cellStyle name="Percent 15" xfId="581" xr:uid="{00000000-0005-0000-0000-000054020000}"/>
    <cellStyle name="Percent 16" xfId="582" xr:uid="{00000000-0005-0000-0000-000055020000}"/>
    <cellStyle name="Percent 17" xfId="721" xr:uid="{00000000-0005-0000-0000-000056020000}"/>
    <cellStyle name="Percent 18" xfId="730" xr:uid="{01E86109-E360-4A0D-AD10-3614A73BE06E}"/>
    <cellStyle name="Percent 19" xfId="732" xr:uid="{FD748342-5FBB-447E-9F45-CF0975726F30}"/>
    <cellStyle name="Percent 2" xfId="583" xr:uid="{00000000-0005-0000-0000-000057020000}"/>
    <cellStyle name="Percent 2 2" xfId="584" xr:uid="{00000000-0005-0000-0000-000058020000}"/>
    <cellStyle name="Percent 2 2 2" xfId="585" xr:uid="{00000000-0005-0000-0000-000059020000}"/>
    <cellStyle name="Percent 2 2 2 2" xfId="586" xr:uid="{00000000-0005-0000-0000-00005A020000}"/>
    <cellStyle name="Percent 2 3" xfId="587" xr:uid="{00000000-0005-0000-0000-00005B020000}"/>
    <cellStyle name="Percent 2 4" xfId="588" xr:uid="{00000000-0005-0000-0000-00005C020000}"/>
    <cellStyle name="Percent 2 5" xfId="589" xr:uid="{00000000-0005-0000-0000-00005D020000}"/>
    <cellStyle name="Percent 2 6" xfId="590" xr:uid="{00000000-0005-0000-0000-00005E020000}"/>
    <cellStyle name="Percent 2_Atmos Rebuttal Analyses" xfId="591" xr:uid="{00000000-0005-0000-0000-00005F020000}"/>
    <cellStyle name="Percent 3" xfId="592" xr:uid="{00000000-0005-0000-0000-000060020000}"/>
    <cellStyle name="Percent 3 2" xfId="593" xr:uid="{00000000-0005-0000-0000-000061020000}"/>
    <cellStyle name="Percent 3 3" xfId="594" xr:uid="{00000000-0005-0000-0000-000062020000}"/>
    <cellStyle name="Percent 4" xfId="595" xr:uid="{00000000-0005-0000-0000-000063020000}"/>
    <cellStyle name="Percent 4 2" xfId="596" xr:uid="{00000000-0005-0000-0000-000064020000}"/>
    <cellStyle name="Percent 5" xfId="597" xr:uid="{00000000-0005-0000-0000-000065020000}"/>
    <cellStyle name="Percent 5 2" xfId="598" xr:uid="{00000000-0005-0000-0000-000066020000}"/>
    <cellStyle name="Percent 6" xfId="599" xr:uid="{00000000-0005-0000-0000-000067020000}"/>
    <cellStyle name="Percent 7" xfId="600" xr:uid="{00000000-0005-0000-0000-000068020000}"/>
    <cellStyle name="Percent 7 2" xfId="601" xr:uid="{00000000-0005-0000-0000-000069020000}"/>
    <cellStyle name="Percent 8" xfId="602" xr:uid="{00000000-0005-0000-0000-00006A020000}"/>
    <cellStyle name="Percent 8 2" xfId="603" xr:uid="{00000000-0005-0000-0000-00006B020000}"/>
    <cellStyle name="Percent 8 3" xfId="604" xr:uid="{00000000-0005-0000-0000-00006C020000}"/>
    <cellStyle name="Percent 9" xfId="605" xr:uid="{00000000-0005-0000-0000-00006D020000}"/>
    <cellStyle name="PSChar" xfId="606" xr:uid="{00000000-0005-0000-0000-00006E020000}"/>
    <cellStyle name="PSDate" xfId="607" xr:uid="{00000000-0005-0000-0000-00006F020000}"/>
    <cellStyle name="PSDec" xfId="608" xr:uid="{00000000-0005-0000-0000-000070020000}"/>
    <cellStyle name="PSHeading" xfId="609" xr:uid="{00000000-0005-0000-0000-000071020000}"/>
    <cellStyle name="PSInt" xfId="610" xr:uid="{00000000-0005-0000-0000-000072020000}"/>
    <cellStyle name="PSSpacer" xfId="611" xr:uid="{00000000-0005-0000-0000-000073020000}"/>
    <cellStyle name="SAPBEXaggData" xfId="612" xr:uid="{00000000-0005-0000-0000-000074020000}"/>
    <cellStyle name="SAPBEXaggDataEmph" xfId="613" xr:uid="{00000000-0005-0000-0000-000075020000}"/>
    <cellStyle name="SAPBEXaggItem" xfId="614" xr:uid="{00000000-0005-0000-0000-000076020000}"/>
    <cellStyle name="SAPBEXaggItemX" xfId="615" xr:uid="{00000000-0005-0000-0000-000077020000}"/>
    <cellStyle name="SAPBEXchaText" xfId="616" xr:uid="{00000000-0005-0000-0000-000078020000}"/>
    <cellStyle name="SAPBEXexcBad7" xfId="617" xr:uid="{00000000-0005-0000-0000-000079020000}"/>
    <cellStyle name="SAPBEXexcBad8" xfId="618" xr:uid="{00000000-0005-0000-0000-00007A020000}"/>
    <cellStyle name="SAPBEXexcBad9" xfId="619" xr:uid="{00000000-0005-0000-0000-00007B020000}"/>
    <cellStyle name="SAPBEXexcCritical4" xfId="620" xr:uid="{00000000-0005-0000-0000-00007C020000}"/>
    <cellStyle name="SAPBEXexcCritical5" xfId="621" xr:uid="{00000000-0005-0000-0000-00007D020000}"/>
    <cellStyle name="SAPBEXexcCritical6" xfId="622" xr:uid="{00000000-0005-0000-0000-00007E020000}"/>
    <cellStyle name="SAPBEXexcGood1" xfId="623" xr:uid="{00000000-0005-0000-0000-00007F020000}"/>
    <cellStyle name="SAPBEXexcGood2" xfId="624" xr:uid="{00000000-0005-0000-0000-000080020000}"/>
    <cellStyle name="SAPBEXexcGood3" xfId="625" xr:uid="{00000000-0005-0000-0000-000081020000}"/>
    <cellStyle name="SAPBEXfilterDrill" xfId="626" xr:uid="{00000000-0005-0000-0000-000082020000}"/>
    <cellStyle name="SAPBEXfilterItem" xfId="627" xr:uid="{00000000-0005-0000-0000-000083020000}"/>
    <cellStyle name="SAPBEXfilterText" xfId="628" xr:uid="{00000000-0005-0000-0000-000084020000}"/>
    <cellStyle name="SAPBEXformats" xfId="629" xr:uid="{00000000-0005-0000-0000-000085020000}"/>
    <cellStyle name="SAPBEXheaderItem" xfId="630" xr:uid="{00000000-0005-0000-0000-000086020000}"/>
    <cellStyle name="SAPBEXheaderText" xfId="631" xr:uid="{00000000-0005-0000-0000-000087020000}"/>
    <cellStyle name="SAPBEXHLevel0" xfId="632" xr:uid="{00000000-0005-0000-0000-000088020000}"/>
    <cellStyle name="SAPBEXHLevel0X" xfId="633" xr:uid="{00000000-0005-0000-0000-000089020000}"/>
    <cellStyle name="SAPBEXHLevel1" xfId="634" xr:uid="{00000000-0005-0000-0000-00008A020000}"/>
    <cellStyle name="SAPBEXHLevel1X" xfId="635" xr:uid="{00000000-0005-0000-0000-00008B020000}"/>
    <cellStyle name="SAPBEXHLevel2" xfId="636" xr:uid="{00000000-0005-0000-0000-00008C020000}"/>
    <cellStyle name="SAPBEXHLevel2X" xfId="637" xr:uid="{00000000-0005-0000-0000-00008D020000}"/>
    <cellStyle name="SAPBEXHLevel3" xfId="638" xr:uid="{00000000-0005-0000-0000-00008E020000}"/>
    <cellStyle name="SAPBEXHLevel3X" xfId="639" xr:uid="{00000000-0005-0000-0000-00008F020000}"/>
    <cellStyle name="SAPBEXresData" xfId="640" xr:uid="{00000000-0005-0000-0000-000090020000}"/>
    <cellStyle name="SAPBEXresDataEmph" xfId="641" xr:uid="{00000000-0005-0000-0000-000091020000}"/>
    <cellStyle name="SAPBEXresItem" xfId="642" xr:uid="{00000000-0005-0000-0000-000092020000}"/>
    <cellStyle name="SAPBEXresItemX" xfId="643" xr:uid="{00000000-0005-0000-0000-000093020000}"/>
    <cellStyle name="SAPBEXstdData" xfId="644" xr:uid="{00000000-0005-0000-0000-000094020000}"/>
    <cellStyle name="SAPBEXstdDataEmph" xfId="645" xr:uid="{00000000-0005-0000-0000-000095020000}"/>
    <cellStyle name="SAPBEXstdItem" xfId="646" xr:uid="{00000000-0005-0000-0000-000096020000}"/>
    <cellStyle name="SAPBEXstdItemX" xfId="647" xr:uid="{00000000-0005-0000-0000-000097020000}"/>
    <cellStyle name="SAPBEXtitle" xfId="648" xr:uid="{00000000-0005-0000-0000-000098020000}"/>
    <cellStyle name="SAPBEXundefined" xfId="649" xr:uid="{00000000-0005-0000-0000-000099020000}"/>
    <cellStyle name="Style 1" xfId="650" xr:uid="{00000000-0005-0000-0000-00009A020000}"/>
    <cellStyle name="Style 105" xfId="651" xr:uid="{00000000-0005-0000-0000-00009B020000}"/>
    <cellStyle name="Style 109" xfId="652" xr:uid="{00000000-0005-0000-0000-00009C020000}"/>
    <cellStyle name="Style 113" xfId="653" xr:uid="{00000000-0005-0000-0000-00009D020000}"/>
    <cellStyle name="Style 117" xfId="654" xr:uid="{00000000-0005-0000-0000-00009E020000}"/>
    <cellStyle name="Style 140" xfId="655" xr:uid="{00000000-0005-0000-0000-00009F020000}"/>
    <cellStyle name="Style 144" xfId="656" xr:uid="{00000000-0005-0000-0000-0000A0020000}"/>
    <cellStyle name="Style 21" xfId="657" xr:uid="{00000000-0005-0000-0000-0000A1020000}"/>
    <cellStyle name="Style 21 2" xfId="658" xr:uid="{00000000-0005-0000-0000-0000A2020000}"/>
    <cellStyle name="Style 22" xfId="659" xr:uid="{00000000-0005-0000-0000-0000A3020000}"/>
    <cellStyle name="Style 22 2" xfId="660" xr:uid="{00000000-0005-0000-0000-0000A4020000}"/>
    <cellStyle name="Style 22 2 2" xfId="661" xr:uid="{00000000-0005-0000-0000-0000A5020000}"/>
    <cellStyle name="Style 22 2_Avera Rebuttal Analyses" xfId="662" xr:uid="{00000000-0005-0000-0000-0000A6020000}"/>
    <cellStyle name="Style 23" xfId="663" xr:uid="{00000000-0005-0000-0000-0000A7020000}"/>
    <cellStyle name="Style 24" xfId="664" xr:uid="{00000000-0005-0000-0000-0000A8020000}"/>
    <cellStyle name="Style 24 2" xfId="665" xr:uid="{00000000-0005-0000-0000-0000A9020000}"/>
    <cellStyle name="Style 24 2 2" xfId="666" xr:uid="{00000000-0005-0000-0000-0000AA020000}"/>
    <cellStyle name="Style 24 2_Avera Rebuttal Analyses" xfId="667" xr:uid="{00000000-0005-0000-0000-0000AB020000}"/>
    <cellStyle name="Style 25" xfId="668" xr:uid="{00000000-0005-0000-0000-0000AC020000}"/>
    <cellStyle name="Style 26" xfId="669" xr:uid="{00000000-0005-0000-0000-0000AD020000}"/>
    <cellStyle name="Style 26 2" xfId="670" xr:uid="{00000000-0005-0000-0000-0000AE020000}"/>
    <cellStyle name="Style 26 2 2" xfId="671" xr:uid="{00000000-0005-0000-0000-0000AF020000}"/>
    <cellStyle name="Style 26 2_Avera Rebuttal Analyses" xfId="672" xr:uid="{00000000-0005-0000-0000-0000B0020000}"/>
    <cellStyle name="Style 26 3" xfId="673" xr:uid="{00000000-0005-0000-0000-0000B1020000}"/>
    <cellStyle name="Style 26 4" xfId="674" xr:uid="{00000000-0005-0000-0000-0000B2020000}"/>
    <cellStyle name="Style 27" xfId="675" xr:uid="{00000000-0005-0000-0000-0000B3020000}"/>
    <cellStyle name="Style 28" xfId="676" xr:uid="{00000000-0005-0000-0000-0000B4020000}"/>
    <cellStyle name="Style 29" xfId="677" xr:uid="{00000000-0005-0000-0000-0000B5020000}"/>
    <cellStyle name="Style 30" xfId="678" xr:uid="{00000000-0005-0000-0000-0000B6020000}"/>
    <cellStyle name="Style 31" xfId="679" xr:uid="{00000000-0005-0000-0000-0000B7020000}"/>
    <cellStyle name="Style 32" xfId="680" xr:uid="{00000000-0005-0000-0000-0000B8020000}"/>
    <cellStyle name="Style 33" xfId="681" xr:uid="{00000000-0005-0000-0000-0000B9020000}"/>
    <cellStyle name="Style 34" xfId="682" xr:uid="{00000000-0005-0000-0000-0000BA020000}"/>
    <cellStyle name="Style 35" xfId="683" xr:uid="{00000000-0005-0000-0000-0000BB020000}"/>
    <cellStyle name="Style 36" xfId="684" xr:uid="{00000000-0005-0000-0000-0000BC020000}"/>
    <cellStyle name="Style 37" xfId="685" xr:uid="{00000000-0005-0000-0000-0000BD020000}"/>
    <cellStyle name="Style 38" xfId="686" xr:uid="{00000000-0005-0000-0000-0000BE020000}"/>
    <cellStyle name="Style 39" xfId="687" xr:uid="{00000000-0005-0000-0000-0000BF020000}"/>
    <cellStyle name="STYLE1" xfId="688" xr:uid="{00000000-0005-0000-0000-0000C0020000}"/>
    <cellStyle name="STYLE2" xfId="689" xr:uid="{00000000-0005-0000-0000-0000C1020000}"/>
    <cellStyle name="STYLE3" xfId="690" xr:uid="{00000000-0005-0000-0000-0000C2020000}"/>
    <cellStyle name="STYLE4" xfId="691" xr:uid="{00000000-0005-0000-0000-0000C3020000}"/>
    <cellStyle name="Title" xfId="692" builtinId="15" customBuiltin="1"/>
    <cellStyle name="Title 2" xfId="693" xr:uid="{00000000-0005-0000-0000-0000C5020000}"/>
    <cellStyle name="Title 3" xfId="694" xr:uid="{00000000-0005-0000-0000-0000C6020000}"/>
    <cellStyle name="Title 4" xfId="695" xr:uid="{00000000-0005-0000-0000-0000C7020000}"/>
    <cellStyle name="Title 5" xfId="696" xr:uid="{00000000-0005-0000-0000-0000C8020000}"/>
    <cellStyle name="Title 6" xfId="697" xr:uid="{00000000-0005-0000-0000-0000C9020000}"/>
    <cellStyle name="Total 2" xfId="698" xr:uid="{00000000-0005-0000-0000-0000CA020000}"/>
    <cellStyle name="Total 3" xfId="699" xr:uid="{00000000-0005-0000-0000-0000CB020000}"/>
    <cellStyle name="Total 4" xfId="700" xr:uid="{00000000-0005-0000-0000-0000CC020000}"/>
    <cellStyle name="Total 5" xfId="701" xr:uid="{00000000-0005-0000-0000-0000CD020000}"/>
    <cellStyle name="Total 6" xfId="702" xr:uid="{00000000-0005-0000-0000-0000CE020000}"/>
    <cellStyle name="Total 7" xfId="703" xr:uid="{00000000-0005-0000-0000-0000CF020000}"/>
    <cellStyle name="Warning Text 2" xfId="704" xr:uid="{00000000-0005-0000-0000-0000D0020000}"/>
    <cellStyle name="Warning Text 3" xfId="705" xr:uid="{00000000-0005-0000-0000-0000D1020000}"/>
    <cellStyle name="Warning Text 4" xfId="706" xr:uid="{00000000-0005-0000-0000-0000D2020000}"/>
    <cellStyle name="Warning Text 5" xfId="707" xr:uid="{00000000-0005-0000-0000-0000D3020000}"/>
    <cellStyle name="Warning Text 6" xfId="708" xr:uid="{00000000-0005-0000-0000-0000D4020000}"/>
    <cellStyle name="Warning Text 7" xfId="709" xr:uid="{00000000-0005-0000-0000-0000D502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87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2.xml"/><Relationship Id="rId63" Type="http://schemas.openxmlformats.org/officeDocument/2006/relationships/externalLink" Target="externalLinks/externalLink33.xml"/><Relationship Id="rId84" Type="http://schemas.openxmlformats.org/officeDocument/2006/relationships/externalLink" Target="externalLinks/externalLink54.xml"/><Relationship Id="rId138" Type="http://schemas.openxmlformats.org/officeDocument/2006/relationships/externalLink" Target="externalLinks/externalLink108.xml"/><Relationship Id="rId107" Type="http://schemas.openxmlformats.org/officeDocument/2006/relationships/externalLink" Target="externalLinks/externalLink77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53" Type="http://schemas.openxmlformats.org/officeDocument/2006/relationships/externalLink" Target="externalLinks/externalLink23.xml"/><Relationship Id="rId58" Type="http://schemas.openxmlformats.org/officeDocument/2006/relationships/externalLink" Target="externalLinks/externalLink28.xml"/><Relationship Id="rId74" Type="http://schemas.openxmlformats.org/officeDocument/2006/relationships/externalLink" Target="externalLinks/externalLink44.xml"/><Relationship Id="rId79" Type="http://schemas.openxmlformats.org/officeDocument/2006/relationships/externalLink" Target="externalLinks/externalLink49.xml"/><Relationship Id="rId102" Type="http://schemas.openxmlformats.org/officeDocument/2006/relationships/externalLink" Target="externalLinks/externalLink72.xml"/><Relationship Id="rId123" Type="http://schemas.openxmlformats.org/officeDocument/2006/relationships/externalLink" Target="externalLinks/externalLink93.xml"/><Relationship Id="rId128" Type="http://schemas.openxmlformats.org/officeDocument/2006/relationships/externalLink" Target="externalLinks/externalLink98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60.xml"/><Relationship Id="rId95" Type="http://schemas.openxmlformats.org/officeDocument/2006/relationships/externalLink" Target="externalLinks/externalLink6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externalLink" Target="externalLinks/externalLink13.xml"/><Relationship Id="rId48" Type="http://schemas.openxmlformats.org/officeDocument/2006/relationships/externalLink" Target="externalLinks/externalLink18.xml"/><Relationship Id="rId64" Type="http://schemas.openxmlformats.org/officeDocument/2006/relationships/externalLink" Target="externalLinks/externalLink34.xml"/><Relationship Id="rId69" Type="http://schemas.openxmlformats.org/officeDocument/2006/relationships/externalLink" Target="externalLinks/externalLink39.xml"/><Relationship Id="rId113" Type="http://schemas.openxmlformats.org/officeDocument/2006/relationships/externalLink" Target="externalLinks/externalLink83.xml"/><Relationship Id="rId118" Type="http://schemas.openxmlformats.org/officeDocument/2006/relationships/externalLink" Target="externalLinks/externalLink88.xml"/><Relationship Id="rId134" Type="http://schemas.openxmlformats.org/officeDocument/2006/relationships/externalLink" Target="externalLinks/externalLink104.xml"/><Relationship Id="rId139" Type="http://schemas.openxmlformats.org/officeDocument/2006/relationships/externalLink" Target="externalLinks/externalLink109.xml"/><Relationship Id="rId80" Type="http://schemas.openxmlformats.org/officeDocument/2006/relationships/externalLink" Target="externalLinks/externalLink50.xml"/><Relationship Id="rId85" Type="http://schemas.openxmlformats.org/officeDocument/2006/relationships/externalLink" Target="externalLinks/externalLink5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Relationship Id="rId59" Type="http://schemas.openxmlformats.org/officeDocument/2006/relationships/externalLink" Target="externalLinks/externalLink29.xml"/><Relationship Id="rId103" Type="http://schemas.openxmlformats.org/officeDocument/2006/relationships/externalLink" Target="externalLinks/externalLink73.xml"/><Relationship Id="rId108" Type="http://schemas.openxmlformats.org/officeDocument/2006/relationships/externalLink" Target="externalLinks/externalLink78.xml"/><Relationship Id="rId124" Type="http://schemas.openxmlformats.org/officeDocument/2006/relationships/externalLink" Target="externalLinks/externalLink94.xml"/><Relationship Id="rId129" Type="http://schemas.openxmlformats.org/officeDocument/2006/relationships/externalLink" Target="externalLinks/externalLink99.xml"/><Relationship Id="rId54" Type="http://schemas.openxmlformats.org/officeDocument/2006/relationships/externalLink" Target="externalLinks/externalLink24.xml"/><Relationship Id="rId70" Type="http://schemas.openxmlformats.org/officeDocument/2006/relationships/externalLink" Target="externalLinks/externalLink40.xml"/><Relationship Id="rId75" Type="http://schemas.openxmlformats.org/officeDocument/2006/relationships/externalLink" Target="externalLinks/externalLink45.xml"/><Relationship Id="rId91" Type="http://schemas.openxmlformats.org/officeDocument/2006/relationships/externalLink" Target="externalLinks/externalLink61.xml"/><Relationship Id="rId96" Type="http://schemas.openxmlformats.org/officeDocument/2006/relationships/externalLink" Target="externalLinks/externalLink66.xml"/><Relationship Id="rId14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externalLink" Target="externalLinks/externalLink19.xml"/><Relationship Id="rId114" Type="http://schemas.openxmlformats.org/officeDocument/2006/relationships/externalLink" Target="externalLinks/externalLink84.xml"/><Relationship Id="rId119" Type="http://schemas.openxmlformats.org/officeDocument/2006/relationships/externalLink" Target="externalLinks/externalLink89.xml"/><Relationship Id="rId44" Type="http://schemas.openxmlformats.org/officeDocument/2006/relationships/externalLink" Target="externalLinks/externalLink14.xml"/><Relationship Id="rId60" Type="http://schemas.openxmlformats.org/officeDocument/2006/relationships/externalLink" Target="externalLinks/externalLink30.xml"/><Relationship Id="rId65" Type="http://schemas.openxmlformats.org/officeDocument/2006/relationships/externalLink" Target="externalLinks/externalLink35.xml"/><Relationship Id="rId81" Type="http://schemas.openxmlformats.org/officeDocument/2006/relationships/externalLink" Target="externalLinks/externalLink51.xml"/><Relationship Id="rId86" Type="http://schemas.openxmlformats.org/officeDocument/2006/relationships/externalLink" Target="externalLinks/externalLink56.xml"/><Relationship Id="rId130" Type="http://schemas.openxmlformats.org/officeDocument/2006/relationships/externalLink" Target="externalLinks/externalLink100.xml"/><Relationship Id="rId135" Type="http://schemas.openxmlformats.org/officeDocument/2006/relationships/externalLink" Target="externalLinks/externalLink10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9.xml"/><Relationship Id="rId109" Type="http://schemas.openxmlformats.org/officeDocument/2006/relationships/externalLink" Target="externalLinks/externalLink79.xml"/><Relationship Id="rId34" Type="http://schemas.openxmlformats.org/officeDocument/2006/relationships/externalLink" Target="externalLinks/externalLink4.xml"/><Relationship Id="rId50" Type="http://schemas.openxmlformats.org/officeDocument/2006/relationships/externalLink" Target="externalLinks/externalLink20.xml"/><Relationship Id="rId55" Type="http://schemas.openxmlformats.org/officeDocument/2006/relationships/externalLink" Target="externalLinks/externalLink25.xml"/><Relationship Id="rId76" Type="http://schemas.openxmlformats.org/officeDocument/2006/relationships/externalLink" Target="externalLinks/externalLink46.xml"/><Relationship Id="rId97" Type="http://schemas.openxmlformats.org/officeDocument/2006/relationships/externalLink" Target="externalLinks/externalLink67.xml"/><Relationship Id="rId104" Type="http://schemas.openxmlformats.org/officeDocument/2006/relationships/externalLink" Target="externalLinks/externalLink74.xml"/><Relationship Id="rId120" Type="http://schemas.openxmlformats.org/officeDocument/2006/relationships/externalLink" Target="externalLinks/externalLink90.xml"/><Relationship Id="rId125" Type="http://schemas.openxmlformats.org/officeDocument/2006/relationships/externalLink" Target="externalLinks/externalLink95.xml"/><Relationship Id="rId141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1.xml"/><Relationship Id="rId92" Type="http://schemas.openxmlformats.org/officeDocument/2006/relationships/externalLink" Target="externalLinks/externalLink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10.xml"/><Relationship Id="rId45" Type="http://schemas.openxmlformats.org/officeDocument/2006/relationships/externalLink" Target="externalLinks/externalLink15.xml"/><Relationship Id="rId66" Type="http://schemas.openxmlformats.org/officeDocument/2006/relationships/externalLink" Target="externalLinks/externalLink36.xml"/><Relationship Id="rId87" Type="http://schemas.openxmlformats.org/officeDocument/2006/relationships/externalLink" Target="externalLinks/externalLink57.xml"/><Relationship Id="rId110" Type="http://schemas.openxmlformats.org/officeDocument/2006/relationships/externalLink" Target="externalLinks/externalLink80.xml"/><Relationship Id="rId115" Type="http://schemas.openxmlformats.org/officeDocument/2006/relationships/externalLink" Target="externalLinks/externalLink85.xml"/><Relationship Id="rId131" Type="http://schemas.openxmlformats.org/officeDocument/2006/relationships/externalLink" Target="externalLinks/externalLink101.xml"/><Relationship Id="rId136" Type="http://schemas.openxmlformats.org/officeDocument/2006/relationships/externalLink" Target="externalLinks/externalLink106.xml"/><Relationship Id="rId61" Type="http://schemas.openxmlformats.org/officeDocument/2006/relationships/externalLink" Target="externalLinks/externalLink31.xml"/><Relationship Id="rId82" Type="http://schemas.openxmlformats.org/officeDocument/2006/relationships/externalLink" Target="externalLinks/externalLink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56" Type="http://schemas.openxmlformats.org/officeDocument/2006/relationships/externalLink" Target="externalLinks/externalLink26.xml"/><Relationship Id="rId77" Type="http://schemas.openxmlformats.org/officeDocument/2006/relationships/externalLink" Target="externalLinks/externalLink47.xml"/><Relationship Id="rId100" Type="http://schemas.openxmlformats.org/officeDocument/2006/relationships/externalLink" Target="externalLinks/externalLink70.xml"/><Relationship Id="rId105" Type="http://schemas.openxmlformats.org/officeDocument/2006/relationships/externalLink" Target="externalLinks/externalLink75.xml"/><Relationship Id="rId126" Type="http://schemas.openxmlformats.org/officeDocument/2006/relationships/externalLink" Target="externalLinks/externalLink9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1.xml"/><Relationship Id="rId72" Type="http://schemas.openxmlformats.org/officeDocument/2006/relationships/externalLink" Target="externalLinks/externalLink42.xml"/><Relationship Id="rId93" Type="http://schemas.openxmlformats.org/officeDocument/2006/relationships/externalLink" Target="externalLinks/externalLink63.xml"/><Relationship Id="rId98" Type="http://schemas.openxmlformats.org/officeDocument/2006/relationships/externalLink" Target="externalLinks/externalLink68.xml"/><Relationship Id="rId121" Type="http://schemas.openxmlformats.org/officeDocument/2006/relationships/externalLink" Target="externalLinks/externalLink91.xml"/><Relationship Id="rId14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16.xml"/><Relationship Id="rId67" Type="http://schemas.openxmlformats.org/officeDocument/2006/relationships/externalLink" Target="externalLinks/externalLink37.xml"/><Relationship Id="rId116" Type="http://schemas.openxmlformats.org/officeDocument/2006/relationships/externalLink" Target="externalLinks/externalLink86.xml"/><Relationship Id="rId137" Type="http://schemas.openxmlformats.org/officeDocument/2006/relationships/externalLink" Target="externalLinks/externalLink107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1.xml"/><Relationship Id="rId62" Type="http://schemas.openxmlformats.org/officeDocument/2006/relationships/externalLink" Target="externalLinks/externalLink32.xml"/><Relationship Id="rId83" Type="http://schemas.openxmlformats.org/officeDocument/2006/relationships/externalLink" Target="externalLinks/externalLink53.xml"/><Relationship Id="rId88" Type="http://schemas.openxmlformats.org/officeDocument/2006/relationships/externalLink" Target="externalLinks/externalLink58.xml"/><Relationship Id="rId111" Type="http://schemas.openxmlformats.org/officeDocument/2006/relationships/externalLink" Target="externalLinks/externalLink81.xml"/><Relationship Id="rId132" Type="http://schemas.openxmlformats.org/officeDocument/2006/relationships/externalLink" Target="externalLinks/externalLink102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6.xml"/><Relationship Id="rId57" Type="http://schemas.openxmlformats.org/officeDocument/2006/relationships/externalLink" Target="externalLinks/externalLink27.xml"/><Relationship Id="rId106" Type="http://schemas.openxmlformats.org/officeDocument/2006/relationships/externalLink" Target="externalLinks/externalLink76.xml"/><Relationship Id="rId127" Type="http://schemas.openxmlformats.org/officeDocument/2006/relationships/externalLink" Target="externalLinks/externalLink9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.xml"/><Relationship Id="rId52" Type="http://schemas.openxmlformats.org/officeDocument/2006/relationships/externalLink" Target="externalLinks/externalLink22.xml"/><Relationship Id="rId73" Type="http://schemas.openxmlformats.org/officeDocument/2006/relationships/externalLink" Target="externalLinks/externalLink43.xml"/><Relationship Id="rId78" Type="http://schemas.openxmlformats.org/officeDocument/2006/relationships/externalLink" Target="externalLinks/externalLink48.xml"/><Relationship Id="rId94" Type="http://schemas.openxmlformats.org/officeDocument/2006/relationships/externalLink" Target="externalLinks/externalLink64.xml"/><Relationship Id="rId99" Type="http://schemas.openxmlformats.org/officeDocument/2006/relationships/externalLink" Target="externalLinks/externalLink69.xml"/><Relationship Id="rId101" Type="http://schemas.openxmlformats.org/officeDocument/2006/relationships/externalLink" Target="externalLinks/externalLink71.xml"/><Relationship Id="rId122" Type="http://schemas.openxmlformats.org/officeDocument/2006/relationships/externalLink" Target="externalLinks/externalLink92.xml"/><Relationship Id="rId14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externalLink" Target="externalLinks/externalLink17.xml"/><Relationship Id="rId68" Type="http://schemas.openxmlformats.org/officeDocument/2006/relationships/externalLink" Target="externalLinks/externalLink38.xml"/><Relationship Id="rId89" Type="http://schemas.openxmlformats.org/officeDocument/2006/relationships/externalLink" Target="externalLinks/externalLink59.xml"/><Relationship Id="rId112" Type="http://schemas.openxmlformats.org/officeDocument/2006/relationships/externalLink" Target="externalLinks/externalLink82.xml"/><Relationship Id="rId133" Type="http://schemas.openxmlformats.org/officeDocument/2006/relationships/externalLink" Target="externalLinks/externalLink103.xml"/><Relationship Id="rId16" Type="http://schemas.openxmlformats.org/officeDocument/2006/relationships/worksheet" Target="worksheets/sheet1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9</xdr:col>
      <xdr:colOff>521358</xdr:colOff>
      <xdr:row>31</xdr:row>
      <xdr:rowOff>22860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4F5247-B329-31FA-058E-5B604D0CE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56360"/>
          <a:ext cx="7493658" cy="41605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8</xdr:col>
      <xdr:colOff>0</xdr:colOff>
      <xdr:row>37</xdr:row>
      <xdr:rowOff>30480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C5D65C-9C4A-8AF3-C692-FF9FB6A76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5920"/>
          <a:ext cx="8046720" cy="48920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1</xdr:rowOff>
    </xdr:from>
    <xdr:to>
      <xdr:col>7</xdr:col>
      <xdr:colOff>502920</xdr:colOff>
      <xdr:row>28</xdr:row>
      <xdr:rowOff>15241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3B41D3-23C4-CE55-28A9-F49DABE9F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47801"/>
          <a:ext cx="8001000" cy="4145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12</xdr:col>
      <xdr:colOff>21558</xdr:colOff>
      <xdr:row>34</xdr:row>
      <xdr:rowOff>7620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F8CB4DB-970E-EF99-B679-A3EE5300B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91640"/>
          <a:ext cx="7336758" cy="41300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1</xdr:rowOff>
    </xdr:from>
    <xdr:to>
      <xdr:col>11</xdr:col>
      <xdr:colOff>0</xdr:colOff>
      <xdr:row>32</xdr:row>
      <xdr:rowOff>14655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2EE8D1-B61C-0781-7DE6-AC6760056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58463"/>
          <a:ext cx="7165731" cy="36048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200966</xdr:rowOff>
    </xdr:from>
    <xdr:to>
      <xdr:col>14</xdr:col>
      <xdr:colOff>66989</xdr:colOff>
      <xdr:row>35</xdr:row>
      <xdr:rowOff>159099</xdr:rowOff>
    </xdr:to>
    <xdr:pic>
      <xdr:nvPicPr>
        <xdr:cNvPr id="3" name="Picture 2" descr="A graph with a line graph&#10;&#10;Description automatically generated">
          <a:extLst>
            <a:ext uri="{FF2B5EF4-FFF2-40B4-BE49-F238E27FC236}">
              <a16:creationId xmlns:a16="http://schemas.microsoft.com/office/drawing/2014/main" id="{1D7480FE-B6DD-5B1F-9C38-084AA4D4B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8702"/>
          <a:ext cx="8624835" cy="45133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388620</xdr:colOff>
      <xdr:row>4</xdr:row>
      <xdr:rowOff>63819</xdr:rowOff>
    </xdr:from>
    <xdr:to>
      <xdr:col>4</xdr:col>
      <xdr:colOff>20955</xdr:colOff>
      <xdr:row>18</xdr:row>
      <xdr:rowOff>7621</xdr:rowOff>
    </xdr:to>
    <xdr:pic>
      <xdr:nvPicPr>
        <xdr:cNvPr id="9424033" name="Picture 1">
          <a:extLst>
            <a:ext uri="{FF2B5EF4-FFF2-40B4-BE49-F238E27FC236}">
              <a16:creationId xmlns:a16="http://schemas.microsoft.com/office/drawing/2014/main" id="{00000000-0008-0000-1600-0000A1CC8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" y="856299"/>
          <a:ext cx="4577715" cy="2717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5</xdr:row>
      <xdr:rowOff>190501</xdr:rowOff>
    </xdr:from>
    <xdr:to>
      <xdr:col>12</xdr:col>
      <xdr:colOff>314325</xdr:colOff>
      <xdr:row>51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78DE1E-8CAE-753C-AF85-E811E574E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247776"/>
          <a:ext cx="7296150" cy="731519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54</xdr:row>
      <xdr:rowOff>114300</xdr:rowOff>
    </xdr:from>
    <xdr:to>
      <xdr:col>11</xdr:col>
      <xdr:colOff>514350</xdr:colOff>
      <xdr:row>74</xdr:row>
      <xdr:rowOff>26509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9503A9-F7B0-335F-1851-52569530A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8820150"/>
          <a:ext cx="7210425" cy="31507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6</xdr:row>
      <xdr:rowOff>7620</xdr:rowOff>
    </xdr:from>
    <xdr:to>
      <xdr:col>2</xdr:col>
      <xdr:colOff>746760</xdr:colOff>
      <xdr:row>25</xdr:row>
      <xdr:rowOff>45720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2F5E70-A0B1-DD3A-BA26-280F9A49D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" y="1234440"/>
          <a:ext cx="4792980" cy="38023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8</xdr:col>
      <xdr:colOff>15240</xdr:colOff>
      <xdr:row>27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5A86EE-ABB9-097A-33CE-DA2A57994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4940"/>
          <a:ext cx="7360920" cy="39700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8</xdr:col>
      <xdr:colOff>0</xdr:colOff>
      <xdr:row>32</xdr:row>
      <xdr:rowOff>33745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8318CF-2AD4-81EA-8C5C-5D89641D9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23060"/>
          <a:ext cx="8046720" cy="4361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PPE%2013%20month%20by%20su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RATECASE\1999\Rate%20Case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txb\Desktop\SR%202007%20Budget_Final_FILED_022707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tgovexec-my.sharepoint.com/Revenue%20Requirements/Mid-States/Missouri/2005%20Sept%2030/Revenue%20Requirements/Energas/Amarillo/DefStudyMay01/Exhibits%20May%2001%20Amarillo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venue%20Requirements\Mid-States\Missouri\2005%20Sept%2030\Revenue%20Requirements\Energas\Amarillo\DefStudyMay01\Exhibits%20May%2001%20Amarillo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ial%20Reporting\Regulatory%20Reporting\ROR\CNG\9-11\CNG%20ROR%20worksheet%20September%202011-SAP%20v11152011%200916h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n\Downloads\2022%2006%20Market%20DCF%20(7-6%20update)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center\Utility%20Services%20Data\13-0191%20-%20San%20Jose%20Water%20(09)(PMA)\13-0172%20-%20Missouri%20American%20(PMA)\Rebuttal\Janous'%20Corrected%20CAPM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tgovexec-my.sharepoint.com/frc/Rate%20Case/Rate%20Case%20Info/RATE%20CASE%2096/SUPLMENT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rc\Rate%20Case\Rate%20Case%20Info\RATE%20CASE%2096\SUPLMENT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atecase%201997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M\Documents\FINCAP\Template\Utility%20ROE%20Analysis\FERC%20Analyses%20Templat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2007%20Excel%20COS%20Programs\COSS_Book_SumCP_45a\SYSTEM_CLASS_ALLOCATION-2007-SumCP-BOO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Forma%202001%201.0f2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tgovexec-my.sharepoint.com/Documents%20and%20Settings/buchanan/My%20Documents/bbfiles/Colorado/CO%202005-06%20GCA/AppendixA%202005-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uchanan\My%20Documents\bbfiles\Colorado\CO%202005-06%20GCA\AppendixA%202005-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tgovexec-my.sharepoint.com/TEMP/Cash%20Working%20Capital/Cash%20Working%20Capit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Cash%20Working%20Capital\Cash%20Working%20Capit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tgovexec-my.sharepoint.com/bbfiles/Colorado/Study%201202/AppendixA2002-12%20fin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bfiles\Colorado\Study%201202\AppendixA2002-12%20fin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tgovexec-my.sharepoint.com/Revenue%20Requirements/Mid-States/Missouri/2005%20Sept%2030/Revenue%20Requirements/Greeley/Kansas/Study%203-31-01/Kansas%20Study%203-31-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tgovexec-my.sharepoint.com/TEMP/PPE%2013%20month%20by%20su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venue%20Requirements\Mid-States\Missouri\2005%20Sept%2030\Revenue%20Requirements\Greeley\Kansas\Study%203-31-01\Kansas%20Study%203-31-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LATE\Testimony%20Templates\Econ.%20data%20&amp;%20graphs\Testimony%20draft%20to%20be%20updated\historical.Graphs-testimony%20ready-revis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yanKucan\Box%20Sync\Projects%20-%20Sussex\16.1246%20Dominion%20NC%20ROE\Rebuttal%20Testimony\Supporting%20Analyses\forward%20interpolated%20yield%20curve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\Annual%20Rpts\WY\2000\G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TEMPLATE/Testimony%20Templates/Econ.%20data%20&amp;%20graphs/Testimony%20draft%20to%20be%20updated/historical.Graphs-testimony%20ready-revis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LATE\Testimony%20Templates\Econ.%20data%20&amp;%20graphs\Testimony%20draft%20to%20be%20updated\historical.Graphs-testimony%20ready-revised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LATE\Testimony%20Templates\Econ.%20data%20&amp;%20graphs\Testimony%20draft%20to%20be%20updated\historical.Graphs-testimony%20ready-revise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OSEOUT\PAGES\2006\FEB%2020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32r7\names.wk4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Electric/2014%20Rate%20Cases/Final%20Schedules/historical.Graphs-testimony%20ready-revised%20update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1998Mulvey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vz100\Local%20Settings\Temporary%20Internet%20Files\Content.IE5\IJOLA5U7\jrw\Excel\Stock%20and%20Bond%20Returns\bond%20and%20stock%20returns%20-%2020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rw\Excel\Stock%20and%20Bond%20Returns\bond%20and%20stock%20returns%20-%20200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rw\Excel\Stock%20and%20Bond%20Returns\bond%20and%20stock%20returns%20-%2020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laboration.oucc.in.gov/jrw/Excel/Stock%20and%20Bond%20Returns/bond%20and%20stock%20returns%20-%20200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upplemental_Data_from_the_Order%20031209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p-wpp-ap67.pepcoholdings.biz/CaseWorks/225/DirectTestimony/Library/Morin/Morin%20Exhibits%20Delmarva%20Del%20FINA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eral-Offices-GO\INCTAX\PROVIS\Old%20Link%20File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5R8\NAMES.WK4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tgovexec-my.sharepoint.com/Revenue%20Requirements/Mid-States/Missouri/2005%20Sept%2030/Revenue%20Requirements/Mid-States/VIRGINIA/2003%20AIF/2003%2009%20AIF/REVISED%202003%2009%20FILED%20AIF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venue%20Requirements\Mid-States\Missouri\2005%20Sept%2030\Revenue%20Requirements\Mid-States\VIRGINIA\2003%20AIF\2003%2009%20AIF\REVISED%202003%2009%20FILED%20AI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laboration.oucc.in.gov/windows/TEMP/1998Mulvey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p.TAI-M056\AppData\Local\Microsoft\Windows\Temporary%20Internet%20Files\Content.Outlook\HI6E25ND\SPIEGEL-%23266564-v3-Risk_Premium_Adjustment_Exhibits_Update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ility%20Services%20Data\13-0172%20-%20Missouri%20American%20(PMA)\Rebuttal\Janous'%20Corrected%20CAPM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ylan%20D'Ascendis\Box%20Sync\Return%20on%20Equity\ROE%20Models\Bloomberg\Bloomberg%20output\Beta%20Workbook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loomberg\Box%20Sync\Return%20on%20Equity\ROE%20Models\Bloomberg\Beta%20Workbook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\AFUDC\AFUDC%202002\AFUDC2002%20Forecast%20All%20Cos%20Act.%20thru%20Mar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tgovexec-my.sharepoint.com/Revenue%20Requirements/Mid-States/Missouri/2005%20Sept%2030/Missouri%20Study%20ending%209-30-0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venue%20Requirements\Mid-States\Missouri\2005%20Sept%2030\Missouri%20Study%20ending%209-30-0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ylan%20D'Ascendis\Box%20Sync\Projects%20-%20ScottMadden\335-003%20Aqua%20IL%20ROR%20Study\Rebuttal\Freetly%20WP%20SM%20Modified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CURB_1-92_Att40%20-%20Avera%20Exhibit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ulty\jrw\Desktop\Zdrive\Utility\Current%20Cases\VA%20-%20APC%20-%202018\Staff_1-002_Attachment_1%20-%20MCK%20Worksheet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1998Mulvey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RB_1-92_Att40%20-%20Avera%20Exhibit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_REPT\FIN_REPT\BUDGET\UPDATE\2007\EARNINGS%20ESTIMATES\2007_12&amp;0_EE%20December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nal\steve_piper_spglobal_com\Documents\Attachments%202\ExcelTemplateExampleInsurance_KDnotes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iecon\COMMON\CASES\TAI\07%20Cases\0704%20PEPCO\Schedules\Pepco%20Schedule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amPerry\Documents\My%20Box%20Files\Return%20on%20Equity\ROE%20Models\Business%20Segment%20Data\2013\Business%20Segment%20Data%202013_5_1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ENTERIO\!JTL\SCT_111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txb\Desktop\xSurv-06Dec_021407_FILED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n\Downloads\Regulatory%20Mechs%20Master%20(08-18-22)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BRARY\CAPTLMKT\Debt%20Info\Consolidated\Master%20Debt%20Schedule%20KSE\The%20Master%20Debt%20Sched%202009-09-30%20FY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5964-my.sharepoint.com/Users/combswr/AppData/Local/Microsoft/Windows/Temporary%20Internet%20Files/Content.Outlook/PPC0MUZ5/Okla%20COS%20Model%20TYE%2012-31-2010%20(FILED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Gas\MGE\MGE%20GR-2006-0422\Schedules\Direct\Atmos%20Schedule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Amnerys\MFR's\MFR_2008%20Actua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_REPT\FIN_REPT\CLOSEOUT\PAGES\2004\FIN%20REPORT\JUNE%202004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ey\Shares\PLDocs\JAL\8975\Database\13107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Hannes%20Pfeifenberger\Local%20Settings\Temporary%20Internet%20Files\OLKCC\1134_Whistling_In_The_Wind\wks\Filed%20Items%20May%208%202002\1134%20Electric%202002%20DCF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Frej\2009%20-%202010%20Utilities%20Inc%20rate%20cases\Water%20Sample\09-0548-549%20UI%20water%20sample%20non-constant%20DCF%20-%20growth%20test%20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prej\Documents\2012\JCPL%20Rate%20Case\FE-AYE%20Embedded%20Cost%20of%20Debt%20-%20June%20201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evert\My%20Documents\DATA\Sussex\Model\Proxy%20group%20screen%20as%20of%2011-30-201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AA%20Rate%20Case\Practice%20MFRs\MFRs_Practice\MFR_Amnerys_Revised_Reformatted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eadvisors-my.sharepoint.com/personal/bhu_ceadvisors_com/Documents/Projects/Copy%20of%20ROE%20Model%202-28-21.xlsm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s1298\AJK.xlw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D\MTGAS\2014%20Case\2014%20RateDesignMT.xlsm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center\usg\Utility%20Services%20Data\13-0194%20-%20Illinois%20Amer.%20(09)(PMA)\Exhibit%20IL%20Amer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\ANNLRPTS\WY\98\GA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ey\Shares\Documents%20and%20Settings\Mga\Local%20Settings\Temporary%20Internet%20Files\OLK1A\Selection_skk.xls" TargetMode="External"/></Relationships>
</file>

<file path=xl/externalLinks/_rels/externalLink7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tility\Currect%20Cases\Exhibit%20Updates\SP%20and%20Moodys%20Credit%20Rating%20Averages.xlsx" TargetMode="External"/><Relationship Id="rId1" Type="http://schemas.openxmlformats.org/officeDocument/2006/relationships/externalLinkPath" Target="file:///C:\Utility\Currect%20Cases\Exhibit%20Updates\SP%20and%20Moodys%20Credit%20Rating%20Averages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32r8\NAMES.WK4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CO%20-%20FL%20-%202008\Response%2060%20-%20debt%20cost%20rate%20-%20adjustment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TXB\Thuy\Check%20Financial%20pages\0905%20CHECK%20PAGE%201%20TO%20%2011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nnifer%20Nelson\Box%20Sync\Projects\15.1192%20PNM%20ROE%20Testimony%20Re-filing\August%202015%20Filing\Direct%20Testimony\Supporting%20Analysis\Capital%20Structure%20Q42014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p.TAI-M056\AppData\Local\Microsoft\Windows\Temporary%20Internet%20Files\Content.Outlook\HI6E25ND\CASES\TAI\06%20Cases\0636%20%20UNS%20Gas\UNS%20Gas%20Schedule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onnelk\My%20Documents\2005%20Rate%20Case%20Analysis\Finance%20Readiness\SFR%20Model\Lead_Lag%20Study\H%20SFR%20L-L%2006-09%200507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RATECASE\1999\Rate%20Cas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eral%20Ledger%20Accounting\ADI%20Vouchers\Amanda's%20ADI%20Vouchers\FY2013\January%202013\Uploaded\010-109%20MTM%20Jan-13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uce\Local%20Settings\Temporary%20Internet%20Files\OLK66\MD%209311%20Bill%20Comp%20TBO%20v4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Frej\2009%20-%202010%20Utilities%20Inc%20rate%20cases\Utility%20Sample\09-0548-549%20UI%20utility%20sample%20non-constant%20DCF%20growth%20test%202.xls" TargetMode="External"/></Relationships>
</file>

<file path=xl/externalLinks/_rels/externalLink83.xml.rels><?xml version="1.0" encoding="UTF-8" standalone="yes"?>
<Relationships xmlns="http://schemas.openxmlformats.org/package/2006/relationships"><Relationship Id="rId2" Type="http://schemas.microsoft.com/office/2019/04/relationships/externalLinkLongPath" Target="https://sharenow.sp.aepsc.com/Documents%20and%20Settings/Bruce/Local%20Settings/Temporary%20Internet%20Files/OLK66/&#1053;&#1086;&#1074;&#1099;&#1081;%20&#1084;&#1086;&#1079;&#1075;&#1072;Users/timoliver/Dropbox/.dropbox.cache/2011-07-26/Staff%20DR%205-1%20Hanley%20Electronic%20Exhs%20(BRO)%20(deleted%204e2d0f62-deafd-11986140).xlsx?D60161CC" TargetMode="External"/><Relationship Id="rId1" Type="http://schemas.openxmlformats.org/officeDocument/2006/relationships/externalLinkPath" Target="file:///\\D60161CC\Staff%20DR%205-1%20Hanley%20Electronic%20Exhs%20(BRO)%20(deleted%204e2d0f62-deafd-11986140)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enue%20Requirements\Mid-States\Missouri\2005%20Sept%2030\Missouri%20Study%20ending%209-30-0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venue%20Requirements\Mid-States\Missouri\2005%20Sept%2030\Missouri%20Study%20ending%209-30-05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laboration.oucc.in.gov/Revenue%20Requirements/Mid-States/Missouri/2005%20Sept%2030/Missouri%20Study%20ending%209-30-05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eudora%20mailboxes\attach\Yankee%20Gas\YGS%20ROR%20Schedule%20December%202003%20Revised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eudora%20mailboxes\attach\Yankee%20Gas\YGS%20ROR%20Schedule%20December%202003%20Revised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laboration.oucc.in.gov/my%20documents/eudora%20mailboxes/attach/Yankee%20Gas/YGS%20ROR%20Schedule%20December%202003%20Revis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laboration.oucc.in.gov/WINDOWS/TEMP/RATECASE/1999/Rate%20Case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krbk\LOCALS~1\Temp\MFR_2008%20Actual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data\DPUC\Earnings%20Sharing%20Mechanism%20(ESM)\2002\Earnings%20Sharing%202002%20Workpapers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tgovexec-my.sharepoint.com/frc/Rate%20Case/Rate%20Case%20Info/RATE%20CASE%2096/SUPMENT2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rc\Rate%20Case\Rate%20Case%20Info\RATE%20CASE%2096\SUPMENT2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tgovexec-my.sharepoint.com/bus_intg/Rate%20Case_01/MSFR_Wps%20&amp;%20Scheds%20to%20file/RATECASE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s_intg\Rate%20Case_01\MSFR_Wps%20&amp;%20Scheds%20to%20file\RATECASE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D%20-%20Drive/Utility/Current%20Cases/California%20Water%20Cases%20-%202011/CAL%20Water%20Co%20%20Cost%20of%20Capital%20Exhibits%20-%202011%20-%20JRW%20-%20August%2026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D%20-%20Drive\Utility\Current%20Cases\California%20Water%20Cases%20-%202011\CAL%20Water%20Co%20%20Cost%20of%20Capital%20Exhibits%20-%202011%20-%20JRW%20-%20August%2026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rw\Documents\D%20-%20Drive\Utility\Current%20Cases\OH%20-%20AEP%20-%202014\AEP%20DRs%20Responses\WP-32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rw\Documents\D%20-%20Drive\Utility\Current%20Cases\OH%20-%20AEP%20-%202014\AEP%20DRs%20Responses\WP-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Jun 99"/>
      <sheetName val="Jul 99"/>
      <sheetName val="Aug 99"/>
      <sheetName val="Sep 99"/>
      <sheetName val="Oct 99"/>
      <sheetName val="Nov 99"/>
      <sheetName val="Dec 99"/>
      <sheetName val="Jan 00"/>
      <sheetName val="Feb 00"/>
      <sheetName val="Mar 00"/>
      <sheetName val="Apr 00"/>
      <sheetName val="May 00"/>
      <sheetName val="Jun-00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1.0"/>
      <sheetName val="WP B-1a"/>
      <sheetName val="WP B-1b"/>
      <sheetName val="B-2.0 "/>
      <sheetName val="B-2.1"/>
      <sheetName val="B-2.2"/>
      <sheetName val="B-2.3"/>
      <sheetName val="B-3"/>
      <sheetName val="B-3.2"/>
      <sheetName val="B-4.0"/>
      <sheetName val="B-5.0"/>
      <sheetName val="B-7.0"/>
      <sheetName val="B-8.0 "/>
      <sheetName val="B-10.0"/>
      <sheetName val="C-1,C-2"/>
      <sheetName val="WPC-3.1a"/>
      <sheetName val="WPC-3.1b"/>
      <sheetName val="C-3.1"/>
      <sheetName val="C-3.10"/>
      <sheetName val="WPC-3.10a"/>
      <sheetName val="WPC-3.10b"/>
      <sheetName val="WPC-3.10c"/>
      <sheetName val="WPC-3.10d"/>
      <sheetName val="WPC-3.10e"/>
      <sheetName val="C-3.11 (2)"/>
      <sheetName val="C-3.xxxxx"/>
      <sheetName val="C-3.13"/>
      <sheetName val="C-3.18"/>
      <sheetName val="C-3.19"/>
      <sheetName val="C-3.2"/>
      <sheetName val="WPC-3.2A"/>
      <sheetName val="WPC-3.2B"/>
      <sheetName val="WPC-3.2C"/>
      <sheetName val="C-3.22"/>
      <sheetName val=" C-3.3"/>
      <sheetName val="C-3.30"/>
      <sheetName val="C-3.31"/>
      <sheetName val="C-3.4"/>
      <sheetName val="C-3.4a"/>
      <sheetName val="C-3.47"/>
      <sheetName val="C-3.48"/>
      <sheetName val="C-3.50"/>
      <sheetName val="C-3.51"/>
      <sheetName val="C-3.5"/>
      <sheetName val="C-3.55"/>
      <sheetName val="WPC-3.5a"/>
      <sheetName val="C-3.6"/>
      <sheetName val="C-3.xx"/>
      <sheetName val="C-3.xxx"/>
      <sheetName val="WPC-3.xxxx"/>
      <sheetName val="C-3.xxxxxx"/>
      <sheetName val="C-3.9"/>
      <sheetName val="E-3.1"/>
      <sheetName val="E-3.2 Page 1 of 9 (GSSTE)"/>
      <sheetName val="E-3.2 Page 2 of 9 (GSSII)"/>
      <sheetName val="E-3.2 Page 3 of 9 (FSMA)"/>
      <sheetName val="E-3.2 Page 4 of 9 (SS)"/>
      <sheetName val="E-3.2 Page 5 of 9 (SS-1)"/>
      <sheetName val="E-3.2 Page 6 of 9 (GSSF2)"/>
      <sheetName val="E-3.2 Page 7 of 9 (M2M3)"/>
      <sheetName val="E-3.2 Page 8 of 9 (LNG)"/>
      <sheetName val="E-3.2 Page 9 of 9 (PROPANE)"/>
      <sheetName val="E-3.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Download"/>
      <sheetName val="IS Download"/>
      <sheetName val="DAT ACCOUNTS"/>
      <sheetName val="T.O.C."/>
      <sheetName val="SURV ACCOUNTS"/>
      <sheetName val="SURV REPORT"/>
      <sheetName val="SURV INPUTS"/>
      <sheetName val="Update Sep Factors"/>
      <sheetName val="TRANS SEP"/>
      <sheetName val="WC INPUTS"/>
      <sheetName val="PRINTING"/>
      <sheetName val="WC"/>
      <sheetName val="NOTE"/>
      <sheetName val="RB vs CAP"/>
      <sheetName val="COMP vs 9+3"/>
      <sheetName val="COMP vs Sep"/>
      <sheetName val="COMP vs Tefis"/>
      <sheetName val="COMP Plan"/>
      <sheetName val="COMP Stretch"/>
      <sheetName val="JSC Request"/>
      <sheetName val="ROE Ratios"/>
      <sheetName val="ROR Adjustments"/>
      <sheetName val="Equity Adjustments"/>
      <sheetName val="ROE Recon"/>
      <sheetName val="ROE Recon Budget"/>
      <sheetName val="Recon Summary"/>
      <sheetName val="NI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FERC</v>
          </cell>
          <cell r="B1" t="str">
            <v>Current Balance</v>
          </cell>
          <cell r="C1" t="str">
            <v>13 Month Average</v>
          </cell>
        </row>
        <row r="2">
          <cell r="A2" t="str">
            <v>ACCT</v>
          </cell>
          <cell r="B2" t="str">
            <v>Monthly Activity</v>
          </cell>
          <cell r="C2" t="str">
            <v>-or- 12 Month Total</v>
          </cell>
        </row>
        <row r="3">
          <cell r="A3">
            <v>101</v>
          </cell>
          <cell r="B3">
            <v>5016124234.0500002</v>
          </cell>
          <cell r="C3">
            <v>4911683369.8923063</v>
          </cell>
        </row>
        <row r="4">
          <cell r="A4">
            <v>102</v>
          </cell>
          <cell r="B4">
            <v>0</v>
          </cell>
          <cell r="C4">
            <v>0</v>
          </cell>
        </row>
        <row r="5">
          <cell r="A5">
            <v>105</v>
          </cell>
          <cell r="B5">
            <v>43011000</v>
          </cell>
          <cell r="C5">
            <v>38164076.92307692</v>
          </cell>
        </row>
        <row r="6">
          <cell r="A6">
            <v>106</v>
          </cell>
          <cell r="B6">
            <v>303306000</v>
          </cell>
          <cell r="C6">
            <v>252885461.53846154</v>
          </cell>
        </row>
        <row r="7">
          <cell r="A7">
            <v>107</v>
          </cell>
          <cell r="B7">
            <v>286621000</v>
          </cell>
          <cell r="C7">
            <v>284157384.61538464</v>
          </cell>
        </row>
        <row r="8">
          <cell r="A8">
            <v>108</v>
          </cell>
          <cell r="B8">
            <v>-2028043000</v>
          </cell>
          <cell r="C8">
            <v>-1960284153.8461537</v>
          </cell>
        </row>
        <row r="9">
          <cell r="A9">
            <v>109</v>
          </cell>
          <cell r="B9">
            <v>0</v>
          </cell>
          <cell r="C9">
            <v>0</v>
          </cell>
        </row>
        <row r="10">
          <cell r="A10">
            <v>111</v>
          </cell>
          <cell r="B10">
            <v>-9982000</v>
          </cell>
          <cell r="C10">
            <v>-9173846.153846154</v>
          </cell>
        </row>
        <row r="11">
          <cell r="A11">
            <v>114</v>
          </cell>
          <cell r="B11">
            <v>4285000</v>
          </cell>
          <cell r="C11">
            <v>4406461.538461538</v>
          </cell>
        </row>
        <row r="12">
          <cell r="A12">
            <v>115</v>
          </cell>
          <cell r="B12">
            <v>0</v>
          </cell>
          <cell r="C12">
            <v>0</v>
          </cell>
        </row>
        <row r="13">
          <cell r="A13">
            <v>121</v>
          </cell>
          <cell r="B13">
            <v>7261000</v>
          </cell>
          <cell r="C13">
            <v>7132923.076923077</v>
          </cell>
        </row>
        <row r="14">
          <cell r="A14">
            <v>122</v>
          </cell>
          <cell r="B14">
            <v>-3773000</v>
          </cell>
          <cell r="C14">
            <v>-3613153.846153846</v>
          </cell>
        </row>
        <row r="15">
          <cell r="A15">
            <v>123</v>
          </cell>
          <cell r="B15">
            <v>274000</v>
          </cell>
          <cell r="C15">
            <v>274000</v>
          </cell>
        </row>
        <row r="16">
          <cell r="A16">
            <v>124</v>
          </cell>
          <cell r="B16">
            <v>0</v>
          </cell>
          <cell r="C16">
            <v>0</v>
          </cell>
        </row>
        <row r="17">
          <cell r="A17">
            <v>129</v>
          </cell>
          <cell r="B17">
            <v>0</v>
          </cell>
          <cell r="C17">
            <v>0</v>
          </cell>
        </row>
        <row r="18">
          <cell r="A18">
            <v>131</v>
          </cell>
          <cell r="B18">
            <v>0</v>
          </cell>
          <cell r="C18">
            <v>115230.76923076922</v>
          </cell>
        </row>
        <row r="19">
          <cell r="A19">
            <v>134</v>
          </cell>
          <cell r="B19">
            <v>36000</v>
          </cell>
          <cell r="C19">
            <v>36000</v>
          </cell>
        </row>
        <row r="20">
          <cell r="A20">
            <v>135</v>
          </cell>
          <cell r="B20">
            <v>85000</v>
          </cell>
          <cell r="C20">
            <v>85000</v>
          </cell>
        </row>
        <row r="21">
          <cell r="A21">
            <v>136</v>
          </cell>
          <cell r="B21">
            <v>1000000</v>
          </cell>
          <cell r="C21">
            <v>19409615.384615384</v>
          </cell>
        </row>
        <row r="22">
          <cell r="A22">
            <v>141</v>
          </cell>
          <cell r="B22">
            <v>0</v>
          </cell>
          <cell r="C22">
            <v>0</v>
          </cell>
        </row>
        <row r="23">
          <cell r="A23">
            <v>142</v>
          </cell>
          <cell r="B23">
            <v>141657000</v>
          </cell>
          <cell r="C23">
            <v>152684076.92307693</v>
          </cell>
        </row>
        <row r="24">
          <cell r="A24">
            <v>143</v>
          </cell>
          <cell r="B24">
            <v>14837000</v>
          </cell>
          <cell r="C24">
            <v>12137769.23076923</v>
          </cell>
        </row>
        <row r="25">
          <cell r="A25">
            <v>144</v>
          </cell>
          <cell r="B25">
            <v>-1148000</v>
          </cell>
          <cell r="C25">
            <v>-1107615.3846153845</v>
          </cell>
        </row>
        <row r="26">
          <cell r="A26">
            <v>146</v>
          </cell>
          <cell r="B26">
            <v>7245000</v>
          </cell>
          <cell r="C26">
            <v>8065923.076923077</v>
          </cell>
        </row>
        <row r="27">
          <cell r="A27">
            <v>151</v>
          </cell>
          <cell r="B27">
            <v>66471000</v>
          </cell>
          <cell r="C27">
            <v>71065692.307692319</v>
          </cell>
        </row>
        <row r="28">
          <cell r="A28">
            <v>152</v>
          </cell>
          <cell r="B28">
            <v>0</v>
          </cell>
          <cell r="C28">
            <v>0</v>
          </cell>
        </row>
        <row r="29">
          <cell r="A29">
            <v>153</v>
          </cell>
          <cell r="B29">
            <v>0</v>
          </cell>
          <cell r="C29">
            <v>0</v>
          </cell>
        </row>
        <row r="30">
          <cell r="A30">
            <v>154</v>
          </cell>
          <cell r="B30">
            <v>51186000</v>
          </cell>
          <cell r="C30">
            <v>50688000</v>
          </cell>
        </row>
        <row r="31">
          <cell r="A31">
            <v>158</v>
          </cell>
          <cell r="B31">
            <v>0</v>
          </cell>
          <cell r="C31">
            <v>0</v>
          </cell>
        </row>
        <row r="32">
          <cell r="A32">
            <v>163</v>
          </cell>
          <cell r="B32">
            <v>0</v>
          </cell>
          <cell r="C32">
            <v>0</v>
          </cell>
        </row>
        <row r="33">
          <cell r="A33">
            <v>165</v>
          </cell>
          <cell r="B33">
            <v>11299000</v>
          </cell>
          <cell r="C33">
            <v>15305769.23076923</v>
          </cell>
        </row>
        <row r="34">
          <cell r="A34">
            <v>171</v>
          </cell>
          <cell r="B34">
            <v>-48000</v>
          </cell>
          <cell r="C34">
            <v>-48000</v>
          </cell>
        </row>
        <row r="35">
          <cell r="A35">
            <v>173</v>
          </cell>
          <cell r="B35">
            <v>31418000</v>
          </cell>
          <cell r="C35">
            <v>32706615.384615384</v>
          </cell>
        </row>
        <row r="36">
          <cell r="A36">
            <v>176</v>
          </cell>
          <cell r="B36">
            <v>26908000</v>
          </cell>
          <cell r="C36">
            <v>36405461.538461536</v>
          </cell>
        </row>
        <row r="37">
          <cell r="A37">
            <v>181</v>
          </cell>
          <cell r="B37">
            <v>17622000</v>
          </cell>
          <cell r="C37">
            <v>18312076.92307692</v>
          </cell>
        </row>
        <row r="38">
          <cell r="A38">
            <v>182</v>
          </cell>
          <cell r="B38">
            <v>213586000</v>
          </cell>
          <cell r="C38">
            <v>302980923.07692307</v>
          </cell>
        </row>
        <row r="39">
          <cell r="A39">
            <v>183</v>
          </cell>
          <cell r="B39">
            <v>14611000</v>
          </cell>
          <cell r="C39">
            <v>10757615.384615384</v>
          </cell>
        </row>
        <row r="40">
          <cell r="A40">
            <v>184</v>
          </cell>
          <cell r="B40">
            <v>44000</v>
          </cell>
          <cell r="C40">
            <v>44000</v>
          </cell>
        </row>
        <row r="41">
          <cell r="A41">
            <v>186</v>
          </cell>
          <cell r="B41">
            <v>2058000</v>
          </cell>
          <cell r="C41">
            <v>1870230.7692307692</v>
          </cell>
        </row>
        <row r="42">
          <cell r="A42">
            <v>188</v>
          </cell>
          <cell r="B42">
            <v>0</v>
          </cell>
          <cell r="C42">
            <v>0</v>
          </cell>
        </row>
        <row r="43">
          <cell r="A43">
            <v>189</v>
          </cell>
          <cell r="B43">
            <v>0</v>
          </cell>
          <cell r="C43">
            <v>0</v>
          </cell>
        </row>
        <row r="44">
          <cell r="A44">
            <v>190</v>
          </cell>
          <cell r="B44">
            <v>213342000</v>
          </cell>
          <cell r="C44">
            <v>209259615.38461536</v>
          </cell>
        </row>
        <row r="45">
          <cell r="A45">
            <v>201</v>
          </cell>
          <cell r="B45">
            <v>-119697000</v>
          </cell>
          <cell r="C45">
            <v>-119697000</v>
          </cell>
        </row>
        <row r="46">
          <cell r="A46">
            <v>204</v>
          </cell>
          <cell r="B46">
            <v>0</v>
          </cell>
          <cell r="C46">
            <v>0</v>
          </cell>
        </row>
        <row r="47">
          <cell r="A47">
            <v>207</v>
          </cell>
          <cell r="B47">
            <v>0</v>
          </cell>
          <cell r="C47">
            <v>0</v>
          </cell>
        </row>
        <row r="48">
          <cell r="A48">
            <v>210</v>
          </cell>
          <cell r="B48">
            <v>0</v>
          </cell>
          <cell r="C48">
            <v>0</v>
          </cell>
        </row>
        <row r="49">
          <cell r="A49">
            <v>211</v>
          </cell>
          <cell r="B49">
            <v>-1235840000</v>
          </cell>
          <cell r="C49">
            <v>-1185501538.4615386</v>
          </cell>
        </row>
        <row r="50">
          <cell r="A50">
            <v>214</v>
          </cell>
          <cell r="B50">
            <v>701000</v>
          </cell>
          <cell r="C50">
            <v>701000</v>
          </cell>
        </row>
        <row r="51">
          <cell r="A51">
            <v>216</v>
          </cell>
          <cell r="B51">
            <v>-180254000</v>
          </cell>
          <cell r="C51">
            <v>-171787538.46153846</v>
          </cell>
        </row>
        <row r="52">
          <cell r="A52">
            <v>219</v>
          </cell>
          <cell r="B52">
            <v>0</v>
          </cell>
          <cell r="C52">
            <v>0</v>
          </cell>
        </row>
        <row r="53">
          <cell r="A53">
            <v>221</v>
          </cell>
          <cell r="B53">
            <v>-1588840000</v>
          </cell>
          <cell r="C53">
            <v>-1621532307.6923077</v>
          </cell>
        </row>
        <row r="54">
          <cell r="A54">
            <v>224</v>
          </cell>
          <cell r="B54">
            <v>0</v>
          </cell>
          <cell r="C54">
            <v>0</v>
          </cell>
        </row>
        <row r="55">
          <cell r="A55">
            <v>225</v>
          </cell>
          <cell r="B55">
            <v>-541000</v>
          </cell>
          <cell r="C55">
            <v>-589000</v>
          </cell>
        </row>
        <row r="56">
          <cell r="A56">
            <v>226</v>
          </cell>
          <cell r="B56">
            <v>3867000</v>
          </cell>
          <cell r="C56">
            <v>4108692.3076923075</v>
          </cell>
        </row>
        <row r="57">
          <cell r="A57">
            <v>227</v>
          </cell>
          <cell r="B57">
            <v>0</v>
          </cell>
          <cell r="C57">
            <v>0</v>
          </cell>
        </row>
        <row r="58">
          <cell r="A58">
            <v>228</v>
          </cell>
          <cell r="B58">
            <v>-249895000</v>
          </cell>
          <cell r="C58">
            <v>-248661769.23076922</v>
          </cell>
        </row>
        <row r="59">
          <cell r="A59">
            <v>229</v>
          </cell>
          <cell r="B59">
            <v>0</v>
          </cell>
          <cell r="C59">
            <v>0</v>
          </cell>
        </row>
        <row r="60">
          <cell r="A60">
            <v>230</v>
          </cell>
          <cell r="B60">
            <v>-27031000</v>
          </cell>
          <cell r="C60">
            <v>-26821000</v>
          </cell>
        </row>
        <row r="61">
          <cell r="A61">
            <v>231</v>
          </cell>
          <cell r="B61">
            <v>-68348000</v>
          </cell>
          <cell r="C61">
            <v>-12565153.846153846</v>
          </cell>
        </row>
        <row r="62">
          <cell r="A62">
            <v>232</v>
          </cell>
          <cell r="B62">
            <v>-145584000</v>
          </cell>
          <cell r="C62">
            <v>-135112923.07692307</v>
          </cell>
        </row>
        <row r="63">
          <cell r="A63">
            <v>233</v>
          </cell>
          <cell r="B63">
            <v>0</v>
          </cell>
          <cell r="C63">
            <v>0</v>
          </cell>
        </row>
        <row r="64">
          <cell r="A64">
            <v>234</v>
          </cell>
          <cell r="B64">
            <v>-7635000</v>
          </cell>
          <cell r="C64">
            <v>-10454076.923076924</v>
          </cell>
        </row>
        <row r="65">
          <cell r="A65">
            <v>235</v>
          </cell>
          <cell r="B65">
            <v>-106028000</v>
          </cell>
          <cell r="C65">
            <v>-100639846.15384616</v>
          </cell>
        </row>
        <row r="66">
          <cell r="A66">
            <v>236</v>
          </cell>
          <cell r="B66">
            <v>-19466000</v>
          </cell>
          <cell r="C66">
            <v>-46930846.15384616</v>
          </cell>
        </row>
        <row r="67">
          <cell r="A67">
            <v>237</v>
          </cell>
          <cell r="B67">
            <v>-20716000</v>
          </cell>
          <cell r="C67">
            <v>-28077307.692307692</v>
          </cell>
        </row>
        <row r="68">
          <cell r="A68">
            <v>238</v>
          </cell>
          <cell r="B68">
            <v>0</v>
          </cell>
          <cell r="C68">
            <v>-10565461.53846154</v>
          </cell>
        </row>
        <row r="69">
          <cell r="A69">
            <v>241</v>
          </cell>
          <cell r="B69">
            <v>-5655000</v>
          </cell>
          <cell r="C69">
            <v>-5846076.923076923</v>
          </cell>
        </row>
        <row r="70">
          <cell r="A70">
            <v>242</v>
          </cell>
          <cell r="B70">
            <v>-13392000</v>
          </cell>
          <cell r="C70">
            <v>-13020000</v>
          </cell>
        </row>
        <row r="71">
          <cell r="A71">
            <v>243</v>
          </cell>
          <cell r="B71">
            <v>0</v>
          </cell>
          <cell r="C71">
            <v>0</v>
          </cell>
        </row>
        <row r="72">
          <cell r="A72">
            <v>245</v>
          </cell>
          <cell r="B72">
            <v>-26674000</v>
          </cell>
          <cell r="C72">
            <v>-36243461.538461536</v>
          </cell>
        </row>
        <row r="73">
          <cell r="A73">
            <v>246</v>
          </cell>
          <cell r="B73">
            <v>0</v>
          </cell>
          <cell r="C73">
            <v>0</v>
          </cell>
        </row>
        <row r="74">
          <cell r="A74">
            <v>253</v>
          </cell>
          <cell r="B74">
            <v>-17132000</v>
          </cell>
          <cell r="C74">
            <v>-14376153.846153846</v>
          </cell>
        </row>
        <row r="75">
          <cell r="A75">
            <v>254</v>
          </cell>
          <cell r="B75">
            <v>-19222000</v>
          </cell>
          <cell r="C75">
            <v>-67384461.538461536</v>
          </cell>
        </row>
        <row r="76">
          <cell r="A76">
            <v>255</v>
          </cell>
          <cell r="B76">
            <v>-12022000</v>
          </cell>
          <cell r="C76">
            <v>-13238615.384615384</v>
          </cell>
        </row>
        <row r="77">
          <cell r="A77">
            <v>256</v>
          </cell>
          <cell r="B77">
            <v>-1171000</v>
          </cell>
          <cell r="C77">
            <v>-1171000</v>
          </cell>
        </row>
        <row r="78">
          <cell r="A78">
            <v>257</v>
          </cell>
          <cell r="B78">
            <v>0</v>
          </cell>
          <cell r="C78">
            <v>0</v>
          </cell>
        </row>
        <row r="79">
          <cell r="A79">
            <v>281</v>
          </cell>
          <cell r="B79">
            <v>-8952000</v>
          </cell>
          <cell r="C79">
            <v>-8952000</v>
          </cell>
        </row>
        <row r="80">
          <cell r="A80">
            <v>282</v>
          </cell>
          <cell r="B80">
            <v>-516147000</v>
          </cell>
          <cell r="C80">
            <v>-517095692.30769229</v>
          </cell>
        </row>
        <row r="81">
          <cell r="A81">
            <v>283</v>
          </cell>
          <cell r="B81">
            <v>-45621000</v>
          </cell>
          <cell r="C81">
            <v>-74954692.307692319</v>
          </cell>
        </row>
        <row r="82">
          <cell r="A82">
            <v>299</v>
          </cell>
          <cell r="B82">
            <v>0</v>
          </cell>
          <cell r="C82">
            <v>0</v>
          </cell>
        </row>
        <row r="83">
          <cell r="A83">
            <v>401</v>
          </cell>
          <cell r="B83">
            <v>70693000</v>
          </cell>
          <cell r="C83">
            <v>886104000</v>
          </cell>
        </row>
        <row r="84">
          <cell r="A84">
            <v>402</v>
          </cell>
          <cell r="B84">
            <v>25623000</v>
          </cell>
          <cell r="C84">
            <v>318570000</v>
          </cell>
        </row>
        <row r="85">
          <cell r="A85">
            <v>403</v>
          </cell>
          <cell r="B85">
            <v>15164000</v>
          </cell>
          <cell r="C85">
            <v>179117000</v>
          </cell>
        </row>
        <row r="86">
          <cell r="A86">
            <v>404</v>
          </cell>
          <cell r="B86">
            <v>401000</v>
          </cell>
          <cell r="C86">
            <v>4193000</v>
          </cell>
        </row>
        <row r="87">
          <cell r="A87">
            <v>406</v>
          </cell>
          <cell r="B87">
            <v>-17555.29</v>
          </cell>
          <cell r="C87">
            <v>-211000</v>
          </cell>
        </row>
        <row r="88">
          <cell r="A88">
            <v>407</v>
          </cell>
          <cell r="B88">
            <v>0</v>
          </cell>
          <cell r="C88">
            <v>0</v>
          </cell>
        </row>
        <row r="89">
          <cell r="A89">
            <v>410</v>
          </cell>
          <cell r="B89">
            <v>-1594000</v>
          </cell>
          <cell r="C89">
            <v>-36080000</v>
          </cell>
        </row>
        <row r="90">
          <cell r="A90">
            <v>425</v>
          </cell>
          <cell r="B90">
            <v>3000</v>
          </cell>
          <cell r="C90">
            <v>36000</v>
          </cell>
        </row>
        <row r="91">
          <cell r="A91">
            <v>427</v>
          </cell>
          <cell r="B91">
            <v>8115000</v>
          </cell>
          <cell r="C91">
            <v>98666000</v>
          </cell>
        </row>
        <row r="92">
          <cell r="A92">
            <v>428</v>
          </cell>
          <cell r="B92">
            <v>424000</v>
          </cell>
          <cell r="C92">
            <v>5363000</v>
          </cell>
        </row>
        <row r="93">
          <cell r="A93">
            <v>429</v>
          </cell>
          <cell r="B93">
            <v>-8000</v>
          </cell>
          <cell r="C93">
            <v>-96000</v>
          </cell>
        </row>
        <row r="94">
          <cell r="A94">
            <v>430</v>
          </cell>
          <cell r="B94">
            <v>0</v>
          </cell>
          <cell r="C94">
            <v>0</v>
          </cell>
        </row>
        <row r="95">
          <cell r="A95">
            <v>431</v>
          </cell>
          <cell r="B95">
            <v>952000</v>
          </cell>
          <cell r="C95">
            <v>11200000</v>
          </cell>
        </row>
        <row r="96">
          <cell r="A96">
            <v>432</v>
          </cell>
          <cell r="B96">
            <v>-81000</v>
          </cell>
          <cell r="C96">
            <v>-1663000</v>
          </cell>
        </row>
        <row r="97">
          <cell r="A97">
            <v>440</v>
          </cell>
          <cell r="B97">
            <v>-159111000</v>
          </cell>
          <cell r="C97">
            <v>-2100094000</v>
          </cell>
        </row>
        <row r="98">
          <cell r="A98">
            <v>442</v>
          </cell>
          <cell r="B98">
            <v>0</v>
          </cell>
          <cell r="C98">
            <v>0</v>
          </cell>
        </row>
        <row r="99">
          <cell r="A99">
            <v>444</v>
          </cell>
          <cell r="B99">
            <v>0</v>
          </cell>
          <cell r="C99">
            <v>0</v>
          </cell>
        </row>
        <row r="100">
          <cell r="A100">
            <v>445</v>
          </cell>
          <cell r="B100">
            <v>0</v>
          </cell>
          <cell r="C100">
            <v>0</v>
          </cell>
        </row>
        <row r="101">
          <cell r="A101">
            <v>447</v>
          </cell>
          <cell r="B101">
            <v>-3806000</v>
          </cell>
          <cell r="C101">
            <v>-66456000</v>
          </cell>
        </row>
        <row r="102">
          <cell r="A102">
            <v>449</v>
          </cell>
          <cell r="B102">
            <v>0</v>
          </cell>
          <cell r="C102">
            <v>0</v>
          </cell>
        </row>
        <row r="103">
          <cell r="A103">
            <v>451</v>
          </cell>
          <cell r="B103">
            <v>-928000</v>
          </cell>
          <cell r="C103">
            <v>-12592000</v>
          </cell>
        </row>
        <row r="104">
          <cell r="A104">
            <v>454</v>
          </cell>
          <cell r="B104">
            <v>-740000</v>
          </cell>
          <cell r="C104">
            <v>-10572000</v>
          </cell>
        </row>
        <row r="105">
          <cell r="A105">
            <v>455</v>
          </cell>
          <cell r="B105">
            <v>0</v>
          </cell>
          <cell r="C105">
            <v>0</v>
          </cell>
        </row>
        <row r="106">
          <cell r="A106">
            <v>456</v>
          </cell>
          <cell r="B106">
            <v>-2233000</v>
          </cell>
          <cell r="C106">
            <v>-12413000</v>
          </cell>
        </row>
        <row r="107">
          <cell r="A107">
            <v>555</v>
          </cell>
          <cell r="B107">
            <v>16830000</v>
          </cell>
          <cell r="C107">
            <v>240593000</v>
          </cell>
        </row>
        <row r="108">
          <cell r="A108">
            <v>101.1</v>
          </cell>
          <cell r="B108">
            <v>0</v>
          </cell>
          <cell r="C108">
            <v>0</v>
          </cell>
        </row>
        <row r="109">
          <cell r="A109">
            <v>10102</v>
          </cell>
          <cell r="B109">
            <v>7179234.0500000007</v>
          </cell>
          <cell r="C109">
            <v>7179216.0461538462</v>
          </cell>
        </row>
        <row r="110">
          <cell r="A110">
            <v>10120</v>
          </cell>
          <cell r="B110">
            <v>0</v>
          </cell>
          <cell r="C110">
            <v>0</v>
          </cell>
        </row>
        <row r="111">
          <cell r="A111">
            <v>10502</v>
          </cell>
          <cell r="B111">
            <v>0</v>
          </cell>
          <cell r="C111">
            <v>0</v>
          </cell>
        </row>
        <row r="112">
          <cell r="A112">
            <v>10503</v>
          </cell>
          <cell r="B112">
            <v>0</v>
          </cell>
          <cell r="C112">
            <v>0</v>
          </cell>
        </row>
        <row r="113">
          <cell r="A113">
            <v>10504</v>
          </cell>
          <cell r="B113">
            <v>0</v>
          </cell>
          <cell r="C113">
            <v>0</v>
          </cell>
        </row>
        <row r="114">
          <cell r="A114">
            <v>10505</v>
          </cell>
          <cell r="B114">
            <v>0</v>
          </cell>
          <cell r="C114">
            <v>0</v>
          </cell>
        </row>
        <row r="115">
          <cell r="A115">
            <v>10523</v>
          </cell>
          <cell r="B115">
            <v>0</v>
          </cell>
          <cell r="C115">
            <v>0</v>
          </cell>
        </row>
        <row r="116">
          <cell r="A116">
            <v>10524</v>
          </cell>
          <cell r="B116">
            <v>0</v>
          </cell>
          <cell r="C116">
            <v>0</v>
          </cell>
        </row>
        <row r="117">
          <cell r="A117">
            <v>10525</v>
          </cell>
          <cell r="B117">
            <v>0</v>
          </cell>
          <cell r="C117">
            <v>0</v>
          </cell>
        </row>
        <row r="118">
          <cell r="A118">
            <v>10530</v>
          </cell>
          <cell r="B118">
            <v>0</v>
          </cell>
          <cell r="C118">
            <v>0</v>
          </cell>
        </row>
        <row r="119">
          <cell r="A119">
            <v>10561</v>
          </cell>
          <cell r="B119">
            <v>0</v>
          </cell>
          <cell r="C119">
            <v>0</v>
          </cell>
        </row>
        <row r="120">
          <cell r="A120">
            <v>10562</v>
          </cell>
          <cell r="B120">
            <v>0</v>
          </cell>
          <cell r="C120">
            <v>0</v>
          </cell>
        </row>
        <row r="121">
          <cell r="A121">
            <v>10563</v>
          </cell>
          <cell r="B121">
            <v>0</v>
          </cell>
          <cell r="C121">
            <v>0</v>
          </cell>
        </row>
        <row r="122">
          <cell r="A122">
            <v>10805</v>
          </cell>
          <cell r="B122">
            <v>-520000</v>
          </cell>
          <cell r="C122">
            <v>-520000</v>
          </cell>
        </row>
        <row r="123">
          <cell r="A123">
            <v>10820</v>
          </cell>
          <cell r="B123">
            <v>0</v>
          </cell>
          <cell r="C123">
            <v>0</v>
          </cell>
        </row>
        <row r="124">
          <cell r="A124">
            <v>14302</v>
          </cell>
          <cell r="B124">
            <v>0</v>
          </cell>
          <cell r="C124">
            <v>983923.07692307688</v>
          </cell>
        </row>
        <row r="125">
          <cell r="A125">
            <v>14303</v>
          </cell>
          <cell r="B125">
            <v>0</v>
          </cell>
          <cell r="C125">
            <v>0</v>
          </cell>
        </row>
        <row r="126">
          <cell r="A126">
            <v>14304</v>
          </cell>
          <cell r="B126">
            <v>0</v>
          </cell>
          <cell r="C126">
            <v>0</v>
          </cell>
        </row>
        <row r="127">
          <cell r="A127">
            <v>14309</v>
          </cell>
          <cell r="B127">
            <v>0</v>
          </cell>
          <cell r="C127">
            <v>0</v>
          </cell>
        </row>
        <row r="128">
          <cell r="A128">
            <v>14310</v>
          </cell>
          <cell r="B128">
            <v>0</v>
          </cell>
          <cell r="C128">
            <v>0</v>
          </cell>
        </row>
        <row r="129">
          <cell r="A129">
            <v>14353</v>
          </cell>
          <cell r="B129">
            <v>0</v>
          </cell>
          <cell r="C129">
            <v>0</v>
          </cell>
        </row>
        <row r="130">
          <cell r="A130">
            <v>14355</v>
          </cell>
          <cell r="B130">
            <v>0</v>
          </cell>
          <cell r="C130">
            <v>0</v>
          </cell>
        </row>
        <row r="131">
          <cell r="A131">
            <v>16560</v>
          </cell>
          <cell r="B131">
            <v>0</v>
          </cell>
          <cell r="C131">
            <v>0</v>
          </cell>
        </row>
        <row r="132">
          <cell r="A132">
            <v>17601</v>
          </cell>
          <cell r="B132">
            <v>-148000</v>
          </cell>
          <cell r="C132">
            <v>148307.69230769231</v>
          </cell>
        </row>
        <row r="133">
          <cell r="A133">
            <v>17602</v>
          </cell>
          <cell r="B133">
            <v>27047000</v>
          </cell>
          <cell r="C133">
            <v>35486846.15384616</v>
          </cell>
        </row>
        <row r="134">
          <cell r="A134">
            <v>17603</v>
          </cell>
          <cell r="B134">
            <v>0</v>
          </cell>
          <cell r="C134">
            <v>0</v>
          </cell>
        </row>
        <row r="135">
          <cell r="A135">
            <v>18138</v>
          </cell>
          <cell r="B135">
            <v>0</v>
          </cell>
          <cell r="C135">
            <v>0</v>
          </cell>
        </row>
        <row r="136">
          <cell r="A136">
            <v>18139</v>
          </cell>
          <cell r="B136">
            <v>0</v>
          </cell>
          <cell r="C136">
            <v>0</v>
          </cell>
        </row>
        <row r="137">
          <cell r="A137">
            <v>18140</v>
          </cell>
          <cell r="B137">
            <v>0</v>
          </cell>
          <cell r="C137">
            <v>0</v>
          </cell>
        </row>
        <row r="138">
          <cell r="A138">
            <v>18141</v>
          </cell>
          <cell r="B138">
            <v>0</v>
          </cell>
          <cell r="C138">
            <v>0</v>
          </cell>
        </row>
        <row r="139">
          <cell r="A139">
            <v>18142</v>
          </cell>
          <cell r="B139">
            <v>0</v>
          </cell>
          <cell r="C139">
            <v>0</v>
          </cell>
        </row>
        <row r="140">
          <cell r="A140">
            <v>18143</v>
          </cell>
          <cell r="B140">
            <v>0</v>
          </cell>
          <cell r="C140">
            <v>0</v>
          </cell>
        </row>
        <row r="141">
          <cell r="A141">
            <v>18145</v>
          </cell>
          <cell r="B141">
            <v>0</v>
          </cell>
          <cell r="C141">
            <v>0</v>
          </cell>
        </row>
        <row r="142">
          <cell r="A142">
            <v>18152</v>
          </cell>
          <cell r="B142">
            <v>0</v>
          </cell>
          <cell r="C142">
            <v>0</v>
          </cell>
        </row>
        <row r="143">
          <cell r="A143">
            <v>18222</v>
          </cell>
          <cell r="B143">
            <v>0</v>
          </cell>
          <cell r="C143">
            <v>0</v>
          </cell>
        </row>
        <row r="144">
          <cell r="A144">
            <v>18230</v>
          </cell>
          <cell r="B144">
            <v>46996000</v>
          </cell>
          <cell r="C144">
            <v>48267076.92307692</v>
          </cell>
        </row>
        <row r="145">
          <cell r="A145">
            <v>18236</v>
          </cell>
          <cell r="B145">
            <v>0</v>
          </cell>
          <cell r="C145">
            <v>0</v>
          </cell>
        </row>
        <row r="146">
          <cell r="A146">
            <v>18238</v>
          </cell>
          <cell r="B146">
            <v>0</v>
          </cell>
          <cell r="C146">
            <v>0</v>
          </cell>
        </row>
        <row r="147">
          <cell r="A147">
            <v>18280</v>
          </cell>
          <cell r="B147">
            <v>0</v>
          </cell>
          <cell r="C147">
            <v>0</v>
          </cell>
        </row>
        <row r="148">
          <cell r="A148">
            <v>18283</v>
          </cell>
          <cell r="B148">
            <v>0</v>
          </cell>
          <cell r="C148">
            <v>0</v>
          </cell>
        </row>
        <row r="149">
          <cell r="A149">
            <v>18284</v>
          </cell>
          <cell r="B149">
            <v>0</v>
          </cell>
          <cell r="C149">
            <v>0</v>
          </cell>
        </row>
        <row r="150">
          <cell r="A150">
            <v>18285</v>
          </cell>
          <cell r="B150">
            <v>0</v>
          </cell>
          <cell r="C150">
            <v>0</v>
          </cell>
        </row>
        <row r="151">
          <cell r="A151">
            <v>18286</v>
          </cell>
          <cell r="B151">
            <v>0</v>
          </cell>
          <cell r="C151">
            <v>0</v>
          </cell>
        </row>
        <row r="152">
          <cell r="A152">
            <v>18287</v>
          </cell>
          <cell r="B152">
            <v>0</v>
          </cell>
          <cell r="C152">
            <v>0</v>
          </cell>
        </row>
        <row r="153">
          <cell r="A153">
            <v>18288</v>
          </cell>
          <cell r="B153">
            <v>0</v>
          </cell>
          <cell r="C153">
            <v>0</v>
          </cell>
        </row>
        <row r="154">
          <cell r="A154">
            <v>18289</v>
          </cell>
          <cell r="B154">
            <v>18263000</v>
          </cell>
          <cell r="C154">
            <v>19571769.230769232</v>
          </cell>
        </row>
        <row r="155">
          <cell r="A155">
            <v>18290</v>
          </cell>
          <cell r="B155">
            <v>0</v>
          </cell>
          <cell r="C155">
            <v>0</v>
          </cell>
        </row>
        <row r="156">
          <cell r="A156">
            <v>18291</v>
          </cell>
          <cell r="B156">
            <v>0</v>
          </cell>
          <cell r="C156">
            <v>0</v>
          </cell>
        </row>
        <row r="157">
          <cell r="A157">
            <v>18292</v>
          </cell>
          <cell r="B157">
            <v>0</v>
          </cell>
          <cell r="C157">
            <v>0</v>
          </cell>
        </row>
        <row r="158">
          <cell r="A158">
            <v>18293</v>
          </cell>
          <cell r="B158">
            <v>0</v>
          </cell>
          <cell r="C158">
            <v>0</v>
          </cell>
        </row>
        <row r="159">
          <cell r="A159">
            <v>18294</v>
          </cell>
          <cell r="B159">
            <v>0</v>
          </cell>
          <cell r="C159">
            <v>0</v>
          </cell>
        </row>
        <row r="160">
          <cell r="A160">
            <v>18295</v>
          </cell>
          <cell r="B160">
            <v>0</v>
          </cell>
          <cell r="C160">
            <v>0</v>
          </cell>
        </row>
        <row r="161">
          <cell r="A161">
            <v>18296</v>
          </cell>
          <cell r="B161">
            <v>0</v>
          </cell>
          <cell r="C161">
            <v>0</v>
          </cell>
        </row>
        <row r="162">
          <cell r="A162">
            <v>18297</v>
          </cell>
          <cell r="B162">
            <v>0</v>
          </cell>
          <cell r="C162">
            <v>0</v>
          </cell>
        </row>
        <row r="163">
          <cell r="A163">
            <v>18298</v>
          </cell>
          <cell r="B163">
            <v>0</v>
          </cell>
          <cell r="C163">
            <v>0</v>
          </cell>
        </row>
        <row r="164">
          <cell r="A164">
            <v>18299</v>
          </cell>
          <cell r="B164">
            <v>0</v>
          </cell>
          <cell r="C164">
            <v>0</v>
          </cell>
        </row>
        <row r="165">
          <cell r="A165">
            <v>18822</v>
          </cell>
          <cell r="B165">
            <v>0</v>
          </cell>
          <cell r="C165">
            <v>0</v>
          </cell>
        </row>
        <row r="166">
          <cell r="A166">
            <v>18910</v>
          </cell>
          <cell r="B166">
            <v>0</v>
          </cell>
          <cell r="C166">
            <v>0</v>
          </cell>
        </row>
        <row r="167">
          <cell r="A167">
            <v>18915</v>
          </cell>
          <cell r="B167">
            <v>0</v>
          </cell>
          <cell r="C167">
            <v>0</v>
          </cell>
        </row>
        <row r="168">
          <cell r="A168">
            <v>18916</v>
          </cell>
          <cell r="B168">
            <v>0</v>
          </cell>
          <cell r="C168">
            <v>0</v>
          </cell>
        </row>
        <row r="169">
          <cell r="A169">
            <v>18921</v>
          </cell>
          <cell r="B169">
            <v>0</v>
          </cell>
          <cell r="C169">
            <v>0</v>
          </cell>
        </row>
        <row r="170">
          <cell r="A170">
            <v>18923</v>
          </cell>
          <cell r="B170">
            <v>0</v>
          </cell>
          <cell r="C170">
            <v>0</v>
          </cell>
        </row>
        <row r="171">
          <cell r="A171">
            <v>18924</v>
          </cell>
          <cell r="B171">
            <v>0</v>
          </cell>
          <cell r="C171">
            <v>0</v>
          </cell>
        </row>
        <row r="172">
          <cell r="A172">
            <v>18925</v>
          </cell>
          <cell r="B172">
            <v>0</v>
          </cell>
          <cell r="C172">
            <v>0</v>
          </cell>
        </row>
        <row r="173">
          <cell r="A173">
            <v>18926</v>
          </cell>
          <cell r="B173">
            <v>0</v>
          </cell>
          <cell r="C173">
            <v>0</v>
          </cell>
        </row>
        <row r="174">
          <cell r="A174">
            <v>18942</v>
          </cell>
          <cell r="B174">
            <v>0</v>
          </cell>
          <cell r="C174">
            <v>0</v>
          </cell>
        </row>
        <row r="175">
          <cell r="A175">
            <v>18943</v>
          </cell>
          <cell r="B175">
            <v>0</v>
          </cell>
          <cell r="C175">
            <v>0</v>
          </cell>
        </row>
        <row r="176">
          <cell r="A176">
            <v>19021</v>
          </cell>
          <cell r="B176">
            <v>8000</v>
          </cell>
          <cell r="C176">
            <v>6307.6923076923076</v>
          </cell>
        </row>
        <row r="177">
          <cell r="A177">
            <v>19022</v>
          </cell>
          <cell r="B177">
            <v>443000</v>
          </cell>
          <cell r="C177">
            <v>436538.46153846156</v>
          </cell>
        </row>
        <row r="178">
          <cell r="A178">
            <v>19023</v>
          </cell>
          <cell r="B178">
            <v>0</v>
          </cell>
          <cell r="C178">
            <v>0</v>
          </cell>
        </row>
        <row r="179">
          <cell r="A179">
            <v>19024</v>
          </cell>
          <cell r="B179">
            <v>0</v>
          </cell>
          <cell r="C179">
            <v>0</v>
          </cell>
        </row>
        <row r="180">
          <cell r="A180">
            <v>19025</v>
          </cell>
          <cell r="B180">
            <v>7508000</v>
          </cell>
          <cell r="C180">
            <v>8201307.6923076911</v>
          </cell>
        </row>
        <row r="181">
          <cell r="A181">
            <v>20401</v>
          </cell>
          <cell r="B181">
            <v>0</v>
          </cell>
          <cell r="C181">
            <v>0</v>
          </cell>
        </row>
        <row r="182">
          <cell r="A182">
            <v>20402</v>
          </cell>
          <cell r="B182">
            <v>0</v>
          </cell>
          <cell r="C182">
            <v>0</v>
          </cell>
        </row>
        <row r="183">
          <cell r="A183">
            <v>20403</v>
          </cell>
          <cell r="B183">
            <v>0</v>
          </cell>
          <cell r="C183">
            <v>0</v>
          </cell>
        </row>
        <row r="184">
          <cell r="A184">
            <v>20404</v>
          </cell>
          <cell r="B184">
            <v>0</v>
          </cell>
          <cell r="C184">
            <v>0</v>
          </cell>
        </row>
        <row r="185">
          <cell r="A185">
            <v>20405</v>
          </cell>
          <cell r="B185">
            <v>0</v>
          </cell>
          <cell r="C185">
            <v>0</v>
          </cell>
        </row>
        <row r="186">
          <cell r="A186">
            <v>20406</v>
          </cell>
          <cell r="B186">
            <v>0</v>
          </cell>
          <cell r="C186">
            <v>0</v>
          </cell>
        </row>
        <row r="187">
          <cell r="A187">
            <v>21901</v>
          </cell>
          <cell r="B187">
            <v>0</v>
          </cell>
          <cell r="C187">
            <v>0</v>
          </cell>
        </row>
        <row r="188">
          <cell r="A188">
            <v>21902</v>
          </cell>
          <cell r="B188">
            <v>0</v>
          </cell>
          <cell r="C188">
            <v>0</v>
          </cell>
        </row>
        <row r="189">
          <cell r="A189">
            <v>22107</v>
          </cell>
          <cell r="B189">
            <v>0</v>
          </cell>
          <cell r="C189">
            <v>0</v>
          </cell>
        </row>
        <row r="190">
          <cell r="A190">
            <v>22109</v>
          </cell>
          <cell r="B190">
            <v>0</v>
          </cell>
          <cell r="C190">
            <v>0</v>
          </cell>
        </row>
        <row r="191">
          <cell r="A191">
            <v>22110</v>
          </cell>
          <cell r="B191">
            <v>0</v>
          </cell>
          <cell r="C191">
            <v>0</v>
          </cell>
        </row>
        <row r="192">
          <cell r="A192">
            <v>22111</v>
          </cell>
          <cell r="B192">
            <v>0</v>
          </cell>
          <cell r="C192">
            <v>0</v>
          </cell>
        </row>
        <row r="193">
          <cell r="A193">
            <v>22112</v>
          </cell>
          <cell r="B193">
            <v>0</v>
          </cell>
          <cell r="C193">
            <v>0</v>
          </cell>
        </row>
        <row r="194">
          <cell r="A194">
            <v>22113</v>
          </cell>
          <cell r="B194">
            <v>0</v>
          </cell>
          <cell r="C194">
            <v>0</v>
          </cell>
        </row>
        <row r="195">
          <cell r="A195">
            <v>22117</v>
          </cell>
          <cell r="B195">
            <v>0</v>
          </cell>
          <cell r="C195">
            <v>0</v>
          </cell>
        </row>
        <row r="196">
          <cell r="A196">
            <v>22121</v>
          </cell>
          <cell r="B196">
            <v>-51605000</v>
          </cell>
          <cell r="C196">
            <v>-51605000</v>
          </cell>
        </row>
        <row r="197">
          <cell r="A197">
            <v>22124</v>
          </cell>
          <cell r="B197">
            <v>0</v>
          </cell>
          <cell r="C197">
            <v>0</v>
          </cell>
        </row>
        <row r="198">
          <cell r="A198">
            <v>22125</v>
          </cell>
          <cell r="B198">
            <v>0</v>
          </cell>
          <cell r="C198">
            <v>0</v>
          </cell>
        </row>
        <row r="199">
          <cell r="A199">
            <v>22126</v>
          </cell>
          <cell r="B199">
            <v>-54200000</v>
          </cell>
          <cell r="C199">
            <v>-54200000</v>
          </cell>
        </row>
        <row r="200">
          <cell r="A200">
            <v>22128</v>
          </cell>
          <cell r="B200">
            <v>-250000000</v>
          </cell>
          <cell r="C200">
            <v>-250000000</v>
          </cell>
        </row>
        <row r="201">
          <cell r="A201">
            <v>22129</v>
          </cell>
          <cell r="B201">
            <v>0</v>
          </cell>
          <cell r="C201">
            <v>0</v>
          </cell>
        </row>
        <row r="202">
          <cell r="A202">
            <v>22130</v>
          </cell>
          <cell r="B202">
            <v>0</v>
          </cell>
          <cell r="C202">
            <v>0</v>
          </cell>
        </row>
        <row r="203">
          <cell r="A203">
            <v>22131</v>
          </cell>
          <cell r="B203">
            <v>0</v>
          </cell>
          <cell r="C203">
            <v>0</v>
          </cell>
        </row>
        <row r="204">
          <cell r="A204">
            <v>22132</v>
          </cell>
          <cell r="B204">
            <v>-20000000</v>
          </cell>
          <cell r="C204">
            <v>-20000000</v>
          </cell>
        </row>
        <row r="205">
          <cell r="A205">
            <v>22133</v>
          </cell>
          <cell r="B205">
            <v>0</v>
          </cell>
          <cell r="C205">
            <v>0</v>
          </cell>
        </row>
        <row r="206">
          <cell r="A206">
            <v>22134</v>
          </cell>
          <cell r="B206">
            <v>0</v>
          </cell>
          <cell r="C206">
            <v>0</v>
          </cell>
        </row>
        <row r="207">
          <cell r="A207">
            <v>22137</v>
          </cell>
          <cell r="B207">
            <v>-75000000</v>
          </cell>
          <cell r="C207">
            <v>-75000000</v>
          </cell>
        </row>
        <row r="208">
          <cell r="A208">
            <v>22144</v>
          </cell>
          <cell r="B208">
            <v>-115000000</v>
          </cell>
          <cell r="C208">
            <v>-70769230.769230768</v>
          </cell>
        </row>
        <row r="209">
          <cell r="A209">
            <v>22145</v>
          </cell>
          <cell r="B209">
            <v>-85950000</v>
          </cell>
          <cell r="C209">
            <v>-85950000</v>
          </cell>
        </row>
        <row r="210">
          <cell r="A210">
            <v>22146</v>
          </cell>
          <cell r="B210">
            <v>-210000000</v>
          </cell>
          <cell r="C210">
            <v>-210000000</v>
          </cell>
        </row>
        <row r="211">
          <cell r="A211">
            <v>22147</v>
          </cell>
          <cell r="B211">
            <v>-60685000</v>
          </cell>
          <cell r="C211">
            <v>-60685000</v>
          </cell>
        </row>
        <row r="212">
          <cell r="A212">
            <v>22148</v>
          </cell>
          <cell r="B212">
            <v>-86400000</v>
          </cell>
          <cell r="C212">
            <v>-86400000</v>
          </cell>
        </row>
        <row r="213">
          <cell r="A213">
            <v>22149</v>
          </cell>
          <cell r="B213">
            <v>-330000000</v>
          </cell>
          <cell r="C213">
            <v>-330000000</v>
          </cell>
        </row>
        <row r="214">
          <cell r="A214">
            <v>22150</v>
          </cell>
          <cell r="B214">
            <v>0</v>
          </cell>
          <cell r="C214">
            <v>0</v>
          </cell>
        </row>
        <row r="215">
          <cell r="A215">
            <v>22151</v>
          </cell>
          <cell r="B215">
            <v>-250000000</v>
          </cell>
          <cell r="C215">
            <v>-250000000</v>
          </cell>
        </row>
        <row r="216">
          <cell r="A216">
            <v>22157</v>
          </cell>
          <cell r="B216">
            <v>0</v>
          </cell>
          <cell r="C216">
            <v>0</v>
          </cell>
        </row>
        <row r="217">
          <cell r="A217">
            <v>22158</v>
          </cell>
          <cell r="B217">
            <v>0</v>
          </cell>
          <cell r="C217">
            <v>0</v>
          </cell>
        </row>
        <row r="218">
          <cell r="A218">
            <v>22159</v>
          </cell>
          <cell r="B218">
            <v>0</v>
          </cell>
          <cell r="C218">
            <v>0</v>
          </cell>
        </row>
        <row r="219">
          <cell r="A219">
            <v>22160</v>
          </cell>
          <cell r="B219">
            <v>0</v>
          </cell>
          <cell r="C219">
            <v>0</v>
          </cell>
        </row>
        <row r="220">
          <cell r="A220">
            <v>22161</v>
          </cell>
          <cell r="B220">
            <v>0</v>
          </cell>
          <cell r="C220">
            <v>0</v>
          </cell>
        </row>
        <row r="221">
          <cell r="A221">
            <v>22162</v>
          </cell>
          <cell r="B221">
            <v>0</v>
          </cell>
          <cell r="C221">
            <v>-76923076.923076928</v>
          </cell>
        </row>
        <row r="222">
          <cell r="A222">
            <v>22163</v>
          </cell>
          <cell r="B222">
            <v>0</v>
          </cell>
          <cell r="C222">
            <v>0</v>
          </cell>
        </row>
        <row r="223">
          <cell r="A223">
            <v>22164</v>
          </cell>
          <cell r="B223">
            <v>0</v>
          </cell>
          <cell r="C223">
            <v>0</v>
          </cell>
        </row>
        <row r="224">
          <cell r="A224">
            <v>22168</v>
          </cell>
          <cell r="B224">
            <v>0</v>
          </cell>
          <cell r="C224">
            <v>0</v>
          </cell>
        </row>
        <row r="225">
          <cell r="A225">
            <v>22601</v>
          </cell>
          <cell r="B225">
            <v>0</v>
          </cell>
          <cell r="C225">
            <v>0</v>
          </cell>
        </row>
        <row r="226">
          <cell r="A226">
            <v>22602</v>
          </cell>
          <cell r="B226">
            <v>0</v>
          </cell>
          <cell r="C226">
            <v>0</v>
          </cell>
        </row>
        <row r="227">
          <cell r="A227">
            <v>22603</v>
          </cell>
          <cell r="B227">
            <v>0</v>
          </cell>
          <cell r="C227">
            <v>0</v>
          </cell>
        </row>
        <row r="228">
          <cell r="A228">
            <v>23190</v>
          </cell>
          <cell r="B228">
            <v>0</v>
          </cell>
          <cell r="C228">
            <v>0</v>
          </cell>
        </row>
        <row r="229">
          <cell r="A229">
            <v>23500</v>
          </cell>
          <cell r="B229">
            <v>-106028000</v>
          </cell>
          <cell r="C229">
            <v>-100639846.15384616</v>
          </cell>
        </row>
        <row r="230">
          <cell r="A230">
            <v>23501</v>
          </cell>
          <cell r="B230">
            <v>0</v>
          </cell>
          <cell r="C230">
            <v>0</v>
          </cell>
        </row>
        <row r="231">
          <cell r="A231">
            <v>23744</v>
          </cell>
          <cell r="B231">
            <v>0</v>
          </cell>
          <cell r="C231">
            <v>-1568000</v>
          </cell>
        </row>
        <row r="232">
          <cell r="A232">
            <v>23751</v>
          </cell>
          <cell r="B232">
            <v>-3255000</v>
          </cell>
          <cell r="C232">
            <v>-3855923.076923077</v>
          </cell>
        </row>
        <row r="233">
          <cell r="A233">
            <v>23788</v>
          </cell>
          <cell r="B233">
            <v>0</v>
          </cell>
          <cell r="C233">
            <v>0</v>
          </cell>
        </row>
        <row r="234">
          <cell r="A234">
            <v>23795</v>
          </cell>
          <cell r="B234">
            <v>0</v>
          </cell>
          <cell r="C234">
            <v>0</v>
          </cell>
        </row>
        <row r="235">
          <cell r="A235">
            <v>23796</v>
          </cell>
          <cell r="B235">
            <v>0</v>
          </cell>
          <cell r="C235">
            <v>0</v>
          </cell>
        </row>
        <row r="236">
          <cell r="A236">
            <v>23797</v>
          </cell>
          <cell r="B236">
            <v>0</v>
          </cell>
          <cell r="C236">
            <v>0</v>
          </cell>
        </row>
        <row r="237">
          <cell r="A237">
            <v>23798</v>
          </cell>
          <cell r="B237">
            <v>0</v>
          </cell>
          <cell r="C237">
            <v>0</v>
          </cell>
        </row>
        <row r="238">
          <cell r="A238">
            <v>23799</v>
          </cell>
          <cell r="B238">
            <v>0</v>
          </cell>
          <cell r="C238">
            <v>0</v>
          </cell>
        </row>
        <row r="239">
          <cell r="A239">
            <v>23801</v>
          </cell>
          <cell r="B239">
            <v>0</v>
          </cell>
          <cell r="C239">
            <v>-10565461.53846154</v>
          </cell>
        </row>
        <row r="240">
          <cell r="A240">
            <v>24296</v>
          </cell>
          <cell r="B240">
            <v>0</v>
          </cell>
          <cell r="C240">
            <v>0</v>
          </cell>
        </row>
        <row r="241">
          <cell r="A241">
            <v>24299</v>
          </cell>
          <cell r="B241">
            <v>0</v>
          </cell>
          <cell r="C241">
            <v>0</v>
          </cell>
        </row>
        <row r="242">
          <cell r="A242">
            <v>24501</v>
          </cell>
          <cell r="B242">
            <v>-27047000</v>
          </cell>
          <cell r="C242">
            <v>-35486846.15384616</v>
          </cell>
        </row>
        <row r="243">
          <cell r="A243">
            <v>24502</v>
          </cell>
          <cell r="B243">
            <v>148000</v>
          </cell>
          <cell r="C243">
            <v>-148307.69230769231</v>
          </cell>
        </row>
        <row r="244">
          <cell r="A244">
            <v>24503</v>
          </cell>
          <cell r="B244">
            <v>0</v>
          </cell>
          <cell r="C244">
            <v>0</v>
          </cell>
        </row>
        <row r="245">
          <cell r="A245">
            <v>25325</v>
          </cell>
          <cell r="B245">
            <v>0</v>
          </cell>
          <cell r="C245">
            <v>0</v>
          </cell>
        </row>
        <row r="246">
          <cell r="A246">
            <v>25395</v>
          </cell>
          <cell r="B246">
            <v>0</v>
          </cell>
          <cell r="C246">
            <v>0</v>
          </cell>
        </row>
        <row r="247">
          <cell r="A247">
            <v>25396</v>
          </cell>
          <cell r="B247">
            <v>0</v>
          </cell>
          <cell r="C247">
            <v>0</v>
          </cell>
        </row>
        <row r="248">
          <cell r="A248">
            <v>25400</v>
          </cell>
          <cell r="B248">
            <v>-19220000</v>
          </cell>
          <cell r="C248">
            <v>-19913692.307692308</v>
          </cell>
        </row>
        <row r="249">
          <cell r="A249">
            <v>25401</v>
          </cell>
          <cell r="B249">
            <v>-38000</v>
          </cell>
          <cell r="C249">
            <v>-155461.53846153844</v>
          </cell>
        </row>
        <row r="250">
          <cell r="A250">
            <v>25495</v>
          </cell>
          <cell r="B250">
            <v>0</v>
          </cell>
          <cell r="C250">
            <v>0</v>
          </cell>
        </row>
        <row r="251">
          <cell r="A251">
            <v>25496</v>
          </cell>
          <cell r="B251">
            <v>0</v>
          </cell>
          <cell r="C251">
            <v>0</v>
          </cell>
        </row>
        <row r="252">
          <cell r="A252">
            <v>25497</v>
          </cell>
          <cell r="B252">
            <v>0</v>
          </cell>
          <cell r="C252">
            <v>0</v>
          </cell>
        </row>
        <row r="253">
          <cell r="A253">
            <v>25498</v>
          </cell>
          <cell r="B253">
            <v>0</v>
          </cell>
          <cell r="C253">
            <v>0</v>
          </cell>
        </row>
        <row r="254">
          <cell r="A254">
            <v>25499</v>
          </cell>
          <cell r="B254">
            <v>0</v>
          </cell>
          <cell r="C254">
            <v>0</v>
          </cell>
        </row>
        <row r="255">
          <cell r="A255">
            <v>25512</v>
          </cell>
          <cell r="B255">
            <v>0</v>
          </cell>
          <cell r="C255">
            <v>0</v>
          </cell>
        </row>
        <row r="256">
          <cell r="A256">
            <v>25513</v>
          </cell>
          <cell r="B256">
            <v>0</v>
          </cell>
          <cell r="C256">
            <v>0</v>
          </cell>
        </row>
        <row r="257">
          <cell r="A257">
            <v>25514</v>
          </cell>
          <cell r="B257">
            <v>0</v>
          </cell>
          <cell r="C257">
            <v>0</v>
          </cell>
        </row>
        <row r="258">
          <cell r="A258">
            <v>25515</v>
          </cell>
          <cell r="B258">
            <v>0</v>
          </cell>
          <cell r="C258">
            <v>0</v>
          </cell>
        </row>
        <row r="259">
          <cell r="A259">
            <v>25516</v>
          </cell>
          <cell r="B259">
            <v>0</v>
          </cell>
          <cell r="C259">
            <v>0</v>
          </cell>
        </row>
        <row r="260">
          <cell r="A260">
            <v>25517</v>
          </cell>
          <cell r="B260">
            <v>0</v>
          </cell>
          <cell r="C260">
            <v>0</v>
          </cell>
        </row>
        <row r="261">
          <cell r="A261">
            <v>25518</v>
          </cell>
          <cell r="B261">
            <v>0</v>
          </cell>
          <cell r="C261">
            <v>0</v>
          </cell>
        </row>
        <row r="262">
          <cell r="A262">
            <v>25519</v>
          </cell>
          <cell r="B262">
            <v>0</v>
          </cell>
          <cell r="C262">
            <v>0</v>
          </cell>
        </row>
        <row r="263">
          <cell r="A263">
            <v>25520</v>
          </cell>
          <cell r="B263">
            <v>0</v>
          </cell>
          <cell r="C263">
            <v>0</v>
          </cell>
        </row>
        <row r="264">
          <cell r="A264">
            <v>25521</v>
          </cell>
          <cell r="B264">
            <v>0</v>
          </cell>
          <cell r="C264">
            <v>0</v>
          </cell>
        </row>
        <row r="265">
          <cell r="A265">
            <v>25570</v>
          </cell>
          <cell r="B265">
            <v>-1000</v>
          </cell>
          <cell r="C265">
            <v>-1000</v>
          </cell>
        </row>
        <row r="266">
          <cell r="A266">
            <v>25571</v>
          </cell>
          <cell r="B266">
            <v>-2000</v>
          </cell>
          <cell r="C266">
            <v>-2000</v>
          </cell>
        </row>
        <row r="267">
          <cell r="A267">
            <v>25630</v>
          </cell>
          <cell r="B267">
            <v>0</v>
          </cell>
          <cell r="C267">
            <v>0</v>
          </cell>
        </row>
        <row r="268">
          <cell r="A268">
            <v>25701</v>
          </cell>
          <cell r="B268">
            <v>0</v>
          </cell>
          <cell r="C268">
            <v>0</v>
          </cell>
        </row>
        <row r="269">
          <cell r="A269">
            <v>28215</v>
          </cell>
          <cell r="B269">
            <v>0</v>
          </cell>
          <cell r="C269">
            <v>0</v>
          </cell>
        </row>
        <row r="270">
          <cell r="A270">
            <v>28225</v>
          </cell>
          <cell r="B270">
            <v>-21673000</v>
          </cell>
          <cell r="C270">
            <v>-22453692.307692308</v>
          </cell>
        </row>
        <row r="271">
          <cell r="A271">
            <v>28340</v>
          </cell>
          <cell r="B271">
            <v>-13611000</v>
          </cell>
          <cell r="C271">
            <v>-14100769.23076923</v>
          </cell>
        </row>
        <row r="272">
          <cell r="A272">
            <v>40100</v>
          </cell>
          <cell r="B272">
            <v>460000</v>
          </cell>
          <cell r="C272">
            <v>5059000</v>
          </cell>
        </row>
        <row r="273">
          <cell r="A273">
            <v>40101</v>
          </cell>
          <cell r="B273">
            <v>0</v>
          </cell>
          <cell r="C273">
            <v>0</v>
          </cell>
        </row>
        <row r="274">
          <cell r="A274">
            <v>40102</v>
          </cell>
          <cell r="B274">
            <v>0</v>
          </cell>
          <cell r="C274">
            <v>0</v>
          </cell>
        </row>
        <row r="275">
          <cell r="A275">
            <v>40201</v>
          </cell>
          <cell r="B275">
            <v>1181000</v>
          </cell>
          <cell r="C275">
            <v>13674000</v>
          </cell>
        </row>
        <row r="276">
          <cell r="A276">
            <v>40202</v>
          </cell>
          <cell r="B276">
            <v>69000</v>
          </cell>
          <cell r="C276">
            <v>669000</v>
          </cell>
        </row>
        <row r="277">
          <cell r="A277">
            <v>40203</v>
          </cell>
          <cell r="B277">
            <v>40750</v>
          </cell>
          <cell r="C277">
            <v>620000</v>
          </cell>
        </row>
        <row r="278">
          <cell r="A278">
            <v>40204</v>
          </cell>
          <cell r="B278">
            <v>1323000</v>
          </cell>
          <cell r="C278">
            <v>14474000</v>
          </cell>
        </row>
        <row r="279">
          <cell r="A279">
            <v>40205</v>
          </cell>
          <cell r="B279">
            <v>0</v>
          </cell>
          <cell r="C279">
            <v>0</v>
          </cell>
        </row>
        <row r="280">
          <cell r="A280">
            <v>40330</v>
          </cell>
          <cell r="B280">
            <v>604000</v>
          </cell>
          <cell r="C280">
            <v>6384000</v>
          </cell>
        </row>
        <row r="281">
          <cell r="A281">
            <v>40701</v>
          </cell>
          <cell r="B281">
            <v>0</v>
          </cell>
          <cell r="C281">
            <v>0</v>
          </cell>
        </row>
        <row r="282">
          <cell r="A282">
            <v>40702</v>
          </cell>
          <cell r="B282">
            <v>0</v>
          </cell>
          <cell r="C282">
            <v>0</v>
          </cell>
        </row>
        <row r="283">
          <cell r="A283">
            <v>40730</v>
          </cell>
          <cell r="B283">
            <v>13148000</v>
          </cell>
          <cell r="C283">
            <v>157776000</v>
          </cell>
        </row>
        <row r="284">
          <cell r="A284">
            <v>40731</v>
          </cell>
          <cell r="B284">
            <v>0</v>
          </cell>
          <cell r="C284">
            <v>38981000</v>
          </cell>
        </row>
        <row r="285">
          <cell r="A285">
            <v>40732</v>
          </cell>
          <cell r="B285">
            <v>80000</v>
          </cell>
          <cell r="C285">
            <v>960000</v>
          </cell>
        </row>
        <row r="286">
          <cell r="A286">
            <v>40733</v>
          </cell>
          <cell r="B286">
            <v>0</v>
          </cell>
          <cell r="C286">
            <v>4774000</v>
          </cell>
        </row>
        <row r="287">
          <cell r="A287">
            <v>40734</v>
          </cell>
          <cell r="B287">
            <v>164000</v>
          </cell>
          <cell r="C287">
            <v>1968000</v>
          </cell>
        </row>
        <row r="288">
          <cell r="A288">
            <v>40735</v>
          </cell>
          <cell r="B288">
            <v>580000</v>
          </cell>
          <cell r="C288">
            <v>3491000</v>
          </cell>
        </row>
        <row r="289">
          <cell r="A289">
            <v>40736</v>
          </cell>
          <cell r="B289">
            <v>0</v>
          </cell>
          <cell r="C289">
            <v>0</v>
          </cell>
        </row>
        <row r="290">
          <cell r="A290">
            <v>40737</v>
          </cell>
          <cell r="B290">
            <v>0</v>
          </cell>
          <cell r="C290">
            <v>69279000</v>
          </cell>
        </row>
        <row r="291">
          <cell r="A291">
            <v>40738</v>
          </cell>
          <cell r="B291">
            <v>0</v>
          </cell>
          <cell r="C291">
            <v>0</v>
          </cell>
        </row>
        <row r="292">
          <cell r="A292">
            <v>40739</v>
          </cell>
          <cell r="B292">
            <v>0</v>
          </cell>
          <cell r="C292">
            <v>1239000</v>
          </cell>
        </row>
        <row r="293">
          <cell r="A293">
            <v>40740</v>
          </cell>
          <cell r="B293">
            <v>-3940000</v>
          </cell>
          <cell r="C293">
            <v>-38237000</v>
          </cell>
        </row>
        <row r="294">
          <cell r="A294">
            <v>40741</v>
          </cell>
          <cell r="B294">
            <v>0</v>
          </cell>
          <cell r="C294">
            <v>0</v>
          </cell>
        </row>
        <row r="295">
          <cell r="A295">
            <v>40742</v>
          </cell>
          <cell r="B295">
            <v>-964000</v>
          </cell>
          <cell r="C295">
            <v>-4756000</v>
          </cell>
        </row>
        <row r="296">
          <cell r="A296">
            <v>40743</v>
          </cell>
          <cell r="B296">
            <v>-7000</v>
          </cell>
          <cell r="C296">
            <v>-217000</v>
          </cell>
        </row>
        <row r="297">
          <cell r="A297">
            <v>40744</v>
          </cell>
          <cell r="B297">
            <v>0</v>
          </cell>
          <cell r="C297">
            <v>-55000</v>
          </cell>
        </row>
        <row r="298">
          <cell r="A298">
            <v>40745</v>
          </cell>
          <cell r="B298">
            <v>0</v>
          </cell>
          <cell r="C298">
            <v>0</v>
          </cell>
        </row>
        <row r="299">
          <cell r="A299">
            <v>40746</v>
          </cell>
          <cell r="B299">
            <v>-4010000</v>
          </cell>
          <cell r="C299">
            <v>-45747000</v>
          </cell>
        </row>
        <row r="300">
          <cell r="A300">
            <v>40747</v>
          </cell>
          <cell r="B300">
            <v>-4862000</v>
          </cell>
          <cell r="C300">
            <v>-58344000</v>
          </cell>
        </row>
        <row r="301">
          <cell r="A301">
            <v>40748</v>
          </cell>
          <cell r="B301">
            <v>-87000</v>
          </cell>
          <cell r="C301">
            <v>-518000</v>
          </cell>
        </row>
        <row r="302">
          <cell r="A302">
            <v>40749</v>
          </cell>
          <cell r="B302">
            <v>-100000</v>
          </cell>
          <cell r="C302">
            <v>-1192000</v>
          </cell>
        </row>
        <row r="303">
          <cell r="A303">
            <v>40800</v>
          </cell>
          <cell r="B303">
            <v>-257000</v>
          </cell>
          <cell r="C303">
            <v>-3384000</v>
          </cell>
        </row>
        <row r="304">
          <cell r="A304">
            <v>40810</v>
          </cell>
          <cell r="B304">
            <v>128000</v>
          </cell>
          <cell r="C304">
            <v>1684000</v>
          </cell>
        </row>
        <row r="305">
          <cell r="A305">
            <v>40811</v>
          </cell>
          <cell r="B305">
            <v>0</v>
          </cell>
          <cell r="C305">
            <v>0</v>
          </cell>
        </row>
        <row r="306">
          <cell r="A306">
            <v>40812</v>
          </cell>
          <cell r="B306">
            <v>1183000</v>
          </cell>
          <cell r="C306">
            <v>13352000</v>
          </cell>
        </row>
        <row r="307">
          <cell r="A307">
            <v>40813</v>
          </cell>
          <cell r="B307">
            <v>3908000</v>
          </cell>
          <cell r="C307">
            <v>46904000</v>
          </cell>
        </row>
        <row r="308">
          <cell r="A308">
            <v>40814</v>
          </cell>
          <cell r="B308">
            <v>2953000</v>
          </cell>
          <cell r="C308">
            <v>38656000</v>
          </cell>
        </row>
        <row r="309">
          <cell r="A309">
            <v>40815</v>
          </cell>
          <cell r="B309">
            <v>3897000</v>
          </cell>
          <cell r="C309">
            <v>51544000</v>
          </cell>
        </row>
        <row r="310">
          <cell r="A310">
            <v>40910</v>
          </cell>
          <cell r="B310">
            <v>8344000</v>
          </cell>
          <cell r="C310">
            <v>139344000</v>
          </cell>
        </row>
        <row r="311">
          <cell r="A311">
            <v>40911</v>
          </cell>
          <cell r="B311">
            <v>0</v>
          </cell>
          <cell r="C311">
            <v>-1000</v>
          </cell>
        </row>
        <row r="312">
          <cell r="A312">
            <v>40920</v>
          </cell>
          <cell r="B312">
            <v>130000</v>
          </cell>
          <cell r="C312">
            <v>3377000</v>
          </cell>
        </row>
        <row r="313">
          <cell r="A313">
            <v>40921</v>
          </cell>
          <cell r="B313">
            <v>0</v>
          </cell>
          <cell r="C313">
            <v>0</v>
          </cell>
        </row>
        <row r="314">
          <cell r="A314">
            <v>41059</v>
          </cell>
          <cell r="B314">
            <v>-1000</v>
          </cell>
          <cell r="C314">
            <v>-3000</v>
          </cell>
        </row>
        <row r="315">
          <cell r="A315">
            <v>41069</v>
          </cell>
          <cell r="B315">
            <v>-2000</v>
          </cell>
          <cell r="C315">
            <v>-18000</v>
          </cell>
        </row>
        <row r="316">
          <cell r="A316">
            <v>41080</v>
          </cell>
          <cell r="B316">
            <v>0</v>
          </cell>
          <cell r="C316">
            <v>0</v>
          </cell>
        </row>
        <row r="317">
          <cell r="A317">
            <v>41081</v>
          </cell>
          <cell r="B317">
            <v>0</v>
          </cell>
          <cell r="C317">
            <v>0</v>
          </cell>
        </row>
        <row r="318">
          <cell r="A318">
            <v>41082</v>
          </cell>
          <cell r="B318">
            <v>0</v>
          </cell>
          <cell r="C318">
            <v>0</v>
          </cell>
        </row>
        <row r="319">
          <cell r="A319">
            <v>41101</v>
          </cell>
          <cell r="B319">
            <v>0</v>
          </cell>
          <cell r="C319">
            <v>0</v>
          </cell>
        </row>
        <row r="320">
          <cell r="A320">
            <v>41102</v>
          </cell>
          <cell r="B320">
            <v>0</v>
          </cell>
          <cell r="C320">
            <v>0</v>
          </cell>
        </row>
        <row r="321">
          <cell r="A321">
            <v>41103</v>
          </cell>
          <cell r="B321">
            <v>0</v>
          </cell>
          <cell r="C321">
            <v>0</v>
          </cell>
        </row>
        <row r="322">
          <cell r="A322">
            <v>41104</v>
          </cell>
          <cell r="B322">
            <v>0</v>
          </cell>
          <cell r="C322">
            <v>0</v>
          </cell>
        </row>
        <row r="323">
          <cell r="A323">
            <v>41105</v>
          </cell>
          <cell r="B323">
            <v>0</v>
          </cell>
          <cell r="C323">
            <v>0</v>
          </cell>
        </row>
        <row r="324">
          <cell r="A324">
            <v>41106</v>
          </cell>
          <cell r="B324">
            <v>0</v>
          </cell>
          <cell r="C324">
            <v>0</v>
          </cell>
        </row>
        <row r="325">
          <cell r="A325">
            <v>41107</v>
          </cell>
          <cell r="B325">
            <v>0</v>
          </cell>
          <cell r="C325">
            <v>0</v>
          </cell>
        </row>
        <row r="326">
          <cell r="A326">
            <v>41108</v>
          </cell>
          <cell r="B326">
            <v>0</v>
          </cell>
          <cell r="C326">
            <v>0</v>
          </cell>
        </row>
        <row r="327">
          <cell r="A327">
            <v>41109</v>
          </cell>
          <cell r="B327">
            <v>0</v>
          </cell>
          <cell r="C327">
            <v>0</v>
          </cell>
        </row>
        <row r="328">
          <cell r="A328">
            <v>41110</v>
          </cell>
          <cell r="B328">
            <v>-1676000</v>
          </cell>
          <cell r="C328">
            <v>-20102000</v>
          </cell>
        </row>
        <row r="329">
          <cell r="A329">
            <v>41111</v>
          </cell>
          <cell r="B329">
            <v>0</v>
          </cell>
          <cell r="C329">
            <v>0</v>
          </cell>
        </row>
        <row r="330">
          <cell r="A330">
            <v>41112</v>
          </cell>
          <cell r="B330">
            <v>0</v>
          </cell>
          <cell r="C330">
            <v>0</v>
          </cell>
        </row>
        <row r="331">
          <cell r="A331">
            <v>41113</v>
          </cell>
          <cell r="B331">
            <v>0</v>
          </cell>
          <cell r="C331">
            <v>0</v>
          </cell>
        </row>
        <row r="332">
          <cell r="A332">
            <v>41114</v>
          </cell>
          <cell r="B332">
            <v>0</v>
          </cell>
          <cell r="C332">
            <v>0</v>
          </cell>
        </row>
        <row r="333">
          <cell r="A333">
            <v>41115</v>
          </cell>
          <cell r="B333">
            <v>0</v>
          </cell>
          <cell r="C333">
            <v>0</v>
          </cell>
        </row>
        <row r="334">
          <cell r="A334">
            <v>41116</v>
          </cell>
          <cell r="B334">
            <v>0</v>
          </cell>
          <cell r="C334">
            <v>0</v>
          </cell>
        </row>
        <row r="335">
          <cell r="A335">
            <v>41117</v>
          </cell>
          <cell r="B335">
            <v>0</v>
          </cell>
          <cell r="C335">
            <v>0</v>
          </cell>
        </row>
        <row r="336">
          <cell r="A336">
            <v>41118</v>
          </cell>
          <cell r="B336">
            <v>0</v>
          </cell>
          <cell r="C336">
            <v>0</v>
          </cell>
        </row>
        <row r="337">
          <cell r="A337">
            <v>41119</v>
          </cell>
          <cell r="B337">
            <v>0</v>
          </cell>
          <cell r="C337">
            <v>0</v>
          </cell>
        </row>
        <row r="338">
          <cell r="A338">
            <v>41120</v>
          </cell>
          <cell r="B338">
            <v>0</v>
          </cell>
          <cell r="C338">
            <v>0</v>
          </cell>
        </row>
        <row r="339">
          <cell r="A339">
            <v>41121</v>
          </cell>
          <cell r="B339">
            <v>0</v>
          </cell>
          <cell r="C339">
            <v>0</v>
          </cell>
        </row>
        <row r="340">
          <cell r="A340">
            <v>41122</v>
          </cell>
          <cell r="B340">
            <v>0</v>
          </cell>
          <cell r="C340">
            <v>0</v>
          </cell>
        </row>
        <row r="341">
          <cell r="A341">
            <v>41123</v>
          </cell>
          <cell r="B341">
            <v>0</v>
          </cell>
          <cell r="C341">
            <v>0</v>
          </cell>
        </row>
        <row r="342">
          <cell r="A342">
            <v>41124</v>
          </cell>
          <cell r="B342">
            <v>0</v>
          </cell>
          <cell r="C342">
            <v>0</v>
          </cell>
        </row>
        <row r="343">
          <cell r="A343">
            <v>41125</v>
          </cell>
          <cell r="B343">
            <v>0</v>
          </cell>
          <cell r="C343">
            <v>0</v>
          </cell>
        </row>
        <row r="344">
          <cell r="A344">
            <v>41126</v>
          </cell>
          <cell r="B344">
            <v>0</v>
          </cell>
          <cell r="C344">
            <v>0</v>
          </cell>
        </row>
        <row r="345">
          <cell r="A345">
            <v>41127</v>
          </cell>
          <cell r="B345">
            <v>0</v>
          </cell>
          <cell r="C345">
            <v>0</v>
          </cell>
        </row>
        <row r="346">
          <cell r="A346">
            <v>41128</v>
          </cell>
          <cell r="B346">
            <v>0</v>
          </cell>
          <cell r="C346">
            <v>0</v>
          </cell>
        </row>
        <row r="347">
          <cell r="A347">
            <v>41129</v>
          </cell>
          <cell r="B347">
            <v>0</v>
          </cell>
          <cell r="C347">
            <v>0</v>
          </cell>
        </row>
        <row r="348">
          <cell r="A348">
            <v>41130</v>
          </cell>
          <cell r="B348">
            <v>0</v>
          </cell>
          <cell r="C348">
            <v>0</v>
          </cell>
        </row>
        <row r="349">
          <cell r="A349">
            <v>41131</v>
          </cell>
          <cell r="B349">
            <v>-201000</v>
          </cell>
          <cell r="C349">
            <v>-2433000</v>
          </cell>
        </row>
        <row r="350">
          <cell r="A350">
            <v>41132</v>
          </cell>
          <cell r="B350">
            <v>0</v>
          </cell>
          <cell r="C350">
            <v>0</v>
          </cell>
        </row>
        <row r="351">
          <cell r="A351">
            <v>41133</v>
          </cell>
          <cell r="B351">
            <v>0</v>
          </cell>
          <cell r="C351">
            <v>0</v>
          </cell>
        </row>
        <row r="352">
          <cell r="A352">
            <v>41134</v>
          </cell>
          <cell r="B352">
            <v>0</v>
          </cell>
          <cell r="C352">
            <v>0</v>
          </cell>
        </row>
        <row r="353">
          <cell r="A353">
            <v>41135</v>
          </cell>
          <cell r="B353">
            <v>0</v>
          </cell>
          <cell r="C353">
            <v>0</v>
          </cell>
        </row>
        <row r="354">
          <cell r="A354">
            <v>41136</v>
          </cell>
          <cell r="B354">
            <v>0</v>
          </cell>
          <cell r="C354">
            <v>0</v>
          </cell>
        </row>
        <row r="355">
          <cell r="A355">
            <v>41137</v>
          </cell>
          <cell r="B355">
            <v>0</v>
          </cell>
          <cell r="C355">
            <v>0</v>
          </cell>
        </row>
        <row r="356">
          <cell r="A356">
            <v>41138</v>
          </cell>
          <cell r="B356">
            <v>0</v>
          </cell>
          <cell r="C356">
            <v>0</v>
          </cell>
        </row>
        <row r="357">
          <cell r="A357">
            <v>41139</v>
          </cell>
          <cell r="B357">
            <v>0</v>
          </cell>
          <cell r="C357">
            <v>0</v>
          </cell>
        </row>
        <row r="358">
          <cell r="A358">
            <v>41140</v>
          </cell>
          <cell r="B358">
            <v>0</v>
          </cell>
          <cell r="C358">
            <v>0</v>
          </cell>
        </row>
        <row r="359">
          <cell r="A359">
            <v>41141</v>
          </cell>
          <cell r="B359">
            <v>-1000</v>
          </cell>
          <cell r="C359">
            <v>-1000</v>
          </cell>
        </row>
        <row r="360">
          <cell r="A360">
            <v>41142</v>
          </cell>
          <cell r="B360">
            <v>0</v>
          </cell>
          <cell r="C360">
            <v>0</v>
          </cell>
        </row>
        <row r="361">
          <cell r="A361">
            <v>41143</v>
          </cell>
          <cell r="B361">
            <v>0</v>
          </cell>
          <cell r="C361">
            <v>0</v>
          </cell>
        </row>
        <row r="362">
          <cell r="A362">
            <v>41144</v>
          </cell>
          <cell r="B362">
            <v>0</v>
          </cell>
          <cell r="C362">
            <v>0</v>
          </cell>
        </row>
        <row r="363">
          <cell r="A363">
            <v>41145</v>
          </cell>
          <cell r="B363">
            <v>0</v>
          </cell>
          <cell r="C363">
            <v>0</v>
          </cell>
        </row>
        <row r="364">
          <cell r="A364">
            <v>41146</v>
          </cell>
          <cell r="B364">
            <v>0</v>
          </cell>
          <cell r="C364">
            <v>0</v>
          </cell>
        </row>
        <row r="365">
          <cell r="A365">
            <v>41147</v>
          </cell>
          <cell r="B365">
            <v>0</v>
          </cell>
          <cell r="C365">
            <v>0</v>
          </cell>
        </row>
        <row r="366">
          <cell r="A366">
            <v>41148</v>
          </cell>
          <cell r="B366">
            <v>0</v>
          </cell>
          <cell r="C366">
            <v>0</v>
          </cell>
        </row>
        <row r="367">
          <cell r="A367">
            <v>41149</v>
          </cell>
          <cell r="B367">
            <v>0</v>
          </cell>
          <cell r="C367">
            <v>0</v>
          </cell>
        </row>
        <row r="368">
          <cell r="A368">
            <v>41150</v>
          </cell>
          <cell r="B368">
            <v>0</v>
          </cell>
          <cell r="C368">
            <v>0</v>
          </cell>
        </row>
        <row r="369">
          <cell r="A369">
            <v>41151</v>
          </cell>
          <cell r="B369">
            <v>0</v>
          </cell>
          <cell r="C369">
            <v>0</v>
          </cell>
        </row>
        <row r="370">
          <cell r="A370">
            <v>41152</v>
          </cell>
          <cell r="B370">
            <v>0</v>
          </cell>
          <cell r="C370">
            <v>0</v>
          </cell>
        </row>
        <row r="371">
          <cell r="A371">
            <v>41153</v>
          </cell>
          <cell r="B371">
            <v>0</v>
          </cell>
          <cell r="C371">
            <v>0</v>
          </cell>
        </row>
        <row r="372">
          <cell r="A372">
            <v>41159</v>
          </cell>
          <cell r="B372">
            <v>0</v>
          </cell>
          <cell r="C372">
            <v>0</v>
          </cell>
        </row>
        <row r="373">
          <cell r="A373">
            <v>41160</v>
          </cell>
          <cell r="B373">
            <v>-88000</v>
          </cell>
          <cell r="C373">
            <v>-1056000</v>
          </cell>
        </row>
        <row r="374">
          <cell r="A374">
            <v>41169</v>
          </cell>
          <cell r="B374">
            <v>0</v>
          </cell>
          <cell r="C374">
            <v>0</v>
          </cell>
        </row>
        <row r="375">
          <cell r="A375">
            <v>41170</v>
          </cell>
          <cell r="B375">
            <v>0</v>
          </cell>
          <cell r="C375">
            <v>0</v>
          </cell>
        </row>
        <row r="376">
          <cell r="A376">
            <v>41171</v>
          </cell>
          <cell r="B376">
            <v>0</v>
          </cell>
          <cell r="C376">
            <v>0</v>
          </cell>
        </row>
        <row r="377">
          <cell r="A377">
            <v>41172</v>
          </cell>
          <cell r="B377">
            <v>0</v>
          </cell>
          <cell r="C377">
            <v>0</v>
          </cell>
        </row>
        <row r="378">
          <cell r="A378">
            <v>41180</v>
          </cell>
          <cell r="B378">
            <v>0</v>
          </cell>
          <cell r="C378">
            <v>0</v>
          </cell>
        </row>
        <row r="379">
          <cell r="A379">
            <v>41181</v>
          </cell>
          <cell r="B379">
            <v>0</v>
          </cell>
          <cell r="C379">
            <v>0</v>
          </cell>
        </row>
        <row r="380">
          <cell r="A380">
            <v>41182</v>
          </cell>
          <cell r="B380">
            <v>0</v>
          </cell>
          <cell r="C380">
            <v>0</v>
          </cell>
        </row>
        <row r="381">
          <cell r="A381">
            <v>41183</v>
          </cell>
          <cell r="B381">
            <v>0</v>
          </cell>
          <cell r="C381">
            <v>0</v>
          </cell>
        </row>
        <row r="382">
          <cell r="A382">
            <v>41184</v>
          </cell>
          <cell r="B382">
            <v>0</v>
          </cell>
          <cell r="C382">
            <v>0</v>
          </cell>
        </row>
        <row r="383">
          <cell r="A383">
            <v>41185</v>
          </cell>
          <cell r="B383">
            <v>0</v>
          </cell>
          <cell r="C383">
            <v>0</v>
          </cell>
        </row>
        <row r="384">
          <cell r="A384">
            <v>41186</v>
          </cell>
          <cell r="B384">
            <v>0</v>
          </cell>
          <cell r="C384">
            <v>0</v>
          </cell>
        </row>
        <row r="385">
          <cell r="A385">
            <v>41188</v>
          </cell>
          <cell r="B385">
            <v>0</v>
          </cell>
          <cell r="C385">
            <v>-72268000</v>
          </cell>
        </row>
        <row r="386">
          <cell r="A386">
            <v>41189</v>
          </cell>
          <cell r="B386">
            <v>0</v>
          </cell>
          <cell r="C386">
            <v>-2914000</v>
          </cell>
        </row>
        <row r="387">
          <cell r="A387">
            <v>41819</v>
          </cell>
          <cell r="B387">
            <v>0</v>
          </cell>
          <cell r="C387">
            <v>0</v>
          </cell>
        </row>
        <row r="388">
          <cell r="A388">
            <v>41910</v>
          </cell>
          <cell r="B388">
            <v>-211000</v>
          </cell>
          <cell r="C388">
            <v>-4312000</v>
          </cell>
        </row>
        <row r="389">
          <cell r="A389">
            <v>42110</v>
          </cell>
          <cell r="B389">
            <v>-66000</v>
          </cell>
          <cell r="C389">
            <v>-933000</v>
          </cell>
        </row>
        <row r="390">
          <cell r="A390">
            <v>42111</v>
          </cell>
          <cell r="B390">
            <v>0</v>
          </cell>
          <cell r="C390">
            <v>0</v>
          </cell>
        </row>
        <row r="391">
          <cell r="A391">
            <v>42120</v>
          </cell>
          <cell r="B391">
            <v>0</v>
          </cell>
          <cell r="C391">
            <v>0</v>
          </cell>
        </row>
        <row r="392">
          <cell r="A392">
            <v>42121</v>
          </cell>
          <cell r="B392">
            <v>0</v>
          </cell>
          <cell r="C392">
            <v>0</v>
          </cell>
        </row>
        <row r="393">
          <cell r="A393">
            <v>42140</v>
          </cell>
          <cell r="B393">
            <v>-135000</v>
          </cell>
          <cell r="C393">
            <v>-6569000</v>
          </cell>
        </row>
        <row r="394">
          <cell r="A394">
            <v>42142</v>
          </cell>
          <cell r="B394">
            <v>0</v>
          </cell>
          <cell r="C394">
            <v>0</v>
          </cell>
        </row>
        <row r="395">
          <cell r="A395">
            <v>42144</v>
          </cell>
          <cell r="B395">
            <v>0</v>
          </cell>
          <cell r="C395">
            <v>0</v>
          </cell>
        </row>
        <row r="396">
          <cell r="A396">
            <v>42146</v>
          </cell>
          <cell r="B396">
            <v>0</v>
          </cell>
          <cell r="C396">
            <v>0</v>
          </cell>
        </row>
        <row r="397">
          <cell r="A397">
            <v>42148</v>
          </cell>
          <cell r="B397">
            <v>0</v>
          </cell>
          <cell r="C397">
            <v>0</v>
          </cell>
        </row>
        <row r="398">
          <cell r="A398">
            <v>42660</v>
          </cell>
          <cell r="B398">
            <v>0</v>
          </cell>
          <cell r="C398">
            <v>0</v>
          </cell>
        </row>
        <row r="399">
          <cell r="A399">
            <v>42661</v>
          </cell>
          <cell r="B399">
            <v>0</v>
          </cell>
          <cell r="C399">
            <v>0</v>
          </cell>
        </row>
        <row r="400">
          <cell r="A400">
            <v>42724</v>
          </cell>
          <cell r="B400">
            <v>6000</v>
          </cell>
          <cell r="C400">
            <v>79000</v>
          </cell>
        </row>
        <row r="401">
          <cell r="A401">
            <v>42725</v>
          </cell>
          <cell r="B401">
            <v>33000</v>
          </cell>
          <cell r="C401">
            <v>400000</v>
          </cell>
        </row>
        <row r="402">
          <cell r="A402">
            <v>42731</v>
          </cell>
          <cell r="B402">
            <v>181000</v>
          </cell>
          <cell r="C402">
            <v>2172000</v>
          </cell>
        </row>
        <row r="403">
          <cell r="A403">
            <v>42733</v>
          </cell>
          <cell r="B403">
            <v>0</v>
          </cell>
          <cell r="C403">
            <v>0</v>
          </cell>
        </row>
        <row r="404">
          <cell r="A404">
            <v>42734</v>
          </cell>
          <cell r="B404">
            <v>0</v>
          </cell>
          <cell r="C404">
            <v>0</v>
          </cell>
        </row>
        <row r="405">
          <cell r="A405">
            <v>42735</v>
          </cell>
          <cell r="B405">
            <v>0</v>
          </cell>
          <cell r="C405">
            <v>0</v>
          </cell>
        </row>
        <row r="406">
          <cell r="A406">
            <v>42736</v>
          </cell>
          <cell r="B406">
            <v>71000</v>
          </cell>
          <cell r="C406">
            <v>852000</v>
          </cell>
        </row>
        <row r="407">
          <cell r="A407">
            <v>42737</v>
          </cell>
          <cell r="B407">
            <v>19000</v>
          </cell>
          <cell r="C407">
            <v>228000</v>
          </cell>
        </row>
        <row r="408">
          <cell r="A408">
            <v>42738</v>
          </cell>
          <cell r="B408">
            <v>0</v>
          </cell>
          <cell r="C408">
            <v>0</v>
          </cell>
        </row>
        <row r="409">
          <cell r="A409">
            <v>42744</v>
          </cell>
          <cell r="B409">
            <v>728000</v>
          </cell>
          <cell r="C409">
            <v>5824000</v>
          </cell>
        </row>
        <row r="410">
          <cell r="A410">
            <v>42751</v>
          </cell>
          <cell r="B410">
            <v>1302000</v>
          </cell>
          <cell r="C410">
            <v>15624000</v>
          </cell>
        </row>
        <row r="411">
          <cell r="A411">
            <v>42833</v>
          </cell>
          <cell r="B411">
            <v>0</v>
          </cell>
          <cell r="C411">
            <v>0</v>
          </cell>
        </row>
        <row r="412">
          <cell r="A412">
            <v>42836</v>
          </cell>
          <cell r="B412">
            <v>0</v>
          </cell>
          <cell r="C412">
            <v>0</v>
          </cell>
        </row>
        <row r="413">
          <cell r="A413">
            <v>42838</v>
          </cell>
          <cell r="B413">
            <v>0</v>
          </cell>
          <cell r="C413">
            <v>0</v>
          </cell>
        </row>
        <row r="414">
          <cell r="A414">
            <v>42839</v>
          </cell>
          <cell r="B414">
            <v>0</v>
          </cell>
          <cell r="C414">
            <v>0</v>
          </cell>
        </row>
        <row r="415">
          <cell r="A415">
            <v>42841</v>
          </cell>
          <cell r="B415">
            <v>0</v>
          </cell>
          <cell r="C415">
            <v>0</v>
          </cell>
        </row>
        <row r="416">
          <cell r="A416">
            <v>42842</v>
          </cell>
          <cell r="B416">
            <v>0</v>
          </cell>
          <cell r="C416">
            <v>0</v>
          </cell>
        </row>
        <row r="417">
          <cell r="A417">
            <v>42843</v>
          </cell>
          <cell r="B417">
            <v>0</v>
          </cell>
          <cell r="C417">
            <v>0</v>
          </cell>
        </row>
        <row r="418">
          <cell r="A418">
            <v>42844</v>
          </cell>
          <cell r="B418">
            <v>0</v>
          </cell>
          <cell r="C418">
            <v>0</v>
          </cell>
        </row>
        <row r="419">
          <cell r="A419">
            <v>42846</v>
          </cell>
          <cell r="B419">
            <v>0</v>
          </cell>
          <cell r="C419">
            <v>0</v>
          </cell>
        </row>
        <row r="420">
          <cell r="A420">
            <v>42848</v>
          </cell>
          <cell r="B420">
            <v>0</v>
          </cell>
          <cell r="C420">
            <v>0</v>
          </cell>
        </row>
        <row r="421">
          <cell r="A421">
            <v>42849</v>
          </cell>
          <cell r="B421">
            <v>0</v>
          </cell>
          <cell r="C421">
            <v>0</v>
          </cell>
        </row>
        <row r="422">
          <cell r="A422">
            <v>42850</v>
          </cell>
          <cell r="B422">
            <v>0</v>
          </cell>
          <cell r="C422">
            <v>0</v>
          </cell>
        </row>
        <row r="423">
          <cell r="A423">
            <v>42851</v>
          </cell>
          <cell r="B423">
            <v>0</v>
          </cell>
          <cell r="C423">
            <v>0</v>
          </cell>
        </row>
        <row r="424">
          <cell r="A424">
            <v>42911</v>
          </cell>
          <cell r="B424">
            <v>0</v>
          </cell>
          <cell r="C424">
            <v>0</v>
          </cell>
        </row>
        <row r="425">
          <cell r="A425">
            <v>42944</v>
          </cell>
          <cell r="B425">
            <v>0</v>
          </cell>
          <cell r="C425">
            <v>0</v>
          </cell>
        </row>
        <row r="426">
          <cell r="A426">
            <v>42946</v>
          </cell>
          <cell r="B426">
            <v>0</v>
          </cell>
          <cell r="C426">
            <v>0</v>
          </cell>
        </row>
        <row r="427">
          <cell r="A427">
            <v>43101</v>
          </cell>
          <cell r="B427">
            <v>534000</v>
          </cell>
          <cell r="C427">
            <v>6101000</v>
          </cell>
        </row>
        <row r="428">
          <cell r="A428">
            <v>43102</v>
          </cell>
          <cell r="B428">
            <v>0</v>
          </cell>
          <cell r="C428">
            <v>0</v>
          </cell>
        </row>
        <row r="429">
          <cell r="A429">
            <v>43103</v>
          </cell>
          <cell r="B429">
            <v>0</v>
          </cell>
          <cell r="C429">
            <v>0</v>
          </cell>
        </row>
        <row r="430">
          <cell r="A430">
            <v>43104</v>
          </cell>
          <cell r="B430">
            <v>277000</v>
          </cell>
          <cell r="C430">
            <v>689000</v>
          </cell>
        </row>
        <row r="431">
          <cell r="A431">
            <v>43105</v>
          </cell>
          <cell r="B431">
            <v>0</v>
          </cell>
          <cell r="C431">
            <v>0</v>
          </cell>
        </row>
        <row r="432">
          <cell r="A432">
            <v>43107</v>
          </cell>
          <cell r="B432">
            <v>0</v>
          </cell>
          <cell r="C432">
            <v>0</v>
          </cell>
        </row>
        <row r="433">
          <cell r="A433">
            <v>43110</v>
          </cell>
          <cell r="B433">
            <v>0</v>
          </cell>
          <cell r="C433">
            <v>0</v>
          </cell>
        </row>
        <row r="434">
          <cell r="A434">
            <v>43130</v>
          </cell>
          <cell r="B434">
            <v>18000</v>
          </cell>
          <cell r="C434">
            <v>93000</v>
          </cell>
        </row>
        <row r="435">
          <cell r="A435">
            <v>43131</v>
          </cell>
          <cell r="B435">
            <v>0</v>
          </cell>
          <cell r="C435">
            <v>0</v>
          </cell>
        </row>
        <row r="436">
          <cell r="A436">
            <v>43133</v>
          </cell>
          <cell r="B436">
            <v>0</v>
          </cell>
          <cell r="C436">
            <v>0</v>
          </cell>
        </row>
        <row r="437">
          <cell r="A437">
            <v>43135</v>
          </cell>
          <cell r="B437">
            <v>0</v>
          </cell>
          <cell r="C437">
            <v>0</v>
          </cell>
        </row>
        <row r="438">
          <cell r="A438">
            <v>43137</v>
          </cell>
          <cell r="B438">
            <v>38000</v>
          </cell>
          <cell r="C438">
            <v>3280000</v>
          </cell>
        </row>
        <row r="439">
          <cell r="A439">
            <v>43139</v>
          </cell>
          <cell r="B439">
            <v>4000</v>
          </cell>
          <cell r="C439">
            <v>47000</v>
          </cell>
        </row>
        <row r="440">
          <cell r="A440">
            <v>43186</v>
          </cell>
          <cell r="B440">
            <v>0</v>
          </cell>
          <cell r="C440">
            <v>0</v>
          </cell>
        </row>
        <row r="441">
          <cell r="A441">
            <v>43189</v>
          </cell>
          <cell r="B441">
            <v>0</v>
          </cell>
          <cell r="C441">
            <v>0</v>
          </cell>
        </row>
        <row r="442">
          <cell r="A442">
            <v>43195</v>
          </cell>
          <cell r="B442">
            <v>0</v>
          </cell>
          <cell r="C442">
            <v>0</v>
          </cell>
        </row>
        <row r="443">
          <cell r="A443">
            <v>43196</v>
          </cell>
          <cell r="B443">
            <v>0</v>
          </cell>
          <cell r="C443">
            <v>0</v>
          </cell>
        </row>
        <row r="444">
          <cell r="A444">
            <v>43197</v>
          </cell>
          <cell r="B444">
            <v>0</v>
          </cell>
          <cell r="C444">
            <v>0</v>
          </cell>
        </row>
        <row r="445">
          <cell r="A445">
            <v>43198</v>
          </cell>
          <cell r="B445">
            <v>0</v>
          </cell>
          <cell r="C445">
            <v>0</v>
          </cell>
        </row>
        <row r="446">
          <cell r="A446">
            <v>43199</v>
          </cell>
          <cell r="B446">
            <v>16000</v>
          </cell>
          <cell r="C446">
            <v>178000</v>
          </cell>
        </row>
        <row r="447">
          <cell r="A447">
            <v>44739</v>
          </cell>
          <cell r="B447">
            <v>0</v>
          </cell>
          <cell r="C447">
            <v>0</v>
          </cell>
        </row>
        <row r="448">
          <cell r="A448">
            <v>45614</v>
          </cell>
          <cell r="B448">
            <v>-223000</v>
          </cell>
          <cell r="C448">
            <v>-2665000</v>
          </cell>
        </row>
        <row r="449">
          <cell r="A449">
            <v>45695</v>
          </cell>
          <cell r="B449">
            <v>0</v>
          </cell>
          <cell r="C449">
            <v>0</v>
          </cell>
        </row>
        <row r="450">
          <cell r="A450">
            <v>45696</v>
          </cell>
          <cell r="B450">
            <v>0</v>
          </cell>
          <cell r="C450">
            <v>0</v>
          </cell>
        </row>
        <row r="451">
          <cell r="A451">
            <v>45697</v>
          </cell>
          <cell r="B451">
            <v>0</v>
          </cell>
          <cell r="C451">
            <v>0</v>
          </cell>
        </row>
        <row r="452">
          <cell r="A452">
            <v>45698</v>
          </cell>
          <cell r="B452">
            <v>0</v>
          </cell>
          <cell r="C452">
            <v>0</v>
          </cell>
        </row>
        <row r="453">
          <cell r="A453">
            <v>45699</v>
          </cell>
          <cell r="B453">
            <v>0</v>
          </cell>
          <cell r="C453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Exh 1"/>
      <sheetName val="Wp 1-1"/>
      <sheetName val="Exh 2"/>
      <sheetName val="Wp 2-1"/>
      <sheetName val="Wp 2-2 Res"/>
      <sheetName val="Wp 2-2 Com"/>
      <sheetName val="Wp 2-2 Ind"/>
      <sheetName val="Wp 2-3 Res"/>
      <sheetName val="Wp 2-3 Com"/>
      <sheetName val="Wp 2-3 Ind"/>
      <sheetName val="Wp 2-4"/>
      <sheetName val="Wp 2-5"/>
      <sheetName val="WP 2-6"/>
      <sheetName val="WP 2-6-2"/>
      <sheetName val="WP2-6-3"/>
      <sheetName val="Exh 3"/>
      <sheetName val="Exh 4"/>
      <sheetName val="Wp 4-1"/>
      <sheetName val="Wp 4-2"/>
      <sheetName val="Wp 4-3"/>
      <sheetName val="Wp 4-4"/>
      <sheetName val="Wp 4-5"/>
      <sheetName val="Wp 4-6"/>
      <sheetName val="Wp 4-7"/>
      <sheetName val="Exh 5"/>
      <sheetName val="Wp 5-1"/>
      <sheetName val="Wp 5-2"/>
      <sheetName val="Wp 5-3"/>
      <sheetName val="wp 5-4"/>
      <sheetName val="Exh 6"/>
      <sheetName val="Wp 6-1"/>
      <sheetName val="Wp 6-2"/>
      <sheetName val="Wp 6-3"/>
      <sheetName val="Wp 6-4"/>
      <sheetName val="Exh 7"/>
      <sheetName val="Wp 7-1"/>
      <sheetName val="Wp 7-1-1"/>
      <sheetName val="Wp 7-1-2"/>
      <sheetName val="Wp 7-2"/>
      <sheetName val="Wp 7-2-1"/>
      <sheetName val="Wp 7-2-2"/>
      <sheetName val="Wp 7-3"/>
      <sheetName val="Wp 7-4"/>
      <sheetName val="Wp 7-5"/>
      <sheetName val="Wp 7-6"/>
      <sheetName val="Wp 7-7"/>
      <sheetName val="Exh 8"/>
      <sheetName val="Exh 9"/>
      <sheetName val="Wp 9-1"/>
      <sheetName val="Module1"/>
    </sheetNames>
    <sheetDataSet>
      <sheetData sheetId="0">
        <row r="20">
          <cell r="D20">
            <v>37042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Exh 1"/>
      <sheetName val="Wp 1-1"/>
      <sheetName val="Exh 2"/>
      <sheetName val="Wp 2-1"/>
      <sheetName val="Wp 2-2 Res"/>
      <sheetName val="Wp 2-2 Com"/>
      <sheetName val="Wp 2-2 Ind"/>
      <sheetName val="Wp 2-3 Res"/>
      <sheetName val="Wp 2-3 Com"/>
      <sheetName val="Wp 2-3 Ind"/>
      <sheetName val="Wp 2-4"/>
      <sheetName val="Wp 2-5"/>
      <sheetName val="WP 2-6"/>
      <sheetName val="WP 2-6-2"/>
      <sheetName val="WP2-6-3"/>
      <sheetName val="Exh 3"/>
      <sheetName val="Exh 4"/>
      <sheetName val="Wp 4-1"/>
      <sheetName val="Wp 4-2"/>
      <sheetName val="Wp 4-3"/>
      <sheetName val="Wp 4-4"/>
      <sheetName val="Wp 4-5"/>
      <sheetName val="Wp 4-6"/>
      <sheetName val="Wp 4-7"/>
      <sheetName val="Exh 5"/>
      <sheetName val="Wp 5-1"/>
      <sheetName val="Wp 5-2"/>
      <sheetName val="Wp 5-3"/>
      <sheetName val="wp 5-4"/>
      <sheetName val="Exh 6"/>
      <sheetName val="Wp 6-1"/>
      <sheetName val="Wp 6-2"/>
      <sheetName val="Wp 6-3"/>
      <sheetName val="Wp 6-4"/>
      <sheetName val="Exh 7"/>
      <sheetName val="Wp 7-1"/>
      <sheetName val="Wp 7-1-1"/>
      <sheetName val="Wp 7-1-2"/>
      <sheetName val="Wp 7-2"/>
      <sheetName val="Wp 7-2-1"/>
      <sheetName val="Wp 7-2-2"/>
      <sheetName val="Wp 7-3"/>
      <sheetName val="Wp 7-4"/>
      <sheetName val="Wp 7-5"/>
      <sheetName val="Wp 7-6"/>
      <sheetName val="Wp 7-7"/>
      <sheetName val="Exh 8"/>
      <sheetName val="Exh 9"/>
      <sheetName val="Wp 9-1"/>
      <sheetName val="Module1"/>
    </sheetNames>
    <sheetDataSet>
      <sheetData sheetId="0">
        <row r="20">
          <cell r="D20">
            <v>37042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s"/>
      <sheetName val="INSTRUCT.XLS"/>
      <sheetName val="SAPBEXqueries"/>
      <sheetName val="SAPBEXfilters"/>
      <sheetName val="(1) Ratios Paste"/>
      <sheetName val="(2) Rolling 12 IS"/>
      <sheetName val="Global IS"/>
      <sheetName val="Pretax Order 13"/>
      <sheetName val="plant flowthrough"/>
      <sheetName val="(3) Global Balance Sheet"/>
      <sheetName val="(4) RBSUM-WC.XLS"/>
      <sheetName val="(10) B-4 WC"/>
      <sheetName val="(5) RB.XLS"/>
      <sheetName val="(6a) B-4 Prepaids"/>
      <sheetName val="(6b) B-6 Def Debits"/>
      <sheetName val="(6c) B-8 Reserves"/>
      <sheetName val="(7a) Data"/>
      <sheetName val="(7b) Data"/>
      <sheetName val="(7c) ADITs"/>
      <sheetName val="(8) WEATHER"/>
      <sheetName val="(9) STD"/>
      <sheetName val="(10) Common Equity"/>
      <sheetName val="(11) AVGRATE1.XLS"/>
      <sheetName val="(12) RCE-DETAIL"/>
      <sheetName val="(13) DPUCPG7.XLS"/>
      <sheetName val="(14) RCE.XLS"/>
      <sheetName val="(12a) Working Capital"/>
      <sheetName val="(14a) Unamort Debt Exp"/>
      <sheetName val="(15) REQUITY"/>
      <sheetName val="(16) CSE-ROR FILING"/>
      <sheetName val="DITs"/>
      <sheetName val="CRS"/>
      <sheetName val="(17) VARIANCE"/>
      <sheetName val="Cover Page"/>
      <sheetName val="Income Statement"/>
      <sheetName val="RATE BASE"/>
      <sheetName val="COMMONEQU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 06 Market DCF"/>
      <sheetName val="zacks_2022-06-05 (S&amp;P 500)"/>
      <sheetName val="Fidelity _2022-06-05"/>
      <sheetName val="zacks_2022-06-05 (Growth)"/>
      <sheetName val="VL_2022-06-05 (DY,Gr,Mkt Cap)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M Summary (Sc 12 - p. 1)"/>
      <sheetName val="CAPM Backup (Sc 12 - p. 2)"/>
      <sheetName val="CAPM VL Appr Pot. (Sc 12 - WP)"/>
      <sheetName val="Sheet1"/>
      <sheetName val="Sheet2"/>
      <sheetName val="Sheet3"/>
    </sheetNames>
    <sheetDataSet>
      <sheetData sheetId="0"/>
      <sheetData sheetId="1">
        <row r="18">
          <cell r="B18" t="str">
            <v>Traditional Capital Asset Pricing Model (4)</v>
          </cell>
        </row>
        <row r="19">
          <cell r="B19" t="str">
            <v>Traditional Capital Asset Pricing Model (4)</v>
          </cell>
        </row>
        <row r="20">
          <cell r="A20" t="str">
            <v>MIEC Witness Janous' Water Proxy Group</v>
          </cell>
        </row>
        <row r="21">
          <cell r="A21" t="str">
            <v>MIEC Witness Janous' Water Proxy Group</v>
          </cell>
          <cell r="C21">
            <v>1.05</v>
          </cell>
          <cell r="E21">
            <v>7.46</v>
          </cell>
          <cell r="F21" t="str">
            <v>%</v>
          </cell>
          <cell r="I21">
            <v>12.56</v>
          </cell>
          <cell r="J21" t="str">
            <v>%</v>
          </cell>
        </row>
        <row r="22">
          <cell r="A22" t="str">
            <v>American States Water Co.</v>
          </cell>
          <cell r="C22">
            <v>1.05</v>
          </cell>
          <cell r="E22">
            <v>7.46</v>
          </cell>
          <cell r="F22" t="str">
            <v>%</v>
          </cell>
          <cell r="I22">
            <v>12.24</v>
          </cell>
          <cell r="J22" t="str">
            <v>%</v>
          </cell>
        </row>
        <row r="23">
          <cell r="A23" t="str">
            <v>Aqua America, Inc.</v>
          </cell>
          <cell r="C23">
            <v>0.95</v>
          </cell>
          <cell r="E23">
            <v>6.75</v>
          </cell>
          <cell r="I23">
            <v>11.53</v>
          </cell>
        </row>
        <row r="24">
          <cell r="A24" t="str">
            <v>California Water Service Group</v>
          </cell>
          <cell r="C24">
            <v>1.1499999999999999</v>
          </cell>
          <cell r="E24">
            <v>8.17</v>
          </cell>
          <cell r="I24">
            <v>12.95</v>
          </cell>
        </row>
        <row r="25">
          <cell r="A25" t="str">
            <v xml:space="preserve">Connecticut Water Serive Corp. </v>
          </cell>
          <cell r="C25">
            <v>0.85</v>
          </cell>
          <cell r="E25">
            <v>6.04</v>
          </cell>
          <cell r="I25">
            <v>10.82</v>
          </cell>
        </row>
        <row r="26">
          <cell r="A26" t="str">
            <v>Middlesex Water Company</v>
          </cell>
          <cell r="C26">
            <v>0.9</v>
          </cell>
          <cell r="E26">
            <v>6.39</v>
          </cell>
          <cell r="I26">
            <v>11.17</v>
          </cell>
        </row>
        <row r="27">
          <cell r="A27" t="str">
            <v xml:space="preserve">SJW Corp.           </v>
          </cell>
          <cell r="C27">
            <v>1.1499999999999999</v>
          </cell>
          <cell r="E27">
            <v>8.17</v>
          </cell>
          <cell r="I27">
            <v>12.95</v>
          </cell>
        </row>
        <row r="28">
          <cell r="A28" t="str">
            <v xml:space="preserve">Southwest Water Company     </v>
          </cell>
          <cell r="C28">
            <v>1.05</v>
          </cell>
          <cell r="E28">
            <v>7.46</v>
          </cell>
          <cell r="I28">
            <v>12.24</v>
          </cell>
        </row>
        <row r="29">
          <cell r="A29" t="str">
            <v>York Water Company</v>
          </cell>
          <cell r="C29">
            <v>0.5</v>
          </cell>
          <cell r="E29">
            <v>3.55</v>
          </cell>
          <cell r="I29">
            <v>8.33</v>
          </cell>
        </row>
        <row r="30">
          <cell r="A30" t="str">
            <v>Average</v>
          </cell>
          <cell r="C30">
            <v>0.95</v>
          </cell>
          <cell r="E30">
            <v>6.75</v>
          </cell>
          <cell r="F30" t="str">
            <v>%</v>
          </cell>
          <cell r="I30">
            <v>11.85</v>
          </cell>
          <cell r="J30" t="str">
            <v>%</v>
          </cell>
        </row>
        <row r="31">
          <cell r="A31" t="str">
            <v>Average</v>
          </cell>
          <cell r="C31">
            <v>0.95</v>
          </cell>
          <cell r="E31">
            <v>6.75</v>
          </cell>
          <cell r="F31" t="str">
            <v>%</v>
          </cell>
          <cell r="I31">
            <v>11.53</v>
          </cell>
          <cell r="J31" t="str">
            <v>%</v>
          </cell>
        </row>
        <row r="33">
          <cell r="A33" t="str">
            <v>MIEC Witness Janous' Gas Distribution Proxy Group</v>
          </cell>
        </row>
        <row r="34">
          <cell r="A34" t="str">
            <v>MIEC Witness Janous' Gas Distribution Proxy Group</v>
          </cell>
          <cell r="C34">
            <v>0.85</v>
          </cell>
          <cell r="E34">
            <v>6.04</v>
          </cell>
          <cell r="F34" t="str">
            <v>%</v>
          </cell>
          <cell r="I34">
            <v>11.14</v>
          </cell>
          <cell r="J34" t="str">
            <v>%</v>
          </cell>
        </row>
        <row r="35">
          <cell r="A35" t="str">
            <v>AGL Resources, Inc.</v>
          </cell>
          <cell r="C35">
            <v>0.85</v>
          </cell>
          <cell r="E35">
            <v>6.04</v>
          </cell>
          <cell r="F35" t="str">
            <v>%</v>
          </cell>
          <cell r="I35">
            <v>10.82</v>
          </cell>
          <cell r="J35" t="str">
            <v>%</v>
          </cell>
        </row>
        <row r="36">
          <cell r="A36" t="str">
            <v>Atmos Energy Corp.</v>
          </cell>
          <cell r="C36">
            <v>0.85</v>
          </cell>
          <cell r="E36">
            <v>6.04</v>
          </cell>
          <cell r="I36">
            <v>10.82</v>
          </cell>
        </row>
        <row r="37">
          <cell r="A37" t="str">
            <v>Laclede Group, Inc.</v>
          </cell>
          <cell r="C37">
            <v>0.9</v>
          </cell>
          <cell r="E37">
            <v>6.39</v>
          </cell>
          <cell r="I37">
            <v>11.17</v>
          </cell>
        </row>
        <row r="38">
          <cell r="A38" t="str">
            <v>New Jersey Resources Corp.</v>
          </cell>
          <cell r="C38">
            <v>0.85</v>
          </cell>
          <cell r="E38">
            <v>6.04</v>
          </cell>
          <cell r="I38">
            <v>10.82</v>
          </cell>
        </row>
        <row r="39">
          <cell r="A39" t="str">
            <v>NICOR Inc.</v>
          </cell>
          <cell r="C39">
            <v>0.95</v>
          </cell>
          <cell r="E39">
            <v>6.75</v>
          </cell>
          <cell r="I39">
            <v>11.53</v>
          </cell>
        </row>
        <row r="40">
          <cell r="A40" t="str">
            <v>Northwest Natural Gas Company</v>
          </cell>
          <cell r="C40">
            <v>0.8</v>
          </cell>
          <cell r="E40">
            <v>5.68</v>
          </cell>
          <cell r="I40">
            <v>10.46</v>
          </cell>
        </row>
        <row r="41">
          <cell r="A41" t="str">
            <v>Piedmont Natural Gas Co., Inc.</v>
          </cell>
          <cell r="C41">
            <v>0.85</v>
          </cell>
          <cell r="E41">
            <v>6.04</v>
          </cell>
          <cell r="I41">
            <v>10.82</v>
          </cell>
        </row>
        <row r="42">
          <cell r="A42" t="str">
            <v>South Jersey Industries, Inc.</v>
          </cell>
          <cell r="C42">
            <v>0.85</v>
          </cell>
          <cell r="E42">
            <v>6.04</v>
          </cell>
          <cell r="I42">
            <v>10.82</v>
          </cell>
        </row>
        <row r="43">
          <cell r="A43" t="str">
            <v>Southwest Gas Corporation</v>
          </cell>
          <cell r="C43">
            <v>0.9</v>
          </cell>
          <cell r="E43">
            <v>6.39</v>
          </cell>
          <cell r="I43">
            <v>11.17</v>
          </cell>
        </row>
        <row r="44">
          <cell r="A44" t="str">
            <v xml:space="preserve">WGL Holdings, Inc.   </v>
          </cell>
          <cell r="C44">
            <v>0.9</v>
          </cell>
          <cell r="E44">
            <v>6.39</v>
          </cell>
          <cell r="I44">
            <v>11.17</v>
          </cell>
        </row>
        <row r="45">
          <cell r="A45" t="str">
            <v>Average</v>
          </cell>
          <cell r="C45">
            <v>0.87</v>
          </cell>
          <cell r="E45">
            <v>6.18</v>
          </cell>
          <cell r="F45" t="str">
            <v>%</v>
          </cell>
          <cell r="I45">
            <v>11.28</v>
          </cell>
          <cell r="J45" t="str">
            <v>%</v>
          </cell>
        </row>
        <row r="46">
          <cell r="A46" t="str">
            <v>Average</v>
          </cell>
          <cell r="C46">
            <v>0.87</v>
          </cell>
          <cell r="E46">
            <v>6.18</v>
          </cell>
          <cell r="F46" t="str">
            <v>%</v>
          </cell>
          <cell r="I46">
            <v>10.96</v>
          </cell>
          <cell r="J46" t="str">
            <v>%</v>
          </cell>
        </row>
        <row r="49">
          <cell r="B49" t="str">
            <v>Empirical Capital Asset Pricing Model (5)</v>
          </cell>
        </row>
        <row r="50">
          <cell r="A50" t="str">
            <v>MIEC Witness Janous' Water Proxy Group</v>
          </cell>
          <cell r="B50" t="str">
            <v>Empirical Capital Asset Pricing Model (5)</v>
          </cell>
        </row>
        <row r="51">
          <cell r="A51" t="str">
            <v>MIEC Witness Janous' Water Proxy Group</v>
          </cell>
        </row>
        <row r="53">
          <cell r="A53" t="str">
            <v>American States Water Co.</v>
          </cell>
          <cell r="C53">
            <v>1.05</v>
          </cell>
          <cell r="E53">
            <v>7.37</v>
          </cell>
          <cell r="F53" t="str">
            <v>%</v>
          </cell>
          <cell r="I53">
            <v>12.47</v>
          </cell>
          <cell r="J53" t="str">
            <v>%</v>
          </cell>
        </row>
        <row r="54">
          <cell r="A54" t="str">
            <v>American States Water Co.</v>
          </cell>
          <cell r="C54">
            <v>1.05</v>
          </cell>
          <cell r="E54">
            <v>7.37</v>
          </cell>
          <cell r="F54" t="str">
            <v>%</v>
          </cell>
          <cell r="I54">
            <v>12.15</v>
          </cell>
          <cell r="J54" t="str">
            <v>%</v>
          </cell>
        </row>
        <row r="55">
          <cell r="A55" t="str">
            <v>Aqua America, Inc.</v>
          </cell>
          <cell r="C55">
            <v>0.95</v>
          </cell>
          <cell r="E55">
            <v>6.83</v>
          </cell>
          <cell r="I55">
            <v>11.61</v>
          </cell>
        </row>
        <row r="56">
          <cell r="A56" t="str">
            <v>California Water Service Group</v>
          </cell>
          <cell r="C56">
            <v>1.1499999999999999</v>
          </cell>
          <cell r="E56">
            <v>7.9</v>
          </cell>
          <cell r="I56">
            <v>12.68</v>
          </cell>
        </row>
        <row r="57">
          <cell r="A57" t="str">
            <v xml:space="preserve">Connecticut Water Serive Corp. </v>
          </cell>
          <cell r="C57">
            <v>0.85</v>
          </cell>
          <cell r="E57">
            <v>6.3</v>
          </cell>
          <cell r="I57">
            <v>11.08</v>
          </cell>
        </row>
        <row r="58">
          <cell r="A58" t="str">
            <v>Middlesex Water Company</v>
          </cell>
          <cell r="C58">
            <v>0.9</v>
          </cell>
          <cell r="E58">
            <v>6.57</v>
          </cell>
          <cell r="I58">
            <v>11.35</v>
          </cell>
        </row>
        <row r="59">
          <cell r="A59" t="str">
            <v xml:space="preserve">SJW Corp.           </v>
          </cell>
          <cell r="C59">
            <v>1.1499999999999999</v>
          </cell>
          <cell r="E59">
            <v>7.9</v>
          </cell>
          <cell r="I59">
            <v>12.68</v>
          </cell>
        </row>
        <row r="60">
          <cell r="A60" t="str">
            <v xml:space="preserve">Southwest Water Company     </v>
          </cell>
          <cell r="C60">
            <v>1.05</v>
          </cell>
          <cell r="E60">
            <v>7.37</v>
          </cell>
          <cell r="I60">
            <v>12.15</v>
          </cell>
        </row>
        <row r="61">
          <cell r="A61" t="str">
            <v>York Water Company</v>
          </cell>
          <cell r="C61">
            <v>0.5</v>
          </cell>
          <cell r="E61">
            <v>4.4400000000000004</v>
          </cell>
          <cell r="I61">
            <v>9.2200000000000006</v>
          </cell>
        </row>
        <row r="62">
          <cell r="A62" t="str">
            <v>Average</v>
          </cell>
          <cell r="C62">
            <v>0.95</v>
          </cell>
          <cell r="E62">
            <v>6.84</v>
          </cell>
          <cell r="F62" t="str">
            <v>%</v>
          </cell>
          <cell r="I62">
            <v>11.94</v>
          </cell>
          <cell r="J62" t="str">
            <v>%</v>
          </cell>
        </row>
        <row r="63">
          <cell r="A63" t="str">
            <v>Average</v>
          </cell>
          <cell r="C63">
            <v>0.95</v>
          </cell>
          <cell r="E63">
            <v>6.84</v>
          </cell>
          <cell r="F63" t="str">
            <v>%</v>
          </cell>
          <cell r="I63">
            <v>11.62</v>
          </cell>
          <cell r="J63" t="str">
            <v>%</v>
          </cell>
        </row>
        <row r="66">
          <cell r="A66" t="str">
            <v>MIEC Witness Janous' Gas Distribution Proxy Group</v>
          </cell>
        </row>
        <row r="67">
          <cell r="A67" t="str">
            <v>MIEC Witness Janous' Gas Distribution Proxy Group</v>
          </cell>
          <cell r="C67">
            <v>0.85</v>
          </cell>
          <cell r="E67">
            <v>6.3</v>
          </cell>
          <cell r="F67" t="str">
            <v>%</v>
          </cell>
          <cell r="I67">
            <v>11.4</v>
          </cell>
        </row>
        <row r="68">
          <cell r="A68" t="str">
            <v>AGL Resources, Inc.</v>
          </cell>
          <cell r="C68">
            <v>0.85</v>
          </cell>
          <cell r="E68">
            <v>6.3</v>
          </cell>
          <cell r="F68" t="str">
            <v>%</v>
          </cell>
          <cell r="I68">
            <v>11.08</v>
          </cell>
        </row>
        <row r="69">
          <cell r="A69" t="str">
            <v>Atmos Energy Corp.</v>
          </cell>
          <cell r="C69">
            <v>0.85</v>
          </cell>
          <cell r="E69">
            <v>6.3</v>
          </cell>
          <cell r="I69">
            <v>11.08</v>
          </cell>
        </row>
        <row r="70">
          <cell r="A70" t="str">
            <v>Laclede Group, Inc.</v>
          </cell>
          <cell r="C70">
            <v>0.9</v>
          </cell>
          <cell r="E70">
            <v>6.57</v>
          </cell>
          <cell r="I70">
            <v>11.35</v>
          </cell>
        </row>
        <row r="71">
          <cell r="A71" t="str">
            <v>New Jersey Resources Corp.</v>
          </cell>
          <cell r="C71">
            <v>0.85</v>
          </cell>
          <cell r="E71">
            <v>6.3</v>
          </cell>
          <cell r="I71">
            <v>11.08</v>
          </cell>
        </row>
        <row r="72">
          <cell r="A72" t="str">
            <v>NICOR Inc.</v>
          </cell>
          <cell r="C72">
            <v>0.95</v>
          </cell>
          <cell r="E72">
            <v>6.83</v>
          </cell>
          <cell r="I72">
            <v>11.61</v>
          </cell>
        </row>
        <row r="73">
          <cell r="A73" t="str">
            <v>Northwest Natural Gas Company</v>
          </cell>
          <cell r="C73">
            <v>0.8</v>
          </cell>
          <cell r="E73">
            <v>6.04</v>
          </cell>
          <cell r="I73">
            <v>10.82</v>
          </cell>
        </row>
        <row r="74">
          <cell r="A74" t="str">
            <v>Piedmont Natural Gas Co., Inc.</v>
          </cell>
          <cell r="C74">
            <v>0.85</v>
          </cell>
          <cell r="E74">
            <v>6.3</v>
          </cell>
          <cell r="I74">
            <v>11.08</v>
          </cell>
        </row>
        <row r="75">
          <cell r="A75" t="str">
            <v>South Jersey Industries, Inc.</v>
          </cell>
          <cell r="C75">
            <v>0.85</v>
          </cell>
          <cell r="E75">
            <v>6.3</v>
          </cell>
          <cell r="I75">
            <v>11.08</v>
          </cell>
        </row>
        <row r="76">
          <cell r="A76" t="str">
            <v>Southwest Gas Corporation</v>
          </cell>
          <cell r="C76">
            <v>0.9</v>
          </cell>
          <cell r="E76">
            <v>6.57</v>
          </cell>
          <cell r="I76">
            <v>11.35</v>
          </cell>
        </row>
        <row r="77">
          <cell r="A77" t="str">
            <v xml:space="preserve">WGL Holdings, Inc.   </v>
          </cell>
          <cell r="C77">
            <v>0.9</v>
          </cell>
          <cell r="E77">
            <v>6.57</v>
          </cell>
          <cell r="I77">
            <v>11.35</v>
          </cell>
        </row>
        <row r="78">
          <cell r="A78" t="str">
            <v>Average</v>
          </cell>
          <cell r="C78">
            <v>0.87</v>
          </cell>
          <cell r="E78">
            <v>6.41</v>
          </cell>
          <cell r="F78" t="str">
            <v>%</v>
          </cell>
          <cell r="I78">
            <v>11.51</v>
          </cell>
          <cell r="J78" t="str">
            <v>%</v>
          </cell>
        </row>
        <row r="79">
          <cell r="A79" t="str">
            <v>Average</v>
          </cell>
          <cell r="C79">
            <v>0.87</v>
          </cell>
          <cell r="E79">
            <v>6.41</v>
          </cell>
          <cell r="F79" t="str">
            <v>%</v>
          </cell>
          <cell r="I79">
            <v>11.19</v>
          </cell>
          <cell r="J79" t="str">
            <v>%</v>
          </cell>
        </row>
      </sheetData>
      <sheetData sheetId="2">
        <row r="1">
          <cell r="A1">
            <v>39708</v>
          </cell>
        </row>
      </sheetData>
      <sheetData sheetId="3"/>
      <sheetData sheetId="4"/>
      <sheetData sheetId="5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T_A"/>
      <sheetName val="WP_B1"/>
      <sheetName val="WP_B2"/>
      <sheetName val="WP_B4"/>
      <sheetName val="WP_B5"/>
      <sheetName val="WP_B6"/>
      <sheetName val="WP_B6.1"/>
      <sheetName val="WP_B6.2"/>
      <sheetName val="WP_B7"/>
      <sheetName val="WP_B8"/>
      <sheetName val="WP_B9"/>
      <sheetName val="WP_C1"/>
      <sheetName val="WP_C1.1"/>
      <sheetName val="WP_C1.2"/>
      <sheetName val="WP_C2"/>
      <sheetName val="WP_C3"/>
      <sheetName val="WP_C4"/>
      <sheetName val="WP_C4a"/>
      <sheetName val="WP_C4.1"/>
      <sheetName val="WP_C4.2"/>
      <sheetName val="WP_C4.3"/>
      <sheetName val="WP_C5"/>
      <sheetName val="WP_C6"/>
      <sheetName val="WP_C7"/>
      <sheetName val="WP_C8"/>
      <sheetName val="WP_C9"/>
      <sheetName val="WP_C10"/>
      <sheetName val="WP_C11"/>
      <sheetName val="WP_C12"/>
      <sheetName val="WP_C13"/>
      <sheetName val="WP_C14"/>
      <sheetName val="WP_D1"/>
      <sheetName val="WP_D2"/>
      <sheetName val="WP_E1 "/>
      <sheetName val="WP_E1.1"/>
      <sheetName val="WP_E2"/>
      <sheetName val="WP_E3"/>
      <sheetName val="WP_E4"/>
      <sheetName val="WP_E5"/>
      <sheetName val="WP_F1"/>
      <sheetName val="WP_F-2"/>
      <sheetName val="WP_F-2-1"/>
      <sheetName val="WP_F-2-2"/>
      <sheetName val="WP_F-3"/>
      <sheetName val="WP_F-3-1"/>
      <sheetName val="WP_F-3-2"/>
      <sheetName val="WP_F-4"/>
      <sheetName val="WP_F-4.1"/>
      <sheetName val="WP_F-4.2"/>
      <sheetName val="WP_F-5"/>
      <sheetName val="WP_F-6"/>
      <sheetName val="WP_F-7"/>
    </sheetNames>
    <sheetDataSet>
      <sheetData sheetId="0"/>
      <sheetData sheetId="1"/>
      <sheetData sheetId="2"/>
      <sheetData sheetId="3"/>
      <sheetData sheetId="4"/>
      <sheetData sheetId="5">
        <row r="14">
          <cell r="B14" t="str">
            <v>1.</v>
          </cell>
          <cell r="D14" t="str">
            <v>December 1994</v>
          </cell>
          <cell r="F14">
            <v>24941476.600000001</v>
          </cell>
          <cell r="H14">
            <v>1866801.99</v>
          </cell>
          <cell r="J14">
            <v>26808278.59</v>
          </cell>
        </row>
        <row r="15">
          <cell r="B15" t="str">
            <v>2.</v>
          </cell>
          <cell r="D15" t="str">
            <v>January 1995</v>
          </cell>
          <cell r="F15">
            <v>25485000.73</v>
          </cell>
          <cell r="H15">
            <v>1814996.68</v>
          </cell>
          <cell r="J15">
            <v>27299997.41</v>
          </cell>
        </row>
        <row r="16">
          <cell r="B16" t="str">
            <v>3.</v>
          </cell>
          <cell r="D16" t="str">
            <v>February 1995</v>
          </cell>
          <cell r="F16">
            <v>24987449.539999999</v>
          </cell>
          <cell r="H16">
            <v>1814532.74</v>
          </cell>
          <cell r="J16">
            <v>26801982.279999997</v>
          </cell>
        </row>
        <row r="17">
          <cell r="B17" t="str">
            <v>4.</v>
          </cell>
          <cell r="D17" t="str">
            <v>March 1995</v>
          </cell>
          <cell r="F17">
            <v>25178482.41</v>
          </cell>
          <cell r="H17">
            <v>2163538.5099999998</v>
          </cell>
          <cell r="J17">
            <v>27342020.920000002</v>
          </cell>
        </row>
        <row r="18">
          <cell r="B18" t="str">
            <v>5.</v>
          </cell>
          <cell r="D18" t="str">
            <v>April 1995</v>
          </cell>
          <cell r="F18">
            <v>24197150.059999999</v>
          </cell>
          <cell r="H18">
            <v>2279739.9700000002</v>
          </cell>
          <cell r="J18">
            <v>26476890.029999997</v>
          </cell>
        </row>
        <row r="19">
          <cell r="B19" t="str">
            <v>6.</v>
          </cell>
          <cell r="D19" t="str">
            <v>May 1995</v>
          </cell>
          <cell r="F19">
            <v>23165235.16</v>
          </cell>
          <cell r="H19">
            <v>2343292.67</v>
          </cell>
          <cell r="J19">
            <v>25508527.829999998</v>
          </cell>
        </row>
        <row r="20">
          <cell r="B20" t="str">
            <v>7.</v>
          </cell>
          <cell r="D20" t="str">
            <v>June 1995</v>
          </cell>
          <cell r="F20">
            <v>21010269.390000001</v>
          </cell>
          <cell r="H20">
            <v>2226928.59</v>
          </cell>
          <cell r="J20">
            <v>23237197.98</v>
          </cell>
        </row>
        <row r="21">
          <cell r="B21" t="str">
            <v>8.</v>
          </cell>
          <cell r="D21" t="str">
            <v>July 1995</v>
          </cell>
          <cell r="F21">
            <v>19948585.600000001</v>
          </cell>
          <cell r="H21">
            <v>2104992.17</v>
          </cell>
          <cell r="J21">
            <v>22053577.770000003</v>
          </cell>
        </row>
        <row r="22">
          <cell r="B22" t="str">
            <v>9.</v>
          </cell>
          <cell r="D22" t="str">
            <v>August 1995</v>
          </cell>
          <cell r="F22">
            <v>18877211.559999999</v>
          </cell>
          <cell r="H22">
            <v>1470401.39</v>
          </cell>
          <cell r="J22">
            <v>20347612.949999999</v>
          </cell>
        </row>
        <row r="23">
          <cell r="B23" t="str">
            <v>10.</v>
          </cell>
          <cell r="D23" t="str">
            <v>September 1995</v>
          </cell>
          <cell r="F23">
            <v>18181226.510000002</v>
          </cell>
          <cell r="H23">
            <v>1189428.6499999999</v>
          </cell>
          <cell r="J23">
            <v>19370655.16</v>
          </cell>
        </row>
        <row r="24">
          <cell r="B24" t="str">
            <v>11.</v>
          </cell>
          <cell r="D24" t="str">
            <v>October 1995</v>
          </cell>
          <cell r="F24">
            <v>17322422.190000001</v>
          </cell>
          <cell r="H24">
            <v>832329.37</v>
          </cell>
          <cell r="J24">
            <v>18154751.560000002</v>
          </cell>
        </row>
        <row r="25">
          <cell r="B25" t="str">
            <v>12.</v>
          </cell>
          <cell r="D25" t="str">
            <v>November 1995</v>
          </cell>
          <cell r="F25">
            <v>16855400.690000001</v>
          </cell>
          <cell r="H25">
            <v>1273455.75</v>
          </cell>
          <cell r="J25">
            <v>18128856.440000001</v>
          </cell>
        </row>
        <row r="26">
          <cell r="B26" t="str">
            <v>13.</v>
          </cell>
          <cell r="D26" t="str">
            <v>December 1995</v>
          </cell>
          <cell r="F26">
            <v>17102940.969999999</v>
          </cell>
          <cell r="H26">
            <v>1752853.75</v>
          </cell>
          <cell r="J26">
            <v>18855794.719999999</v>
          </cell>
        </row>
        <row r="28">
          <cell r="B28" t="str">
            <v>14.</v>
          </cell>
          <cell r="D28" t="str">
            <v>13 month average</v>
          </cell>
          <cell r="F28">
            <v>21327142.416153844</v>
          </cell>
          <cell r="H28">
            <v>1779484.0176923077</v>
          </cell>
          <cell r="J28">
            <v>23106626.433846153</v>
          </cell>
        </row>
      </sheetData>
      <sheetData sheetId="6"/>
      <sheetData sheetId="7"/>
      <sheetData sheetId="8"/>
      <sheetData sheetId="9"/>
      <sheetData sheetId="10"/>
      <sheetData sheetId="11">
        <row r="31">
          <cell r="F31" t="str">
            <v>Group</v>
          </cell>
          <cell r="H31" t="str">
            <v>Workers</v>
          </cell>
          <cell r="J31" t="str">
            <v>Rate</v>
          </cell>
          <cell r="L31" t="str">
            <v>Post Retirement</v>
          </cell>
          <cell r="N31" t="str">
            <v>Post Retirement</v>
          </cell>
          <cell r="P31" t="str">
            <v>Incentive</v>
          </cell>
          <cell r="R31" t="str">
            <v>Severance</v>
          </cell>
        </row>
        <row r="32">
          <cell r="D32" t="str">
            <v>Month</v>
          </cell>
          <cell r="F32" t="str">
            <v>Dental</v>
          </cell>
          <cell r="H32" t="str">
            <v>Comp</v>
          </cell>
          <cell r="J32" t="str">
            <v>Refunds</v>
          </cell>
          <cell r="L32" t="str">
            <v>Medical</v>
          </cell>
          <cell r="N32" t="str">
            <v>Life</v>
          </cell>
          <cell r="P32" t="str">
            <v>Compensation</v>
          </cell>
          <cell r="R32" t="str">
            <v>Compensation</v>
          </cell>
        </row>
        <row r="34">
          <cell r="B34" t="str">
            <v>15.</v>
          </cell>
          <cell r="D34" t="str">
            <v>December 1994</v>
          </cell>
          <cell r="F34">
            <v>30358.33</v>
          </cell>
          <cell r="H34">
            <v>5170388.96</v>
          </cell>
          <cell r="J34">
            <v>2970183.74</v>
          </cell>
          <cell r="L34">
            <v>0</v>
          </cell>
          <cell r="N34">
            <v>32447.89</v>
          </cell>
          <cell r="P34">
            <v>400000</v>
          </cell>
          <cell r="R34">
            <v>1441439</v>
          </cell>
        </row>
        <row r="35">
          <cell r="B35" t="str">
            <v>16.</v>
          </cell>
          <cell r="D35" t="str">
            <v>January 1995</v>
          </cell>
          <cell r="F35">
            <v>33319.870000000003</v>
          </cell>
          <cell r="H35">
            <v>5151038.8099999996</v>
          </cell>
          <cell r="J35">
            <v>2970184.74</v>
          </cell>
          <cell r="L35">
            <v>18265.27</v>
          </cell>
          <cell r="N35">
            <v>43220.53</v>
          </cell>
          <cell r="P35">
            <v>441667</v>
          </cell>
          <cell r="R35">
            <v>1177844</v>
          </cell>
        </row>
        <row r="36">
          <cell r="B36" t="str">
            <v>17.</v>
          </cell>
          <cell r="D36" t="str">
            <v>February 1995</v>
          </cell>
          <cell r="F36">
            <v>45759.4</v>
          </cell>
          <cell r="H36">
            <v>5755217.0899999999</v>
          </cell>
          <cell r="J36">
            <v>2970184.74</v>
          </cell>
          <cell r="L36">
            <v>-48260.160000000003</v>
          </cell>
          <cell r="N36">
            <v>47433.53</v>
          </cell>
          <cell r="P36">
            <v>483334</v>
          </cell>
          <cell r="R36">
            <v>994287.87</v>
          </cell>
        </row>
        <row r="37">
          <cell r="B37" t="str">
            <v>18.</v>
          </cell>
          <cell r="D37" t="str">
            <v>March 1995</v>
          </cell>
          <cell r="F37">
            <v>52402.04</v>
          </cell>
          <cell r="H37">
            <v>5652991.3499999996</v>
          </cell>
          <cell r="J37">
            <v>2000000</v>
          </cell>
          <cell r="L37">
            <v>-244097.81</v>
          </cell>
          <cell r="N37">
            <v>-3894.47</v>
          </cell>
          <cell r="P37">
            <v>36161</v>
          </cell>
          <cell r="R37">
            <v>875794.72</v>
          </cell>
        </row>
        <row r="38">
          <cell r="B38" t="str">
            <v>19.</v>
          </cell>
          <cell r="D38" t="str">
            <v>April 1995</v>
          </cell>
          <cell r="F38">
            <v>73487.13</v>
          </cell>
          <cell r="H38">
            <v>5480393.5300000003</v>
          </cell>
          <cell r="J38">
            <v>2000000</v>
          </cell>
          <cell r="L38">
            <v>-360241.96</v>
          </cell>
          <cell r="N38">
            <v>-36243.19</v>
          </cell>
          <cell r="P38">
            <v>77828</v>
          </cell>
          <cell r="R38">
            <v>816363.78</v>
          </cell>
        </row>
        <row r="39">
          <cell r="B39" t="str">
            <v>20.</v>
          </cell>
          <cell r="D39" t="str">
            <v>May 1995</v>
          </cell>
          <cell r="F39">
            <v>67667.02</v>
          </cell>
          <cell r="H39">
            <v>5490327.5300000003</v>
          </cell>
          <cell r="J39">
            <v>2000000</v>
          </cell>
          <cell r="L39">
            <v>-592392.78</v>
          </cell>
          <cell r="N39">
            <v>38756.81</v>
          </cell>
          <cell r="P39">
            <v>119495</v>
          </cell>
          <cell r="R39">
            <v>793188.66</v>
          </cell>
        </row>
        <row r="40">
          <cell r="B40" t="str">
            <v>21.</v>
          </cell>
          <cell r="D40" t="str">
            <v>June 1995</v>
          </cell>
          <cell r="F40">
            <v>83440.09</v>
          </cell>
          <cell r="H40">
            <v>5622117.9500000002</v>
          </cell>
          <cell r="J40">
            <v>4650000</v>
          </cell>
          <cell r="L40">
            <v>-646602.88</v>
          </cell>
          <cell r="N40">
            <v>-11678.11</v>
          </cell>
          <cell r="P40">
            <v>161161</v>
          </cell>
          <cell r="R40">
            <v>782547.16</v>
          </cell>
        </row>
        <row r="41">
          <cell r="B41" t="str">
            <v>22.</v>
          </cell>
          <cell r="D41" t="str">
            <v>July 1995</v>
          </cell>
          <cell r="F41">
            <v>86127.38</v>
          </cell>
          <cell r="H41">
            <v>5450518.1500000004</v>
          </cell>
          <cell r="J41">
            <v>4650000</v>
          </cell>
          <cell r="L41">
            <v>-427867.11</v>
          </cell>
          <cell r="N41">
            <v>-34648.35</v>
          </cell>
          <cell r="P41">
            <v>202828</v>
          </cell>
          <cell r="R41">
            <v>778673.28</v>
          </cell>
        </row>
        <row r="42">
          <cell r="B42" t="str">
            <v>23.</v>
          </cell>
          <cell r="D42" t="str">
            <v>August 1995</v>
          </cell>
          <cell r="F42">
            <v>95197.93</v>
          </cell>
          <cell r="H42">
            <v>5872340.1600000001</v>
          </cell>
          <cell r="J42">
            <v>4650000</v>
          </cell>
          <cell r="L42">
            <v>-501333.55</v>
          </cell>
          <cell r="N42">
            <v>-46707.63</v>
          </cell>
          <cell r="P42">
            <v>333334</v>
          </cell>
          <cell r="R42">
            <v>777543.63</v>
          </cell>
        </row>
        <row r="43">
          <cell r="B43" t="str">
            <v>24.</v>
          </cell>
          <cell r="D43" t="str">
            <v>September 1995</v>
          </cell>
          <cell r="F43">
            <v>94530.13</v>
          </cell>
          <cell r="H43">
            <v>5795458.7300000004</v>
          </cell>
          <cell r="J43">
            <v>5050000</v>
          </cell>
          <cell r="L43">
            <v>-608582.40000000002</v>
          </cell>
          <cell r="N43">
            <v>-79414.7</v>
          </cell>
          <cell r="P43">
            <v>375000</v>
          </cell>
          <cell r="R43">
            <v>776193.63</v>
          </cell>
        </row>
        <row r="44">
          <cell r="B44" t="str">
            <v>25.</v>
          </cell>
          <cell r="D44" t="str">
            <v>October 1995</v>
          </cell>
          <cell r="F44">
            <v>115083.46</v>
          </cell>
          <cell r="H44">
            <v>5758658.5700000003</v>
          </cell>
          <cell r="J44">
            <v>5050000</v>
          </cell>
          <cell r="L44">
            <v>-687945.5</v>
          </cell>
          <cell r="N44">
            <v>-18529.939999999999</v>
          </cell>
          <cell r="P44">
            <v>416667</v>
          </cell>
          <cell r="R44">
            <v>774931.63</v>
          </cell>
        </row>
        <row r="45">
          <cell r="B45" t="str">
            <v>26.</v>
          </cell>
          <cell r="D45" t="str">
            <v>November 1995</v>
          </cell>
          <cell r="F45">
            <v>91129.83</v>
          </cell>
          <cell r="H45">
            <v>5610187.6900000004</v>
          </cell>
          <cell r="J45">
            <v>5111916</v>
          </cell>
          <cell r="L45">
            <v>-413312.39</v>
          </cell>
          <cell r="N45">
            <v>-17650.78</v>
          </cell>
          <cell r="P45">
            <v>458334</v>
          </cell>
          <cell r="R45">
            <v>774616.13</v>
          </cell>
        </row>
        <row r="46">
          <cell r="B46" t="str">
            <v>27.</v>
          </cell>
          <cell r="D46" t="str">
            <v>December 1995</v>
          </cell>
          <cell r="F46">
            <v>66275.490000000005</v>
          </cell>
          <cell r="H46">
            <v>5563949.29</v>
          </cell>
          <cell r="J46">
            <v>2650000</v>
          </cell>
          <cell r="L46">
            <v>0</v>
          </cell>
          <cell r="N46">
            <v>54223.18</v>
          </cell>
          <cell r="P46">
            <v>500000</v>
          </cell>
          <cell r="R46">
            <v>80300.63</v>
          </cell>
        </row>
        <row r="48">
          <cell r="B48" t="str">
            <v>28.</v>
          </cell>
          <cell r="D48" t="str">
            <v>13 month average</v>
          </cell>
          <cell r="F48">
            <v>71906.007692307685</v>
          </cell>
          <cell r="H48">
            <v>5567199.0623076921</v>
          </cell>
          <cell r="J48">
            <v>3594036.0938461539</v>
          </cell>
          <cell r="L48">
            <v>-347105.48230769229</v>
          </cell>
          <cell r="N48">
            <v>-2514.2484615384619</v>
          </cell>
          <cell r="P48">
            <v>308139.15384615387</v>
          </cell>
          <cell r="R48">
            <v>834132.62461538496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T_A"/>
      <sheetName val="WP_B1"/>
      <sheetName val="WP_B2"/>
      <sheetName val="WP_B4"/>
      <sheetName val="WP_B5"/>
      <sheetName val="WP_B6"/>
      <sheetName val="WP_B6.1"/>
      <sheetName val="WP_B6.2"/>
      <sheetName val="WP_B7"/>
      <sheetName val="WP_B8"/>
      <sheetName val="WP_B9"/>
      <sheetName val="WP_C1"/>
      <sheetName val="WP_C1.1"/>
      <sheetName val="WP_C1.2"/>
      <sheetName val="WP_C2"/>
      <sheetName val="WP_C3"/>
      <sheetName val="WP_C4"/>
      <sheetName val="WP_C4a"/>
      <sheetName val="WP_C4.1"/>
      <sheetName val="WP_C4.2"/>
      <sheetName val="WP_C4.3"/>
      <sheetName val="WP_C5"/>
      <sheetName val="WP_C6"/>
      <sheetName val="WP_C7"/>
      <sheetName val="WP_C8"/>
      <sheetName val="WP_C9"/>
      <sheetName val="WP_C10"/>
      <sheetName val="WP_C11"/>
      <sheetName val="WP_C12"/>
      <sheetName val="WP_C13"/>
      <sheetName val="WP_C14"/>
      <sheetName val="WP_D1"/>
      <sheetName val="WP_D2"/>
      <sheetName val="WP_E1 "/>
      <sheetName val="WP_E1.1"/>
      <sheetName val="WP_E2"/>
      <sheetName val="WP_E3"/>
      <sheetName val="WP_E4"/>
      <sheetName val="WP_E5"/>
      <sheetName val="WP_F1"/>
      <sheetName val="WP_F-2"/>
      <sheetName val="WP_F-2-1"/>
      <sheetName val="WP_F-2-2"/>
      <sheetName val="WP_F-3"/>
      <sheetName val="WP_F-3-1"/>
      <sheetName val="WP_F-3-2"/>
      <sheetName val="WP_F-4"/>
      <sheetName val="WP_F-4.1"/>
      <sheetName val="WP_F-4.2"/>
      <sheetName val="WP_F-5"/>
      <sheetName val="WP_F-6"/>
      <sheetName val="WP_F-7"/>
    </sheetNames>
    <sheetDataSet>
      <sheetData sheetId="0"/>
      <sheetData sheetId="1"/>
      <sheetData sheetId="2"/>
      <sheetData sheetId="3"/>
      <sheetData sheetId="4"/>
      <sheetData sheetId="5">
        <row r="14">
          <cell r="B14" t="str">
            <v>1.</v>
          </cell>
          <cell r="D14" t="str">
            <v>December 1994</v>
          </cell>
          <cell r="F14">
            <v>24941476.600000001</v>
          </cell>
          <cell r="H14">
            <v>1866801.99</v>
          </cell>
          <cell r="J14">
            <v>26808278.59</v>
          </cell>
        </row>
        <row r="15">
          <cell r="B15" t="str">
            <v>2.</v>
          </cell>
          <cell r="D15" t="str">
            <v>January 1995</v>
          </cell>
          <cell r="F15">
            <v>25485000.73</v>
          </cell>
          <cell r="H15">
            <v>1814996.68</v>
          </cell>
          <cell r="J15">
            <v>27299997.41</v>
          </cell>
        </row>
        <row r="16">
          <cell r="B16" t="str">
            <v>3.</v>
          </cell>
          <cell r="D16" t="str">
            <v>February 1995</v>
          </cell>
          <cell r="F16">
            <v>24987449.539999999</v>
          </cell>
          <cell r="H16">
            <v>1814532.74</v>
          </cell>
          <cell r="J16">
            <v>26801982.279999997</v>
          </cell>
        </row>
        <row r="17">
          <cell r="B17" t="str">
            <v>4.</v>
          </cell>
          <cell r="D17" t="str">
            <v>March 1995</v>
          </cell>
          <cell r="F17">
            <v>25178482.41</v>
          </cell>
          <cell r="H17">
            <v>2163538.5099999998</v>
          </cell>
          <cell r="J17">
            <v>27342020.920000002</v>
          </cell>
        </row>
        <row r="18">
          <cell r="B18" t="str">
            <v>5.</v>
          </cell>
          <cell r="D18" t="str">
            <v>April 1995</v>
          </cell>
          <cell r="F18">
            <v>24197150.059999999</v>
          </cell>
          <cell r="H18">
            <v>2279739.9700000002</v>
          </cell>
          <cell r="J18">
            <v>26476890.029999997</v>
          </cell>
        </row>
        <row r="19">
          <cell r="B19" t="str">
            <v>6.</v>
          </cell>
          <cell r="D19" t="str">
            <v>May 1995</v>
          </cell>
          <cell r="F19">
            <v>23165235.16</v>
          </cell>
          <cell r="H19">
            <v>2343292.67</v>
          </cell>
          <cell r="J19">
            <v>25508527.829999998</v>
          </cell>
        </row>
        <row r="20">
          <cell r="B20" t="str">
            <v>7.</v>
          </cell>
          <cell r="D20" t="str">
            <v>June 1995</v>
          </cell>
          <cell r="F20">
            <v>21010269.390000001</v>
          </cell>
          <cell r="H20">
            <v>2226928.59</v>
          </cell>
          <cell r="J20">
            <v>23237197.98</v>
          </cell>
        </row>
        <row r="21">
          <cell r="B21" t="str">
            <v>8.</v>
          </cell>
          <cell r="D21" t="str">
            <v>July 1995</v>
          </cell>
          <cell r="F21">
            <v>19948585.600000001</v>
          </cell>
          <cell r="H21">
            <v>2104992.17</v>
          </cell>
          <cell r="J21">
            <v>22053577.770000003</v>
          </cell>
        </row>
        <row r="22">
          <cell r="B22" t="str">
            <v>9.</v>
          </cell>
          <cell r="D22" t="str">
            <v>August 1995</v>
          </cell>
          <cell r="F22">
            <v>18877211.559999999</v>
          </cell>
          <cell r="H22">
            <v>1470401.39</v>
          </cell>
          <cell r="J22">
            <v>20347612.949999999</v>
          </cell>
        </row>
        <row r="23">
          <cell r="B23" t="str">
            <v>10.</v>
          </cell>
          <cell r="D23" t="str">
            <v>September 1995</v>
          </cell>
          <cell r="F23">
            <v>18181226.510000002</v>
          </cell>
          <cell r="H23">
            <v>1189428.6499999999</v>
          </cell>
          <cell r="J23">
            <v>19370655.16</v>
          </cell>
        </row>
        <row r="24">
          <cell r="B24" t="str">
            <v>11.</v>
          </cell>
          <cell r="D24" t="str">
            <v>October 1995</v>
          </cell>
          <cell r="F24">
            <v>17322422.190000001</v>
          </cell>
          <cell r="H24">
            <v>832329.37</v>
          </cell>
          <cell r="J24">
            <v>18154751.560000002</v>
          </cell>
        </row>
        <row r="25">
          <cell r="B25" t="str">
            <v>12.</v>
          </cell>
          <cell r="D25" t="str">
            <v>November 1995</v>
          </cell>
          <cell r="F25">
            <v>16855400.690000001</v>
          </cell>
          <cell r="H25">
            <v>1273455.75</v>
          </cell>
          <cell r="J25">
            <v>18128856.440000001</v>
          </cell>
        </row>
        <row r="26">
          <cell r="B26" t="str">
            <v>13.</v>
          </cell>
          <cell r="D26" t="str">
            <v>December 1995</v>
          </cell>
          <cell r="F26">
            <v>17102940.969999999</v>
          </cell>
          <cell r="H26">
            <v>1752853.75</v>
          </cell>
          <cell r="J26">
            <v>18855794.719999999</v>
          </cell>
        </row>
        <row r="28">
          <cell r="B28" t="str">
            <v>14.</v>
          </cell>
          <cell r="D28" t="str">
            <v>13 month average</v>
          </cell>
          <cell r="F28">
            <v>21327142.416153844</v>
          </cell>
          <cell r="H28">
            <v>1779484.0176923077</v>
          </cell>
          <cell r="J28">
            <v>23106626.433846153</v>
          </cell>
        </row>
      </sheetData>
      <sheetData sheetId="6"/>
      <sheetData sheetId="7"/>
      <sheetData sheetId="8"/>
      <sheetData sheetId="9"/>
      <sheetData sheetId="10"/>
      <sheetData sheetId="11">
        <row r="31">
          <cell r="F31" t="str">
            <v>Group</v>
          </cell>
          <cell r="H31" t="str">
            <v>Workers</v>
          </cell>
          <cell r="J31" t="str">
            <v>Rate</v>
          </cell>
          <cell r="L31" t="str">
            <v>Post Retirement</v>
          </cell>
          <cell r="N31" t="str">
            <v>Post Retirement</v>
          </cell>
          <cell r="P31" t="str">
            <v>Incentive</v>
          </cell>
          <cell r="R31" t="str">
            <v>Severance</v>
          </cell>
        </row>
        <row r="32">
          <cell r="D32" t="str">
            <v>Month</v>
          </cell>
          <cell r="F32" t="str">
            <v>Dental</v>
          </cell>
          <cell r="H32" t="str">
            <v>Comp</v>
          </cell>
          <cell r="J32" t="str">
            <v>Refunds</v>
          </cell>
          <cell r="L32" t="str">
            <v>Medical</v>
          </cell>
          <cell r="N32" t="str">
            <v>Life</v>
          </cell>
          <cell r="P32" t="str">
            <v>Compensation</v>
          </cell>
          <cell r="R32" t="str">
            <v>Compensation</v>
          </cell>
        </row>
        <row r="34">
          <cell r="B34" t="str">
            <v>15.</v>
          </cell>
          <cell r="D34" t="str">
            <v>December 1994</v>
          </cell>
          <cell r="F34">
            <v>30358.33</v>
          </cell>
          <cell r="H34">
            <v>5170388.96</v>
          </cell>
          <cell r="J34">
            <v>2970183.74</v>
          </cell>
          <cell r="L34">
            <v>0</v>
          </cell>
          <cell r="N34">
            <v>32447.89</v>
          </cell>
          <cell r="P34">
            <v>400000</v>
          </cell>
          <cell r="R34">
            <v>1441439</v>
          </cell>
        </row>
        <row r="35">
          <cell r="B35" t="str">
            <v>16.</v>
          </cell>
          <cell r="D35" t="str">
            <v>January 1995</v>
          </cell>
          <cell r="F35">
            <v>33319.870000000003</v>
          </cell>
          <cell r="H35">
            <v>5151038.8099999996</v>
          </cell>
          <cell r="J35">
            <v>2970184.74</v>
          </cell>
          <cell r="L35">
            <v>18265.27</v>
          </cell>
          <cell r="N35">
            <v>43220.53</v>
          </cell>
          <cell r="P35">
            <v>441667</v>
          </cell>
          <cell r="R35">
            <v>1177844</v>
          </cell>
        </row>
        <row r="36">
          <cell r="B36" t="str">
            <v>17.</v>
          </cell>
          <cell r="D36" t="str">
            <v>February 1995</v>
          </cell>
          <cell r="F36">
            <v>45759.4</v>
          </cell>
          <cell r="H36">
            <v>5755217.0899999999</v>
          </cell>
          <cell r="J36">
            <v>2970184.74</v>
          </cell>
          <cell r="L36">
            <v>-48260.160000000003</v>
          </cell>
          <cell r="N36">
            <v>47433.53</v>
          </cell>
          <cell r="P36">
            <v>483334</v>
          </cell>
          <cell r="R36">
            <v>994287.87</v>
          </cell>
        </row>
        <row r="37">
          <cell r="B37" t="str">
            <v>18.</v>
          </cell>
          <cell r="D37" t="str">
            <v>March 1995</v>
          </cell>
          <cell r="F37">
            <v>52402.04</v>
          </cell>
          <cell r="H37">
            <v>5652991.3499999996</v>
          </cell>
          <cell r="J37">
            <v>2000000</v>
          </cell>
          <cell r="L37">
            <v>-244097.81</v>
          </cell>
          <cell r="N37">
            <v>-3894.47</v>
          </cell>
          <cell r="P37">
            <v>36161</v>
          </cell>
          <cell r="R37">
            <v>875794.72</v>
          </cell>
        </row>
        <row r="38">
          <cell r="B38" t="str">
            <v>19.</v>
          </cell>
          <cell r="D38" t="str">
            <v>April 1995</v>
          </cell>
          <cell r="F38">
            <v>73487.13</v>
          </cell>
          <cell r="H38">
            <v>5480393.5300000003</v>
          </cell>
          <cell r="J38">
            <v>2000000</v>
          </cell>
          <cell r="L38">
            <v>-360241.96</v>
          </cell>
          <cell r="N38">
            <v>-36243.19</v>
          </cell>
          <cell r="P38">
            <v>77828</v>
          </cell>
          <cell r="R38">
            <v>816363.78</v>
          </cell>
        </row>
        <row r="39">
          <cell r="B39" t="str">
            <v>20.</v>
          </cell>
          <cell r="D39" t="str">
            <v>May 1995</v>
          </cell>
          <cell r="F39">
            <v>67667.02</v>
          </cell>
          <cell r="H39">
            <v>5490327.5300000003</v>
          </cell>
          <cell r="J39">
            <v>2000000</v>
          </cell>
          <cell r="L39">
            <v>-592392.78</v>
          </cell>
          <cell r="N39">
            <v>38756.81</v>
          </cell>
          <cell r="P39">
            <v>119495</v>
          </cell>
          <cell r="R39">
            <v>793188.66</v>
          </cell>
        </row>
        <row r="40">
          <cell r="B40" t="str">
            <v>21.</v>
          </cell>
          <cell r="D40" t="str">
            <v>June 1995</v>
          </cell>
          <cell r="F40">
            <v>83440.09</v>
          </cell>
          <cell r="H40">
            <v>5622117.9500000002</v>
          </cell>
          <cell r="J40">
            <v>4650000</v>
          </cell>
          <cell r="L40">
            <v>-646602.88</v>
          </cell>
          <cell r="N40">
            <v>-11678.11</v>
          </cell>
          <cell r="P40">
            <v>161161</v>
          </cell>
          <cell r="R40">
            <v>782547.16</v>
          </cell>
        </row>
        <row r="41">
          <cell r="B41" t="str">
            <v>22.</v>
          </cell>
          <cell r="D41" t="str">
            <v>July 1995</v>
          </cell>
          <cell r="F41">
            <v>86127.38</v>
          </cell>
          <cell r="H41">
            <v>5450518.1500000004</v>
          </cell>
          <cell r="J41">
            <v>4650000</v>
          </cell>
          <cell r="L41">
            <v>-427867.11</v>
          </cell>
          <cell r="N41">
            <v>-34648.35</v>
          </cell>
          <cell r="P41">
            <v>202828</v>
          </cell>
          <cell r="R41">
            <v>778673.28</v>
          </cell>
        </row>
        <row r="42">
          <cell r="B42" t="str">
            <v>23.</v>
          </cell>
          <cell r="D42" t="str">
            <v>August 1995</v>
          </cell>
          <cell r="F42">
            <v>95197.93</v>
          </cell>
          <cell r="H42">
            <v>5872340.1600000001</v>
          </cell>
          <cell r="J42">
            <v>4650000</v>
          </cell>
          <cell r="L42">
            <v>-501333.55</v>
          </cell>
          <cell r="N42">
            <v>-46707.63</v>
          </cell>
          <cell r="P42">
            <v>333334</v>
          </cell>
          <cell r="R42">
            <v>777543.63</v>
          </cell>
        </row>
        <row r="43">
          <cell r="B43" t="str">
            <v>24.</v>
          </cell>
          <cell r="D43" t="str">
            <v>September 1995</v>
          </cell>
          <cell r="F43">
            <v>94530.13</v>
          </cell>
          <cell r="H43">
            <v>5795458.7300000004</v>
          </cell>
          <cell r="J43">
            <v>5050000</v>
          </cell>
          <cell r="L43">
            <v>-608582.40000000002</v>
          </cell>
          <cell r="N43">
            <v>-79414.7</v>
          </cell>
          <cell r="P43">
            <v>375000</v>
          </cell>
          <cell r="R43">
            <v>776193.63</v>
          </cell>
        </row>
        <row r="44">
          <cell r="B44" t="str">
            <v>25.</v>
          </cell>
          <cell r="D44" t="str">
            <v>October 1995</v>
          </cell>
          <cell r="F44">
            <v>115083.46</v>
          </cell>
          <cell r="H44">
            <v>5758658.5700000003</v>
          </cell>
          <cell r="J44">
            <v>5050000</v>
          </cell>
          <cell r="L44">
            <v>-687945.5</v>
          </cell>
          <cell r="N44">
            <v>-18529.939999999999</v>
          </cell>
          <cell r="P44">
            <v>416667</v>
          </cell>
          <cell r="R44">
            <v>774931.63</v>
          </cell>
        </row>
        <row r="45">
          <cell r="B45" t="str">
            <v>26.</v>
          </cell>
          <cell r="D45" t="str">
            <v>November 1995</v>
          </cell>
          <cell r="F45">
            <v>91129.83</v>
          </cell>
          <cell r="H45">
            <v>5610187.6900000004</v>
          </cell>
          <cell r="J45">
            <v>5111916</v>
          </cell>
          <cell r="L45">
            <v>-413312.39</v>
          </cell>
          <cell r="N45">
            <v>-17650.78</v>
          </cell>
          <cell r="P45">
            <v>458334</v>
          </cell>
          <cell r="R45">
            <v>774616.13</v>
          </cell>
        </row>
        <row r="46">
          <cell r="B46" t="str">
            <v>27.</v>
          </cell>
          <cell r="D46" t="str">
            <v>December 1995</v>
          </cell>
          <cell r="F46">
            <v>66275.490000000005</v>
          </cell>
          <cell r="H46">
            <v>5563949.29</v>
          </cell>
          <cell r="J46">
            <v>2650000</v>
          </cell>
          <cell r="L46">
            <v>0</v>
          </cell>
          <cell r="N46">
            <v>54223.18</v>
          </cell>
          <cell r="P46">
            <v>500000</v>
          </cell>
          <cell r="R46">
            <v>80300.63</v>
          </cell>
        </row>
        <row r="48">
          <cell r="B48" t="str">
            <v>28.</v>
          </cell>
          <cell r="D48" t="str">
            <v>13 month average</v>
          </cell>
          <cell r="F48">
            <v>71906.007692307685</v>
          </cell>
          <cell r="H48">
            <v>5567199.0623076921</v>
          </cell>
          <cell r="J48">
            <v>3594036.0938461539</v>
          </cell>
          <cell r="L48">
            <v>-347105.48230769229</v>
          </cell>
          <cell r="N48">
            <v>-2514.2484615384619</v>
          </cell>
          <cell r="P48">
            <v>308139.15384615387</v>
          </cell>
          <cell r="R48">
            <v>834132.62461538496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3.10"/>
      <sheetName val="WPC-3.10a"/>
      <sheetName val="WPC-3.10b"/>
      <sheetName val="WPC-3.10c"/>
      <sheetName val="WPC-3.10d"/>
      <sheetName val="WPC-3.10e"/>
      <sheetName val="C-3.31"/>
      <sheetName val="C-3.4a (1)"/>
      <sheetName val="C-3.4a (2)"/>
      <sheetName val="C-3.47"/>
      <sheetName val="C-3.48"/>
      <sheetName val="C-3.50"/>
      <sheetName val="C-3.51"/>
      <sheetName val="C-3.6"/>
    </sheetNames>
    <sheetDataSet>
      <sheetData sheetId="0" refreshError="1">
        <row r="1">
          <cell r="E1" t="str">
            <v xml:space="preserve"> SCHEDULE C-3.10</v>
          </cell>
        </row>
        <row r="2">
          <cell r="D2" t="str">
            <v xml:space="preserve">                       DETAILED ADJUSTMENT</v>
          </cell>
        </row>
        <row r="4">
          <cell r="A4" t="str">
            <v xml:space="preserve"> COMPANY:  THE SOUTHERN CONNECTICUT GAS COMPANY</v>
          </cell>
          <cell r="G4" t="str">
            <v>TEST YEAR:  7/1/96-6/30/97</v>
          </cell>
        </row>
        <row r="5">
          <cell r="A5" t="str">
            <v xml:space="preserve"> DOCKET NO:  xx-xx-xx</v>
          </cell>
          <cell r="G5" t="str">
            <v>PAGE 1 OF 1</v>
          </cell>
        </row>
        <row r="6">
          <cell r="G6" t="str">
            <v xml:space="preserve">WITNESS RESPONSIBLE:  </v>
          </cell>
        </row>
        <row r="9">
          <cell r="D9" t="str">
            <v xml:space="preserve">        TITLE:  INSURANCE EXPENSE - SUMMARY</v>
          </cell>
        </row>
        <row r="11">
          <cell r="C11" t="str">
            <v>WORKPAPER</v>
          </cell>
        </row>
        <row r="12">
          <cell r="A12" t="str">
            <v>LINE NO.</v>
          </cell>
          <cell r="C12" t="str">
            <v>REFERENCE</v>
          </cell>
        </row>
        <row r="14">
          <cell r="A14" t="str">
            <v>1</v>
          </cell>
          <cell r="C14" t="str">
            <v>WPC-3.10a</v>
          </cell>
          <cell r="D14" t="str">
            <v xml:space="preserve">         INSURANCE PREMIUMS</v>
          </cell>
          <cell r="G14">
            <v>-108958.19999999995</v>
          </cell>
        </row>
        <row r="16">
          <cell r="A16" t="str">
            <v>2</v>
          </cell>
          <cell r="C16" t="str">
            <v>WPC-3.10c</v>
          </cell>
          <cell r="D16" t="str">
            <v xml:space="preserve">         PROPERTY INSURANCE</v>
          </cell>
          <cell r="G16">
            <v>653</v>
          </cell>
        </row>
        <row r="18">
          <cell r="A18" t="str">
            <v>3</v>
          </cell>
          <cell r="C18" t="str">
            <v>WPC-3.10d</v>
          </cell>
          <cell r="D18" t="str">
            <v xml:space="preserve">         VEHICLE INSURANCE</v>
          </cell>
          <cell r="G18">
            <v>-3878.7200000000012</v>
          </cell>
        </row>
        <row r="20">
          <cell r="A20" t="str">
            <v>4</v>
          </cell>
          <cell r="C20" t="str">
            <v>WPC-3.10e</v>
          </cell>
          <cell r="D20" t="str">
            <v xml:space="preserve">         SELF INSURED CLAIMS</v>
          </cell>
          <cell r="G20">
            <v>125943</v>
          </cell>
        </row>
        <row r="22">
          <cell r="D22" t="str">
            <v xml:space="preserve">         PRO FORMA INCREASE</v>
          </cell>
          <cell r="G22">
            <v>13759.080000000045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xy Group Ticker"/>
      <sheetName val="Utility Proxy Group"/>
      <sheetName val="Exhibit List"/>
      <sheetName val="2 (1).1"/>
      <sheetName val="2 (1).2"/>
      <sheetName val="2 (2)"/>
      <sheetName val="3"/>
      <sheetName val="4 (1)"/>
      <sheetName val="4 (2)"/>
      <sheetName val="4 (3)"/>
      <sheetName val="5 (1)"/>
      <sheetName val="5 (2)"/>
      <sheetName val="5 (3)"/>
      <sheetName val="5 (4)"/>
      <sheetName val="6 (1)"/>
      <sheetName val="6 (2)"/>
      <sheetName val="6 (3)"/>
      <sheetName val="6 (4,5)"/>
      <sheetName val="6 (6)"/>
      <sheetName val="7 (1)"/>
      <sheetName val="7 (2)"/>
      <sheetName val="8 (1)"/>
      <sheetName val="8 (2)"/>
      <sheetName val="8 (3)"/>
      <sheetName val="8 (4,5)"/>
      <sheetName val="8 (6)"/>
      <sheetName val="9 (1)"/>
      <sheetName val="9 (2)"/>
      <sheetName val="10"/>
      <sheetName val="11 (1)"/>
      <sheetName val="11 (2)"/>
      <sheetName val="11(3)"/>
      <sheetName val="12 (1)"/>
      <sheetName val="12 (2)"/>
      <sheetName val="13"/>
      <sheetName val="Capital Structure"/>
      <sheetName val="Non-Utility Proxy Group"/>
      <sheetName val="Stock Price (Electric)"/>
      <sheetName val="Stock Price (Non-Utility)"/>
      <sheetName val="Dividend Yield - Utility"/>
      <sheetName val="Bond Yields"/>
      <sheetName val="Yields"/>
      <sheetName val="2014 04 Market DCF"/>
      <sheetName val="Size Premium"/>
      <sheetName val="Electric Utility Data"/>
      <sheetName val="CS Data"/>
      <sheetName val="Ordinal Ratings"/>
      <sheetName val="11 (3)"/>
      <sheetName val="Non-Utility FERC"/>
      <sheetName val="Non-Utility br+sv"/>
      <sheetName val="Dividend Yield - Non-Utility"/>
      <sheetName val="2014 01 Market DCF"/>
      <sheetName val="3 (1)"/>
      <sheetName val="2 (3)"/>
      <sheetName val="3 (2)"/>
      <sheetName val="3 (3)"/>
      <sheetName val="MISO Transmission Owners"/>
      <sheetName val="2 (1)"/>
      <sheetName val="2 (4)"/>
      <sheetName val="5"/>
      <sheetName val="6 (4)"/>
      <sheetName val="7 (3,4)"/>
      <sheetName val="7 (5)"/>
      <sheetName val="9 (2,3)"/>
      <sheetName val="10 (1)"/>
      <sheetName val="10 (2)"/>
      <sheetName val="11"/>
      <sheetName val="12"/>
      <sheetName val="14"/>
      <sheetName val="2013 11 Market DCF"/>
      <sheetName val="SUMMARY"/>
      <sheetName val="2013 07 Market DCF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 refreshError="1"/>
      <sheetData sheetId="37" refreshError="1"/>
      <sheetData sheetId="38"/>
      <sheetData sheetId="39">
        <row r="4">
          <cell r="B4" t="str">
            <v>ALE</v>
          </cell>
          <cell r="C4">
            <v>3.6646742157842256E-2</v>
          </cell>
          <cell r="D4">
            <v>4.0040439570958257E-2</v>
          </cell>
        </row>
        <row r="5">
          <cell r="B5" t="str">
            <v>LNT</v>
          </cell>
          <cell r="C5">
            <v>3.5728906816906984E-2</v>
          </cell>
          <cell r="D5">
            <v>3.8770478750794278E-2</v>
          </cell>
        </row>
        <row r="6">
          <cell r="B6" t="str">
            <v>AEE</v>
          </cell>
          <cell r="C6">
            <v>4.4384584728835712E-2</v>
          </cell>
          <cell r="D6">
            <v>4.8049784136385408E-2</v>
          </cell>
        </row>
        <row r="7">
          <cell r="B7" t="str">
            <v>AEP</v>
          </cell>
          <cell r="C7">
            <v>3.9744773213152264E-2</v>
          </cell>
          <cell r="D7">
            <v>4.3286751733945826E-2</v>
          </cell>
        </row>
        <row r="8">
          <cell r="B8" t="str">
            <v>AVA</v>
          </cell>
          <cell r="C8">
            <v>4.301152152582044E-2</v>
          </cell>
          <cell r="D8">
            <v>4.6692070678700126E-2</v>
          </cell>
        </row>
        <row r="9">
          <cell r="B9" t="str">
            <v>BKH</v>
          </cell>
          <cell r="C9">
            <v>3.0538231787530085E-2</v>
          </cell>
          <cell r="D9">
            <v>3.3734755818672531E-2</v>
          </cell>
        </row>
        <row r="10">
          <cell r="B10" t="str">
            <v>CNP</v>
          </cell>
          <cell r="C10">
            <v>3.3581741574811454E-2</v>
          </cell>
          <cell r="D10">
            <v>3.6691484304195186E-2</v>
          </cell>
        </row>
        <row r="11">
          <cell r="B11" t="str">
            <v>CNL</v>
          </cell>
          <cell r="C11">
            <v>2.905942894037775E-2</v>
          </cell>
          <cell r="D11">
            <v>3.1616049830907884E-2</v>
          </cell>
        </row>
        <row r="12">
          <cell r="B12" t="str">
            <v>CMS</v>
          </cell>
          <cell r="C12">
            <v>3.5402099250227928E-2</v>
          </cell>
          <cell r="D12">
            <v>3.8535576584857567E-2</v>
          </cell>
        </row>
        <row r="13">
          <cell r="B13" t="str">
            <v>ED</v>
          </cell>
          <cell r="C13">
            <v>3.9981936063161347E-2</v>
          </cell>
          <cell r="D13">
            <v>4.3040311263849607E-2</v>
          </cell>
        </row>
        <row r="14">
          <cell r="B14" t="str">
            <v>D</v>
          </cell>
          <cell r="C14">
            <v>3.7575405485314108E-2</v>
          </cell>
          <cell r="D14">
            <v>4.0204649690102602E-2</v>
          </cell>
        </row>
        <row r="15">
          <cell r="B15" t="str">
            <v>DTE</v>
          </cell>
          <cell r="C15">
            <v>3.5956012225125795E-2</v>
          </cell>
          <cell r="D15">
            <v>3.8876576524081975E-2</v>
          </cell>
        </row>
        <row r="16">
          <cell r="B16" t="str">
            <v>DUK</v>
          </cell>
          <cell r="C16">
            <v>4.2107880627592346E-2</v>
          </cell>
          <cell r="D16">
            <v>4.5727791444804017E-2</v>
          </cell>
        </row>
        <row r="17">
          <cell r="B17" t="str">
            <v>EIX</v>
          </cell>
          <cell r="C17">
            <v>2.6424250957668649E-2</v>
          </cell>
          <cell r="D17">
            <v>2.9083722781623026E-2</v>
          </cell>
        </row>
        <row r="18">
          <cell r="B18" t="str">
            <v>EE</v>
          </cell>
          <cell r="C18">
            <v>2.753495353718725E-2</v>
          </cell>
          <cell r="D18">
            <v>3.0353956732647364E-2</v>
          </cell>
        </row>
        <row r="19">
          <cell r="B19" t="str">
            <v>EDE</v>
          </cell>
          <cell r="C19">
            <v>4.3139078124666837E-2</v>
          </cell>
          <cell r="D19">
            <v>4.6410706789864142E-2</v>
          </cell>
        </row>
        <row r="20">
          <cell r="B20" t="str">
            <v>ETR</v>
          </cell>
          <cell r="C20">
            <v>4.7092083150889162E-2</v>
          </cell>
          <cell r="D20">
            <v>5.1579993079107024E-2</v>
          </cell>
        </row>
        <row r="21">
          <cell r="B21" t="str">
            <v>EXC</v>
          </cell>
          <cell r="C21">
            <v>4.4308775832324933E-2</v>
          </cell>
          <cell r="D21">
            <v>4.9135639242365671E-2</v>
          </cell>
        </row>
        <row r="22">
          <cell r="B22" t="str">
            <v>FE</v>
          </cell>
          <cell r="C22">
            <v>5.2202877465864134E-2</v>
          </cell>
          <cell r="D22">
            <v>5.8257093781649845E-2</v>
          </cell>
        </row>
        <row r="23">
          <cell r="B23" t="str">
            <v>GXP</v>
          </cell>
          <cell r="C23">
            <v>3.612069787528973E-2</v>
          </cell>
          <cell r="D23">
            <v>3.9366023882139015E-2</v>
          </cell>
        </row>
        <row r="24">
          <cell r="B24" t="str">
            <v>HE</v>
          </cell>
          <cell r="C24">
            <v>4.511774240304154E-2</v>
          </cell>
          <cell r="D24">
            <v>4.8909307747733631E-2</v>
          </cell>
        </row>
        <row r="25">
          <cell r="B25" t="str">
            <v>IDA</v>
          </cell>
          <cell r="C25">
            <v>2.9974897211421381E-2</v>
          </cell>
          <cell r="D25">
            <v>3.2491414379941512E-2</v>
          </cell>
        </row>
        <row r="26">
          <cell r="B26" t="str">
            <v>TEG</v>
          </cell>
          <cell r="C26">
            <v>4.4343676519287466E-2</v>
          </cell>
          <cell r="D26">
            <v>4.8605170654333153E-2</v>
          </cell>
        </row>
        <row r="27">
          <cell r="B27" t="str">
            <v>ITC</v>
          </cell>
          <cell r="C27">
            <v>1.6202276161589535E-2</v>
          </cell>
          <cell r="D27">
            <v>1.7530228476671381E-2</v>
          </cell>
        </row>
        <row r="28">
          <cell r="B28" t="str">
            <v>MGEE</v>
          </cell>
          <cell r="C28">
            <v>2.7345391088498098E-2</v>
          </cell>
          <cell r="D28">
            <v>2.9735158280084689E-2</v>
          </cell>
        </row>
        <row r="29">
          <cell r="B29" t="str">
            <v>NEE</v>
          </cell>
          <cell r="C29">
            <v>3.1710899066167871E-2</v>
          </cell>
          <cell r="D29">
            <v>3.4695815235760701E-2</v>
          </cell>
        </row>
        <row r="30">
          <cell r="B30" t="str">
            <v>NU</v>
          </cell>
          <cell r="C30">
            <v>3.2971521997985573E-2</v>
          </cell>
          <cell r="D30">
            <v>3.5814948148758685E-2</v>
          </cell>
        </row>
        <row r="31">
          <cell r="B31" t="str">
            <v>NWE</v>
          </cell>
          <cell r="C31">
            <v>3.5540874999086682E-2</v>
          </cell>
          <cell r="D31">
            <v>3.8537584189430832E-2</v>
          </cell>
        </row>
        <row r="32">
          <cell r="B32" t="str">
            <v>NVE</v>
          </cell>
          <cell r="C32">
            <v>3.2788479834460156E-2</v>
          </cell>
          <cell r="D32">
            <v>3.5074357159687951E-2</v>
          </cell>
        </row>
        <row r="33">
          <cell r="B33" t="str">
            <v>OGE</v>
          </cell>
          <cell r="C33">
            <v>2.3196484010381987E-2</v>
          </cell>
          <cell r="D33">
            <v>2.5424925232278101E-2</v>
          </cell>
        </row>
        <row r="34">
          <cell r="B34" t="str">
            <v>OTTR</v>
          </cell>
          <cell r="C34">
            <v>3.8220831463760555E-2</v>
          </cell>
          <cell r="D34">
            <v>4.2918761592154714E-2</v>
          </cell>
        </row>
        <row r="35">
          <cell r="B35" t="str">
            <v>POM</v>
          </cell>
          <cell r="C35">
            <v>5.0128856979659388E-2</v>
          </cell>
          <cell r="D35">
            <v>5.4429196307597606E-2</v>
          </cell>
        </row>
        <row r="36">
          <cell r="B36" t="str">
            <v>PCG</v>
          </cell>
          <cell r="C36">
            <v>3.874868131952889E-2</v>
          </cell>
          <cell r="D36">
            <v>4.2053092051444523E-2</v>
          </cell>
        </row>
        <row r="37">
          <cell r="B37" t="str">
            <v>PNW</v>
          </cell>
          <cell r="C37">
            <v>3.6417196197498232E-2</v>
          </cell>
          <cell r="D37">
            <v>3.9921590155427317E-2</v>
          </cell>
        </row>
        <row r="38">
          <cell r="B38" t="str">
            <v>PNM</v>
          </cell>
          <cell r="C38">
            <v>2.7171405721484642E-2</v>
          </cell>
          <cell r="D38">
            <v>2.9601503372401711E-2</v>
          </cell>
        </row>
        <row r="39">
          <cell r="B39" t="str">
            <v>POR</v>
          </cell>
          <cell r="C39">
            <v>3.3938497289964176E-2</v>
          </cell>
          <cell r="D39">
            <v>3.6945082656761392E-2</v>
          </cell>
        </row>
        <row r="40">
          <cell r="B40" t="str">
            <v>PPL</v>
          </cell>
          <cell r="C40">
            <v>4.5742410217243845E-2</v>
          </cell>
          <cell r="D40">
            <v>4.9509592239964734E-2</v>
          </cell>
        </row>
        <row r="41">
          <cell r="B41" t="str">
            <v>PEG</v>
          </cell>
          <cell r="C41">
            <v>4.1022720685743634E-2</v>
          </cell>
          <cell r="D41">
            <v>4.4707000062752487E-2</v>
          </cell>
        </row>
        <row r="42">
          <cell r="B42" t="str">
            <v>SCG</v>
          </cell>
          <cell r="C42">
            <v>3.8451074795373907E-2</v>
          </cell>
          <cell r="D42">
            <v>4.1611579285209074E-2</v>
          </cell>
        </row>
        <row r="43">
          <cell r="B43" t="str">
            <v>SRE</v>
          </cell>
          <cell r="C43">
            <v>2.9534914909909841E-2</v>
          </cell>
          <cell r="D43">
            <v>3.1751992597051366E-2</v>
          </cell>
        </row>
        <row r="44">
          <cell r="B44" t="str">
            <v>SO</v>
          </cell>
          <cell r="C44">
            <v>4.3145924239302587E-2</v>
          </cell>
          <cell r="D44">
            <v>4.6116049670189597E-2</v>
          </cell>
        </row>
        <row r="45">
          <cell r="B45" t="str">
            <v>TE</v>
          </cell>
          <cell r="C45">
            <v>4.8157760447676758E-2</v>
          </cell>
          <cell r="D45">
            <v>5.2142981317422156E-2</v>
          </cell>
        </row>
        <row r="46">
          <cell r="B46" t="str">
            <v>UIL</v>
          </cell>
          <cell r="C46">
            <v>4.2053476689414483E-2</v>
          </cell>
          <cell r="D46">
            <v>4.5841207630679802E-2</v>
          </cell>
        </row>
        <row r="47">
          <cell r="B47" t="str">
            <v>UNS</v>
          </cell>
          <cell r="C47">
            <v>3.4451966420751913E-2</v>
          </cell>
          <cell r="D47">
            <v>3.8293380985366075E-2</v>
          </cell>
        </row>
        <row r="48">
          <cell r="B48" t="str">
            <v>VVC</v>
          </cell>
          <cell r="C48">
            <v>3.8680187979083944E-2</v>
          </cell>
          <cell r="D48">
            <v>4.2758576953581616E-2</v>
          </cell>
        </row>
        <row r="49">
          <cell r="B49" t="str">
            <v>WR</v>
          </cell>
          <cell r="C49">
            <v>4.0069053973529473E-2</v>
          </cell>
          <cell r="D49">
            <v>4.368080182223049E-2</v>
          </cell>
        </row>
        <row r="50">
          <cell r="B50" t="str">
            <v>WEC</v>
          </cell>
          <cell r="C50">
            <v>3.1773151933527595E-2</v>
          </cell>
          <cell r="D50">
            <v>3.4341014255349391E-2</v>
          </cell>
        </row>
        <row r="51">
          <cell r="B51" t="str">
            <v>XEL</v>
          </cell>
          <cell r="C51">
            <v>3.5953869704432852E-2</v>
          </cell>
          <cell r="D51">
            <v>3.9181944008549449E-2</v>
          </cell>
        </row>
      </sheetData>
      <sheetData sheetId="40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allocators"/>
      <sheetName val="coss"/>
      <sheetName val="SCexGW"/>
      <sheetName val="hold_study"/>
      <sheetName val="LOOKUPTABLE"/>
      <sheetName val="rateincr_exhibit"/>
      <sheetName val="Exhibit_C"/>
      <sheetName val="ExhC_support"/>
      <sheetName val="MISC"/>
      <sheetName val="Sheet1"/>
      <sheetName val="print_macros"/>
    </sheetNames>
    <sheetDataSet>
      <sheetData sheetId="0">
        <row r="3">
          <cell r="B3" t="str">
            <v>NORTH</v>
          </cell>
        </row>
      </sheetData>
      <sheetData sheetId="1" refreshError="1"/>
      <sheetData sheetId="2">
        <row r="3">
          <cell r="A3" t="str">
            <v>DUKE ENERGY CAROLINAS, LLC</v>
          </cell>
        </row>
      </sheetData>
      <sheetData sheetId="3" refreshError="1"/>
      <sheetData sheetId="4" refreshError="1"/>
      <sheetData sheetId="5">
        <row r="49">
          <cell r="A49" t="str">
            <v>AG1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Notes"/>
      <sheetName val="Variables"/>
      <sheetName val="Report"/>
      <sheetName val="Operating Lease Adj."/>
      <sheetName val="Captive Finance Adj."/>
      <sheetName val="FAS106 Adj."/>
      <sheetName val="Net Debt Adj."/>
      <sheetName val="Structural Subordination"/>
      <sheetName val="Graphs"/>
      <sheetName val="Import"/>
      <sheetName val="BLR Worksheet"/>
      <sheetName val="TBSheet"/>
      <sheetName val="Main"/>
      <sheetName val="ProForma 2001 1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 cr Srvc Aw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SSU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age Gas 1641"/>
      <sheetName val="WP 1641 per bk subaccts"/>
      <sheetName val="WP Storg Gas 1641 Repriced"/>
      <sheetName val="WP PPs 1650"/>
      <sheetName val="WP PPs 165 wksht"/>
      <sheetName val="WP Cust Dep 2350"/>
      <sheetName val="WP Cust Adv 2520"/>
      <sheetName val="DIV012netplant"/>
      <sheetName val="PP Pension 186"/>
      <sheetName val="WP ADIT 1900,2820,2830"/>
      <sheetName val="WP 7-7 Cash Working Capital"/>
      <sheetName val="WP 7-7-1 tax collections"/>
      <sheetName val="Cap Struc"/>
      <sheetName val="WP Equity LTD"/>
      <sheetName val="WP LTD rate"/>
      <sheetName val="WP LTDebt Discount"/>
    </sheetNames>
    <sheetDataSet>
      <sheetData sheetId="0" refreshError="1"/>
      <sheetData sheetId="1">
        <row r="12">
          <cell r="D12">
            <v>0.10525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 cr Srvc Aw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SSU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age Gas 1641"/>
      <sheetName val="WP 1641 per bk subaccts"/>
      <sheetName val="WP Storg Gas 1641 Repriced"/>
      <sheetName val="WP PPs 1650"/>
      <sheetName val="WP PPs 165 wksht"/>
      <sheetName val="WP Cust Dep 2350"/>
      <sheetName val="WP Cust Adv 2520"/>
      <sheetName val="DIV012netplant"/>
      <sheetName val="PP Pension 186"/>
      <sheetName val="WP ADIT 1900,2820,2830"/>
      <sheetName val="WP 7-7 Cash Working Capital"/>
      <sheetName val="WP 7-7-1 tax collections"/>
      <sheetName val="Cap Struc"/>
      <sheetName val="WP Equity LTD"/>
      <sheetName val="WP LTD rate"/>
      <sheetName val="WP LTDebt Discount"/>
    </sheetNames>
    <sheetDataSet>
      <sheetData sheetId="0" refreshError="1"/>
      <sheetData sheetId="1">
        <row r="12">
          <cell r="D12">
            <v>0.10525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1"/>
      <sheetName val="WP 1-1"/>
      <sheetName val="WP 1-2"/>
      <sheetName val="WP 1-3"/>
      <sheetName val="WP 1-3-1"/>
      <sheetName val="WP 1-4"/>
      <sheetName val="WP 1-5"/>
      <sheetName val="WP 1-5-1"/>
      <sheetName val="Schedule 2"/>
      <sheetName val="WP 2-1"/>
      <sheetName val="Schedule 3"/>
      <sheetName val="WP 3-1"/>
      <sheetName val="Schedule 4"/>
      <sheetName val="Schedule 5"/>
      <sheetName val="Schedule 6"/>
      <sheetName val="Schedule 7"/>
      <sheetName val="Schedule 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1"/>
      <sheetName val="WP 1-1"/>
      <sheetName val="WP 1-2"/>
      <sheetName val="WP 1-3"/>
      <sheetName val="WP 1-3-1"/>
      <sheetName val="WP 1-4"/>
      <sheetName val="WP 1-5"/>
      <sheetName val="WP 1-5-1"/>
      <sheetName val="Schedule 2"/>
      <sheetName val="WP 2-1"/>
      <sheetName val="Schedule 3"/>
      <sheetName val="WP 3-1"/>
      <sheetName val="Schedule 4"/>
      <sheetName val="Schedule 5"/>
      <sheetName val="Schedule 6"/>
      <sheetName val="Schedule 7"/>
      <sheetName val="Schedule 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Schedule 3"/>
      <sheetName val="Wp 3-1"/>
      <sheetName val="Schedule 4 O&amp;M"/>
      <sheetName val="Wp 4-1 per bk 33,34,35,36"/>
      <sheetName val="WP 4-2 payroll"/>
      <sheetName val="WP4-2-1 Labor subaccts"/>
      <sheetName val="WP 4-3 benefits"/>
      <sheetName val="WP 4-3-1 benefits"/>
      <sheetName val="WP 4-3-2 benefits subaccts"/>
      <sheetName val="WP 4-4 alloc gen office"/>
      <sheetName val="Wp 4-4-1 per bk 24,30,31"/>
      <sheetName val="WP 4-5 dues donate"/>
      <sheetName val="Wp 4-5-1 dues donate adv"/>
      <sheetName val="WP 4-6 int cust dep"/>
      <sheetName val="WP 4-7 CapRate"/>
      <sheetName val="WP 4-8 Bad Debt"/>
      <sheetName val="Schedule 5 taxes other"/>
      <sheetName val="WP 5-1 taxes other"/>
      <sheetName val="Schedule 6 depr amort"/>
      <sheetName val="WP 6-1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g Gas per bk 1641"/>
      <sheetName val="WP 1641 per bk subaccts"/>
      <sheetName val="WP Storg Gas 1641 Normal"/>
      <sheetName val="WP PPs 1650"/>
      <sheetName val="WP PPs 165 subaccts"/>
      <sheetName val="WP Cust Dep 2350"/>
      <sheetName val="WP Cust Adv 2520"/>
      <sheetName val="PP Pension 186"/>
      <sheetName val="WP2-8 ADIT 1900,2820,2830"/>
      <sheetName val="WP 2-8-1 ADIT"/>
      <sheetName val="WP 7-7 Cash Working Capital"/>
      <sheetName val="WP 7-7-1 tax collections"/>
      <sheetName val="Cap Struc"/>
      <sheetName val="WP Equity LTD"/>
      <sheetName val="WP Equity detail"/>
      <sheetName val="WP LTD Rate"/>
    </sheetNames>
    <sheetDataSet>
      <sheetData sheetId="0" refreshError="1"/>
      <sheetData sheetId="1">
        <row r="13">
          <cell r="D13">
            <v>0.12939999999999999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Schedule 3"/>
      <sheetName val="Wp 3-1"/>
      <sheetName val="Schedule 4 O&amp;M"/>
      <sheetName val="Wp 4-1 per bk 33,34,35,36"/>
      <sheetName val="WP 4-2 payroll"/>
      <sheetName val="WP4-2-1 Labor subaccts"/>
      <sheetName val="WP 4-3 benefits"/>
      <sheetName val="WP 4-3-1 benefits"/>
      <sheetName val="WP 4-3-2 benefits subaccts"/>
      <sheetName val="WP 4-4 alloc gen office"/>
      <sheetName val="Wp 4-4-1 per bk 24,30,31"/>
      <sheetName val="WP 4-5 dues donate"/>
      <sheetName val="Wp 4-5-1 dues donate adv"/>
      <sheetName val="WP 4-6 int cust dep"/>
      <sheetName val="WP 4-7 CapRate"/>
      <sheetName val="WP 4-8 Bad Debt"/>
      <sheetName val="Schedule 5 taxes other"/>
      <sheetName val="WP 5-1 taxes other"/>
      <sheetName val="Schedule 6 depr amort"/>
      <sheetName val="WP 6-1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g Gas per bk 1641"/>
      <sheetName val="WP 1641 per bk subaccts"/>
      <sheetName val="WP Storg Gas 1641 Normal"/>
      <sheetName val="WP PPs 1650"/>
      <sheetName val="WP PPs 165 subaccts"/>
      <sheetName val="WP Cust Dep 2350"/>
      <sheetName val="WP Cust Adv 2520"/>
      <sheetName val="PP Pension 186"/>
      <sheetName val="WP2-8 ADIT 1900,2820,2830"/>
      <sheetName val="WP 2-8-1 ADIT"/>
      <sheetName val="WP 7-7 Cash Working Capital"/>
      <sheetName val="WP 7-7-1 tax collections"/>
      <sheetName val="Cap Struc"/>
      <sheetName val="WP Equity LTD"/>
      <sheetName val="WP Equity detail"/>
      <sheetName val="WP LTD Rate"/>
    </sheetNames>
    <sheetDataSet>
      <sheetData sheetId="0" refreshError="1"/>
      <sheetData sheetId="1">
        <row r="13">
          <cell r="D13">
            <v>0.12939999999999999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Exh 1"/>
      <sheetName val="Exh 2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Exh 3"/>
      <sheetName val="Exh 4"/>
      <sheetName val="Wp 4-1"/>
      <sheetName val="Exh 5"/>
      <sheetName val="Exh 6"/>
      <sheetName val="Exh 7"/>
      <sheetName val="WP 7-1"/>
      <sheetName val="WP7-1-1"/>
      <sheetName val="WP 7-2"/>
      <sheetName val="Wp 7-3"/>
      <sheetName val="WP 7-3-1"/>
      <sheetName val="WP 7-4"/>
      <sheetName val="Wp 7-4-1"/>
      <sheetName val="WP 7-5"/>
      <sheetName val="WP 7-6"/>
      <sheetName val="WP 7-7"/>
      <sheetName val="WP 7-8"/>
      <sheetName val="Exh 8"/>
      <sheetName val="Exh 9"/>
      <sheetName val="WP 9-1"/>
    </sheetNames>
    <sheetDataSet>
      <sheetData sheetId="0">
        <row r="29">
          <cell r="E29">
            <v>8.3450884513631737E-2</v>
          </cell>
        </row>
        <row r="31">
          <cell r="E31">
            <v>0.68700349864976129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Jun 99"/>
      <sheetName val="Jul 99"/>
      <sheetName val="Aug 99"/>
      <sheetName val="Sep 99"/>
      <sheetName val="Oct 99"/>
      <sheetName val="Nov 99"/>
      <sheetName val="Dec 99"/>
      <sheetName val="Jan 00"/>
      <sheetName val="Feb 00"/>
      <sheetName val="Mar 00"/>
      <sheetName val="Apr 00"/>
      <sheetName val="May 00"/>
      <sheetName val="Jun-00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Exh 1"/>
      <sheetName val="Exh 2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Exh 3"/>
      <sheetName val="Exh 4"/>
      <sheetName val="Wp 4-1"/>
      <sheetName val="Exh 5"/>
      <sheetName val="Exh 6"/>
      <sheetName val="Exh 7"/>
      <sheetName val="WP 7-1"/>
      <sheetName val="WP7-1-1"/>
      <sheetName val="WP 7-2"/>
      <sheetName val="Wp 7-3"/>
      <sheetName val="WP 7-3-1"/>
      <sheetName val="WP 7-4"/>
      <sheetName val="Wp 7-4-1"/>
      <sheetName val="WP 7-5"/>
      <sheetName val="WP 7-6"/>
      <sheetName val="WP 7-7"/>
      <sheetName val="WP 7-8"/>
      <sheetName val="Exh 8"/>
      <sheetName val="Exh 9"/>
      <sheetName val="WP 9-1"/>
    </sheetNames>
    <sheetDataSet>
      <sheetData sheetId="0">
        <row r="29">
          <cell r="E29">
            <v>8.3450884513631737E-2</v>
          </cell>
        </row>
        <row r="31">
          <cell r="E31">
            <v>0.68700349864976129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oody's Bond Yield Data"/>
      <sheetName val="Discount Rate"/>
      <sheetName val="Discount Chart"/>
      <sheetName val="Prime Rate"/>
      <sheetName val="Prime Chart "/>
      <sheetName val="Inflation"/>
      <sheetName val="Inflation Chart"/>
      <sheetName val="Moody's"/>
      <sheetName val="30 Yr. Bonds"/>
      <sheetName val="Moody's T-Bond Chart"/>
      <sheetName val="Moody's Spread Chart"/>
      <sheetName val="Moody's Baa Bond Yields Chart"/>
    </sheetNames>
    <sheetDataSet>
      <sheetData sheetId="0">
        <row r="30">
          <cell r="B30" t="str">
            <v>82</v>
          </cell>
          <cell r="C30">
            <v>14.22</v>
          </cell>
          <cell r="E30">
            <v>16.73</v>
          </cell>
          <cell r="G30">
            <v>15.75</v>
          </cell>
          <cell r="K30">
            <v>12</v>
          </cell>
          <cell r="O30">
            <v>2.5099999999999998</v>
          </cell>
          <cell r="P30">
            <v>1.5206571858163132</v>
          </cell>
          <cell r="R30">
            <v>8.4</v>
          </cell>
        </row>
        <row r="31">
          <cell r="C31">
            <v>14.22</v>
          </cell>
          <cell r="E31">
            <v>16.72</v>
          </cell>
          <cell r="G31">
            <v>16.559999999999999</v>
          </cell>
          <cell r="K31">
            <v>12</v>
          </cell>
          <cell r="O31">
            <v>2.4999999999999982</v>
          </cell>
          <cell r="P31">
            <v>1.5206571858163132</v>
          </cell>
          <cell r="R31">
            <v>7.6</v>
          </cell>
        </row>
        <row r="32">
          <cell r="C32">
            <v>13.53</v>
          </cell>
          <cell r="E32">
            <v>16.07</v>
          </cell>
          <cell r="G32">
            <v>16.5</v>
          </cell>
          <cell r="K32">
            <v>12</v>
          </cell>
          <cell r="O32">
            <v>2.5400000000000009</v>
          </cell>
          <cell r="P32">
            <v>1.5206571858163132</v>
          </cell>
          <cell r="R32">
            <v>6.8</v>
          </cell>
        </row>
        <row r="33">
          <cell r="C33">
            <v>13.37</v>
          </cell>
          <cell r="E33">
            <v>15.82</v>
          </cell>
          <cell r="G33">
            <v>16.5</v>
          </cell>
          <cell r="K33">
            <v>12</v>
          </cell>
          <cell r="O33">
            <v>2.4500000000000011</v>
          </cell>
          <cell r="P33">
            <v>1.5206571858163132</v>
          </cell>
          <cell r="R33">
            <v>6.5</v>
          </cell>
        </row>
        <row r="34">
          <cell r="C34">
            <v>13.24</v>
          </cell>
          <cell r="E34">
            <v>15.6</v>
          </cell>
          <cell r="G34">
            <v>16.5</v>
          </cell>
          <cell r="K34">
            <v>12</v>
          </cell>
          <cell r="O34">
            <v>2.3599999999999994</v>
          </cell>
          <cell r="P34">
            <v>1.5206571858163132</v>
          </cell>
          <cell r="R34">
            <v>6.7</v>
          </cell>
        </row>
        <row r="35">
          <cell r="C35">
            <v>13.92</v>
          </cell>
          <cell r="E35">
            <v>16.18</v>
          </cell>
          <cell r="G35">
            <v>16.5</v>
          </cell>
          <cell r="K35">
            <v>12</v>
          </cell>
          <cell r="O35">
            <v>2.2599999999999998</v>
          </cell>
          <cell r="P35">
            <v>1.5206571858163132</v>
          </cell>
          <cell r="R35">
            <v>7.1</v>
          </cell>
        </row>
        <row r="36">
          <cell r="C36">
            <v>13.55</v>
          </cell>
          <cell r="E36">
            <v>16.04</v>
          </cell>
          <cell r="G36">
            <v>16.260000000000002</v>
          </cell>
          <cell r="K36">
            <v>11</v>
          </cell>
          <cell r="O36">
            <v>2.4899999999999984</v>
          </cell>
          <cell r="P36">
            <v>1.5206571858163132</v>
          </cell>
          <cell r="R36">
            <v>6.4</v>
          </cell>
        </row>
        <row r="37">
          <cell r="C37">
            <v>12.77</v>
          </cell>
          <cell r="E37">
            <v>15.22</v>
          </cell>
          <cell r="G37">
            <v>14.39</v>
          </cell>
          <cell r="K37">
            <v>10</v>
          </cell>
          <cell r="O37">
            <v>2.4500000000000011</v>
          </cell>
          <cell r="P37">
            <v>1.5206571858163132</v>
          </cell>
          <cell r="R37">
            <v>5.9</v>
          </cell>
        </row>
        <row r="38">
          <cell r="C38">
            <v>12.07</v>
          </cell>
          <cell r="E38">
            <v>14.56</v>
          </cell>
          <cell r="G38">
            <v>13.5</v>
          </cell>
          <cell r="K38">
            <v>9.5</v>
          </cell>
          <cell r="O38">
            <v>2.4900000000000002</v>
          </cell>
          <cell r="P38">
            <v>1.5206571858163132</v>
          </cell>
          <cell r="R38">
            <v>5</v>
          </cell>
        </row>
        <row r="39">
          <cell r="C39">
            <v>11.17</v>
          </cell>
          <cell r="E39">
            <v>13.88</v>
          </cell>
          <cell r="G39">
            <v>12.52</v>
          </cell>
          <cell r="K39">
            <v>9</v>
          </cell>
          <cell r="O39">
            <v>2.7100000000000009</v>
          </cell>
          <cell r="P39">
            <v>1.5206571858163132</v>
          </cell>
          <cell r="R39">
            <v>5.0999999999999996</v>
          </cell>
        </row>
        <row r="40">
          <cell r="C40">
            <v>10.54</v>
          </cell>
          <cell r="E40">
            <v>13.58</v>
          </cell>
          <cell r="G40">
            <v>11.85</v>
          </cell>
          <cell r="K40">
            <v>9</v>
          </cell>
          <cell r="O40">
            <v>3.0400000000000009</v>
          </cell>
          <cell r="P40">
            <v>1.5206571858163132</v>
          </cell>
          <cell r="R40">
            <v>4.5999999999999996</v>
          </cell>
        </row>
        <row r="41">
          <cell r="C41">
            <v>10.54</v>
          </cell>
          <cell r="E41">
            <v>13.55</v>
          </cell>
          <cell r="G41">
            <v>11.5</v>
          </cell>
          <cell r="K41">
            <v>8.5</v>
          </cell>
          <cell r="O41">
            <v>3.0100000000000016</v>
          </cell>
          <cell r="P41">
            <v>1.5206571858163132</v>
          </cell>
          <cell r="R41">
            <v>3.8</v>
          </cell>
        </row>
        <row r="42">
          <cell r="B42" t="str">
            <v>83</v>
          </cell>
          <cell r="C42">
            <v>10.63</v>
          </cell>
          <cell r="E42">
            <v>13.46</v>
          </cell>
          <cell r="G42">
            <v>11.16</v>
          </cell>
          <cell r="K42">
            <v>8.5</v>
          </cell>
          <cell r="O42">
            <v>2.83</v>
          </cell>
          <cell r="P42">
            <v>1.5206571858163132</v>
          </cell>
          <cell r="R42">
            <v>3.7</v>
          </cell>
        </row>
        <row r="43">
          <cell r="C43">
            <v>10.88</v>
          </cell>
          <cell r="E43">
            <v>13.6</v>
          </cell>
          <cell r="G43">
            <v>10.98</v>
          </cell>
          <cell r="K43">
            <v>8.5</v>
          </cell>
          <cell r="O43">
            <v>2.7199999999999989</v>
          </cell>
          <cell r="P43">
            <v>1.5206571858163132</v>
          </cell>
          <cell r="R43">
            <v>3.5</v>
          </cell>
        </row>
        <row r="44">
          <cell r="C44">
            <v>10.63</v>
          </cell>
          <cell r="E44">
            <v>13.28</v>
          </cell>
          <cell r="G44">
            <v>10.5</v>
          </cell>
          <cell r="K44">
            <v>8.5</v>
          </cell>
          <cell r="O44">
            <v>2.6499999999999986</v>
          </cell>
          <cell r="P44">
            <v>1.5206571858163132</v>
          </cell>
          <cell r="R44">
            <v>3.6</v>
          </cell>
        </row>
        <row r="45">
          <cell r="C45">
            <v>10.48</v>
          </cell>
          <cell r="E45">
            <v>13.03</v>
          </cell>
          <cell r="G45">
            <v>10.5</v>
          </cell>
          <cell r="K45">
            <v>8.5</v>
          </cell>
          <cell r="O45">
            <v>2.5499999999999989</v>
          </cell>
          <cell r="P45">
            <v>1.5206571858163132</v>
          </cell>
          <cell r="R45">
            <v>3.9</v>
          </cell>
        </row>
        <row r="46">
          <cell r="C46">
            <v>10.53</v>
          </cell>
          <cell r="E46">
            <v>13</v>
          </cell>
          <cell r="G46">
            <v>10.5</v>
          </cell>
          <cell r="K46">
            <v>8.5</v>
          </cell>
          <cell r="O46">
            <v>2.4700000000000006</v>
          </cell>
          <cell r="P46">
            <v>1.5206571858163132</v>
          </cell>
          <cell r="R46">
            <v>3.5</v>
          </cell>
        </row>
        <row r="47">
          <cell r="C47">
            <v>10.93</v>
          </cell>
          <cell r="E47">
            <v>13.17</v>
          </cell>
          <cell r="G47">
            <v>10.5</v>
          </cell>
          <cell r="K47">
            <v>8.5</v>
          </cell>
          <cell r="O47">
            <v>2.2400000000000002</v>
          </cell>
          <cell r="P47">
            <v>1.5206571858163132</v>
          </cell>
          <cell r="R47">
            <v>2.6</v>
          </cell>
        </row>
        <row r="48">
          <cell r="C48">
            <v>11.4</v>
          </cell>
          <cell r="E48">
            <v>13.28</v>
          </cell>
          <cell r="G48">
            <v>10.5</v>
          </cell>
          <cell r="K48">
            <v>8.5</v>
          </cell>
          <cell r="O48">
            <v>1.879999999999999</v>
          </cell>
          <cell r="P48">
            <v>1.5206571858163132</v>
          </cell>
          <cell r="R48">
            <v>2.5</v>
          </cell>
        </row>
        <row r="49">
          <cell r="C49">
            <v>11.82</v>
          </cell>
          <cell r="E49">
            <v>13.5</v>
          </cell>
          <cell r="G49">
            <v>10.89</v>
          </cell>
          <cell r="K49">
            <v>8.5</v>
          </cell>
          <cell r="O49">
            <v>1.6799999999999997</v>
          </cell>
          <cell r="P49">
            <v>1.5206571858163132</v>
          </cell>
          <cell r="R49">
            <v>2.6</v>
          </cell>
        </row>
        <row r="50">
          <cell r="C50">
            <v>11.63</v>
          </cell>
          <cell r="E50">
            <v>13.35</v>
          </cell>
          <cell r="G50">
            <v>11</v>
          </cell>
          <cell r="K50">
            <v>8.5</v>
          </cell>
          <cell r="O50">
            <v>1.7199999999999989</v>
          </cell>
          <cell r="P50">
            <v>1.5206571858163132</v>
          </cell>
          <cell r="R50">
            <v>2.9</v>
          </cell>
        </row>
        <row r="51">
          <cell r="C51">
            <v>11.58</v>
          </cell>
          <cell r="E51">
            <v>13.19</v>
          </cell>
          <cell r="G51">
            <v>11</v>
          </cell>
          <cell r="K51">
            <v>8.5</v>
          </cell>
          <cell r="O51">
            <v>1.6099999999999994</v>
          </cell>
          <cell r="P51">
            <v>1.5206571858163132</v>
          </cell>
          <cell r="R51">
            <v>2.9</v>
          </cell>
        </row>
        <row r="52">
          <cell r="C52">
            <v>11.75</v>
          </cell>
          <cell r="E52">
            <v>13.33</v>
          </cell>
          <cell r="G52">
            <v>11</v>
          </cell>
          <cell r="K52">
            <v>8.5</v>
          </cell>
          <cell r="O52">
            <v>1.58</v>
          </cell>
          <cell r="P52">
            <v>1.5206571858163132</v>
          </cell>
          <cell r="R52">
            <v>3.3</v>
          </cell>
        </row>
        <row r="53">
          <cell r="C53">
            <v>11.88</v>
          </cell>
          <cell r="E53">
            <v>13.48</v>
          </cell>
          <cell r="G53">
            <v>11</v>
          </cell>
          <cell r="K53">
            <v>8.5</v>
          </cell>
          <cell r="O53">
            <v>1.5999999999999996</v>
          </cell>
          <cell r="P53">
            <v>1.5206571858163132</v>
          </cell>
          <cell r="R53">
            <v>3.8</v>
          </cell>
        </row>
        <row r="54">
          <cell r="B54" t="str">
            <v>84</v>
          </cell>
          <cell r="C54">
            <v>11.75</v>
          </cell>
          <cell r="E54">
            <v>13.4</v>
          </cell>
          <cell r="G54">
            <v>11</v>
          </cell>
          <cell r="K54">
            <v>8.5</v>
          </cell>
          <cell r="O54">
            <v>1.6500000000000004</v>
          </cell>
          <cell r="P54">
            <v>1.5206571858163132</v>
          </cell>
          <cell r="R54">
            <v>4.2</v>
          </cell>
        </row>
        <row r="55">
          <cell r="C55">
            <v>11.95</v>
          </cell>
          <cell r="E55">
            <v>13.5</v>
          </cell>
          <cell r="G55">
            <v>11</v>
          </cell>
          <cell r="K55">
            <v>8.5</v>
          </cell>
          <cell r="O55">
            <v>1.5500000000000007</v>
          </cell>
          <cell r="P55">
            <v>1.5206571858163132</v>
          </cell>
          <cell r="R55">
            <v>4.5999999999999996</v>
          </cell>
        </row>
        <row r="56">
          <cell r="C56">
            <v>12.38</v>
          </cell>
          <cell r="E56">
            <v>14.03</v>
          </cell>
          <cell r="G56">
            <v>11.21</v>
          </cell>
          <cell r="K56">
            <v>8.5</v>
          </cell>
          <cell r="O56">
            <v>1.6499999999999986</v>
          </cell>
          <cell r="P56">
            <v>1.5206571858163132</v>
          </cell>
          <cell r="R56">
            <v>4.8</v>
          </cell>
        </row>
        <row r="57">
          <cell r="C57">
            <v>12.65</v>
          </cell>
          <cell r="E57">
            <v>14.3</v>
          </cell>
          <cell r="G57">
            <v>11.93</v>
          </cell>
          <cell r="K57">
            <v>9</v>
          </cell>
          <cell r="O57">
            <v>1.6500000000000004</v>
          </cell>
          <cell r="P57">
            <v>1.5206571858163132</v>
          </cell>
          <cell r="R57">
            <v>4.5999999999999996</v>
          </cell>
        </row>
        <row r="58">
          <cell r="C58">
            <v>13.43</v>
          </cell>
          <cell r="E58">
            <v>14.95</v>
          </cell>
          <cell r="G58">
            <v>12.39</v>
          </cell>
          <cell r="K58">
            <v>9</v>
          </cell>
          <cell r="O58">
            <v>1.5199999999999996</v>
          </cell>
          <cell r="P58">
            <v>1.5206571858163132</v>
          </cell>
          <cell r="R58">
            <v>4.2</v>
          </cell>
        </row>
        <row r="59">
          <cell r="C59">
            <v>13.44</v>
          </cell>
          <cell r="E59">
            <v>15.16</v>
          </cell>
          <cell r="G59">
            <v>12.6</v>
          </cell>
          <cell r="K59">
            <v>9</v>
          </cell>
          <cell r="O59">
            <v>1.7200000000000006</v>
          </cell>
          <cell r="P59">
            <v>1.5206571858163132</v>
          </cell>
          <cell r="R59">
            <v>4.2</v>
          </cell>
        </row>
        <row r="60">
          <cell r="C60">
            <v>13.21</v>
          </cell>
          <cell r="E60">
            <v>14.92</v>
          </cell>
          <cell r="G60">
            <v>13</v>
          </cell>
          <cell r="K60">
            <v>9</v>
          </cell>
          <cell r="O60">
            <v>1.7099999999999991</v>
          </cell>
          <cell r="P60">
            <v>1.5206571858163132</v>
          </cell>
          <cell r="R60">
            <v>4.2</v>
          </cell>
        </row>
        <row r="61">
          <cell r="C61">
            <v>12.54</v>
          </cell>
          <cell r="E61">
            <v>14.29</v>
          </cell>
          <cell r="G61">
            <v>13</v>
          </cell>
          <cell r="K61">
            <v>9</v>
          </cell>
          <cell r="O61">
            <v>1.75</v>
          </cell>
          <cell r="P61">
            <v>1.5206571858163132</v>
          </cell>
          <cell r="R61">
            <v>4.3</v>
          </cell>
        </row>
        <row r="62">
          <cell r="C62">
            <v>12.29</v>
          </cell>
          <cell r="E62">
            <v>14.04</v>
          </cell>
          <cell r="G62">
            <v>12.97</v>
          </cell>
          <cell r="K62">
            <v>9</v>
          </cell>
          <cell r="O62">
            <v>1.75</v>
          </cell>
          <cell r="P62">
            <v>1.5206571858163132</v>
          </cell>
          <cell r="R62">
            <v>4.3</v>
          </cell>
        </row>
        <row r="63">
          <cell r="C63">
            <v>11.98</v>
          </cell>
          <cell r="E63">
            <v>13.68</v>
          </cell>
          <cell r="G63">
            <v>12.58</v>
          </cell>
          <cell r="K63">
            <v>9</v>
          </cell>
          <cell r="O63">
            <v>1.6999999999999993</v>
          </cell>
          <cell r="P63">
            <v>1.5206571858163132</v>
          </cell>
          <cell r="R63">
            <v>4.3</v>
          </cell>
        </row>
        <row r="64">
          <cell r="C64">
            <v>11.56</v>
          </cell>
          <cell r="E64">
            <v>13.15</v>
          </cell>
          <cell r="G64">
            <v>11.77</v>
          </cell>
          <cell r="K64">
            <v>8.5</v>
          </cell>
          <cell r="O64">
            <v>1.5899999999999999</v>
          </cell>
          <cell r="P64">
            <v>1.5206571858163132</v>
          </cell>
          <cell r="R64">
            <v>4.0999999999999996</v>
          </cell>
        </row>
        <row r="65">
          <cell r="C65">
            <v>11.52</v>
          </cell>
          <cell r="E65">
            <v>12.96</v>
          </cell>
          <cell r="G65">
            <v>11.06</v>
          </cell>
          <cell r="K65">
            <v>8</v>
          </cell>
          <cell r="O65">
            <v>1.4400000000000013</v>
          </cell>
          <cell r="P65">
            <v>1.5206571858163132</v>
          </cell>
          <cell r="R65">
            <v>3.9</v>
          </cell>
        </row>
        <row r="66">
          <cell r="B66" t="str">
            <v>85</v>
          </cell>
          <cell r="C66">
            <v>11.45</v>
          </cell>
          <cell r="E66">
            <v>12.88</v>
          </cell>
          <cell r="G66">
            <v>10.61</v>
          </cell>
          <cell r="K66">
            <v>8</v>
          </cell>
          <cell r="O66">
            <v>1.4300000000000015</v>
          </cell>
          <cell r="P66">
            <v>1.5206571858163132</v>
          </cell>
          <cell r="R66">
            <v>3.5</v>
          </cell>
        </row>
        <row r="67">
          <cell r="C67">
            <v>11.47</v>
          </cell>
          <cell r="E67">
            <v>13</v>
          </cell>
          <cell r="G67">
            <v>10.5</v>
          </cell>
          <cell r="K67">
            <v>8</v>
          </cell>
          <cell r="O67">
            <v>1.5299999999999994</v>
          </cell>
          <cell r="P67">
            <v>1.5206571858163132</v>
          </cell>
          <cell r="R67">
            <v>3.5</v>
          </cell>
        </row>
        <row r="68">
          <cell r="C68">
            <v>11.81</v>
          </cell>
          <cell r="E68">
            <v>13.66</v>
          </cell>
          <cell r="G68">
            <v>10.5</v>
          </cell>
          <cell r="K68">
            <v>8</v>
          </cell>
          <cell r="O68">
            <v>1.8499999999999996</v>
          </cell>
          <cell r="P68">
            <v>1.5206571858163132</v>
          </cell>
          <cell r="R68">
            <v>3.7</v>
          </cell>
        </row>
        <row r="69">
          <cell r="C69">
            <v>11.47</v>
          </cell>
          <cell r="E69">
            <v>13.42</v>
          </cell>
          <cell r="G69">
            <v>10.5</v>
          </cell>
          <cell r="K69">
            <v>8</v>
          </cell>
          <cell r="O69">
            <v>1.9499999999999993</v>
          </cell>
          <cell r="P69">
            <v>1.5206571858163132</v>
          </cell>
          <cell r="R69">
            <v>3.7</v>
          </cell>
        </row>
        <row r="70">
          <cell r="C70">
            <v>11.05</v>
          </cell>
          <cell r="E70">
            <v>12.89</v>
          </cell>
          <cell r="G70">
            <v>10.31</v>
          </cell>
          <cell r="K70">
            <v>7.5</v>
          </cell>
          <cell r="O70">
            <v>1.8399999999999999</v>
          </cell>
          <cell r="P70">
            <v>1.5206571858163132</v>
          </cell>
          <cell r="R70">
            <v>3.8</v>
          </cell>
        </row>
        <row r="71">
          <cell r="C71">
            <v>10.44</v>
          </cell>
          <cell r="E71">
            <v>11.91</v>
          </cell>
          <cell r="G71">
            <v>9.7799999999999994</v>
          </cell>
          <cell r="K71">
            <v>7.5</v>
          </cell>
          <cell r="O71">
            <v>1.4700000000000006</v>
          </cell>
          <cell r="P71">
            <v>1.5206571858163132</v>
          </cell>
          <cell r="R71">
            <v>3.8</v>
          </cell>
        </row>
        <row r="72">
          <cell r="C72">
            <v>10.5</v>
          </cell>
          <cell r="E72">
            <v>11.88</v>
          </cell>
          <cell r="G72">
            <v>9.5</v>
          </cell>
          <cell r="K72">
            <v>7.5</v>
          </cell>
          <cell r="O72">
            <v>1.3800000000000008</v>
          </cell>
          <cell r="P72">
            <v>1.5206571858163132</v>
          </cell>
          <cell r="R72">
            <v>3.6</v>
          </cell>
        </row>
        <row r="73">
          <cell r="C73">
            <v>10.56</v>
          </cell>
          <cell r="E73">
            <v>11.93</v>
          </cell>
          <cell r="G73">
            <v>9.5</v>
          </cell>
          <cell r="K73">
            <v>7.5</v>
          </cell>
          <cell r="O73">
            <v>1.3699999999999992</v>
          </cell>
          <cell r="P73">
            <v>1.5206571858163132</v>
          </cell>
          <cell r="R73">
            <v>3.3</v>
          </cell>
        </row>
        <row r="74">
          <cell r="C74">
            <v>10.61</v>
          </cell>
          <cell r="E74">
            <v>11.95</v>
          </cell>
          <cell r="G74">
            <v>9.5</v>
          </cell>
          <cell r="K74">
            <v>7.5</v>
          </cell>
          <cell r="O74">
            <v>1.3399999999999999</v>
          </cell>
          <cell r="P74">
            <v>1.5206571858163132</v>
          </cell>
          <cell r="R74">
            <v>3.1</v>
          </cell>
        </row>
        <row r="75">
          <cell r="C75">
            <v>10.5</v>
          </cell>
          <cell r="E75">
            <v>11.84</v>
          </cell>
          <cell r="G75">
            <v>9.5</v>
          </cell>
          <cell r="K75">
            <v>7.5</v>
          </cell>
          <cell r="O75">
            <v>1.3399999999999999</v>
          </cell>
          <cell r="P75">
            <v>1.5206571858163132</v>
          </cell>
          <cell r="R75">
            <v>3.2</v>
          </cell>
        </row>
        <row r="76">
          <cell r="C76">
            <v>10.06</v>
          </cell>
          <cell r="E76">
            <v>11.33</v>
          </cell>
          <cell r="G76">
            <v>9.5</v>
          </cell>
          <cell r="K76">
            <v>7.5</v>
          </cell>
          <cell r="O76">
            <v>1.2699999999999996</v>
          </cell>
          <cell r="P76">
            <v>1.5206571858163132</v>
          </cell>
          <cell r="R76">
            <v>3.5</v>
          </cell>
        </row>
        <row r="77">
          <cell r="C77">
            <v>9.5399999999999991</v>
          </cell>
          <cell r="E77">
            <v>10.82</v>
          </cell>
          <cell r="G77">
            <v>9.5</v>
          </cell>
          <cell r="K77">
            <v>7.5</v>
          </cell>
          <cell r="O77">
            <v>1.2800000000000011</v>
          </cell>
          <cell r="P77">
            <v>1.5206571858163132</v>
          </cell>
          <cell r="R77">
            <v>3.8</v>
          </cell>
        </row>
        <row r="78">
          <cell r="B78" t="str">
            <v>86</v>
          </cell>
          <cell r="C78">
            <v>9.4</v>
          </cell>
          <cell r="E78">
            <v>10.66</v>
          </cell>
          <cell r="G78">
            <v>9.5</v>
          </cell>
          <cell r="K78">
            <v>7.5</v>
          </cell>
          <cell r="O78">
            <v>1.2599999999999998</v>
          </cell>
          <cell r="P78">
            <v>1.5206571858163132</v>
          </cell>
          <cell r="R78">
            <v>3.9</v>
          </cell>
        </row>
        <row r="79">
          <cell r="C79">
            <v>8.93</v>
          </cell>
          <cell r="E79">
            <v>10.16</v>
          </cell>
          <cell r="G79">
            <v>9.5</v>
          </cell>
          <cell r="K79">
            <v>7.5</v>
          </cell>
          <cell r="O79">
            <v>1.2300000000000004</v>
          </cell>
          <cell r="P79">
            <v>1.5206571858163132</v>
          </cell>
          <cell r="R79">
            <v>3.1</v>
          </cell>
        </row>
        <row r="80">
          <cell r="C80">
            <v>7.96</v>
          </cell>
          <cell r="E80">
            <v>9.33</v>
          </cell>
          <cell r="G80">
            <v>9.1</v>
          </cell>
          <cell r="K80">
            <v>7</v>
          </cell>
          <cell r="O80">
            <v>1.37</v>
          </cell>
          <cell r="P80">
            <v>1.5206571858163132</v>
          </cell>
          <cell r="R80">
            <v>2.2999999999999998</v>
          </cell>
        </row>
        <row r="81">
          <cell r="C81">
            <v>7.39</v>
          </cell>
          <cell r="E81">
            <v>9.02</v>
          </cell>
          <cell r="G81">
            <v>8.83</v>
          </cell>
          <cell r="K81">
            <v>6.5</v>
          </cell>
          <cell r="O81">
            <v>1.63</v>
          </cell>
          <cell r="P81">
            <v>1.5206571858163132</v>
          </cell>
          <cell r="R81">
            <v>1.6</v>
          </cell>
        </row>
        <row r="82">
          <cell r="C82">
            <v>7.52</v>
          </cell>
          <cell r="E82">
            <v>9.52</v>
          </cell>
          <cell r="G82">
            <v>8.5</v>
          </cell>
          <cell r="K82">
            <v>6.5</v>
          </cell>
          <cell r="O82">
            <v>2</v>
          </cell>
          <cell r="P82">
            <v>1.5206571858163132</v>
          </cell>
          <cell r="R82">
            <v>1.5</v>
          </cell>
        </row>
        <row r="83">
          <cell r="C83">
            <v>7.57</v>
          </cell>
          <cell r="E83">
            <v>9.51</v>
          </cell>
          <cell r="G83">
            <v>8.5</v>
          </cell>
          <cell r="K83">
            <v>6.5</v>
          </cell>
          <cell r="O83">
            <v>1.9399999999999995</v>
          </cell>
          <cell r="P83">
            <v>1.5206571858163132</v>
          </cell>
          <cell r="R83">
            <v>1.8</v>
          </cell>
        </row>
        <row r="84">
          <cell r="C84">
            <v>7.27</v>
          </cell>
          <cell r="E84">
            <v>9.19</v>
          </cell>
          <cell r="G84">
            <v>8.16</v>
          </cell>
          <cell r="K84">
            <v>6</v>
          </cell>
          <cell r="O84">
            <v>1.92</v>
          </cell>
          <cell r="P84">
            <v>1.5206571858163132</v>
          </cell>
          <cell r="R84">
            <v>1.6</v>
          </cell>
        </row>
        <row r="85">
          <cell r="C85">
            <v>7.33</v>
          </cell>
          <cell r="E85">
            <v>9.15</v>
          </cell>
          <cell r="G85">
            <v>7.9</v>
          </cell>
          <cell r="K85">
            <v>5.5</v>
          </cell>
          <cell r="O85">
            <v>1.8200000000000003</v>
          </cell>
          <cell r="P85">
            <v>1.5206571858163132</v>
          </cell>
          <cell r="R85">
            <v>1.6</v>
          </cell>
        </row>
        <row r="86">
          <cell r="C86">
            <v>7.62</v>
          </cell>
          <cell r="E86">
            <v>9.42</v>
          </cell>
          <cell r="G86">
            <v>7.5</v>
          </cell>
          <cell r="K86">
            <v>5.5</v>
          </cell>
          <cell r="O86">
            <v>1.7999999999999998</v>
          </cell>
          <cell r="P86">
            <v>1.5206571858163132</v>
          </cell>
          <cell r="R86">
            <v>1.8</v>
          </cell>
        </row>
        <row r="87">
          <cell r="C87">
            <v>7.7</v>
          </cell>
          <cell r="E87">
            <v>9.39</v>
          </cell>
          <cell r="G87">
            <v>7.5</v>
          </cell>
          <cell r="K87">
            <v>5.5</v>
          </cell>
          <cell r="O87">
            <v>1.6900000000000004</v>
          </cell>
          <cell r="P87">
            <v>1.5206571858163132</v>
          </cell>
          <cell r="R87">
            <v>1.5</v>
          </cell>
        </row>
        <row r="88">
          <cell r="C88">
            <v>7.52</v>
          </cell>
          <cell r="E88">
            <v>9.15</v>
          </cell>
          <cell r="G88">
            <v>7.5</v>
          </cell>
          <cell r="K88">
            <v>5.5</v>
          </cell>
          <cell r="O88">
            <v>1.6300000000000008</v>
          </cell>
          <cell r="P88">
            <v>1.5206571858163132</v>
          </cell>
          <cell r="R88">
            <v>1.3</v>
          </cell>
        </row>
        <row r="89">
          <cell r="C89">
            <v>7.37</v>
          </cell>
          <cell r="E89">
            <v>8.9600000000000009</v>
          </cell>
          <cell r="G89">
            <v>7.5</v>
          </cell>
          <cell r="K89">
            <v>5.5</v>
          </cell>
          <cell r="O89">
            <v>1.5900000000000007</v>
          </cell>
          <cell r="P89">
            <v>1.5206571858163132</v>
          </cell>
          <cell r="R89">
            <v>1.1000000000000001</v>
          </cell>
        </row>
        <row r="90">
          <cell r="B90">
            <v>87</v>
          </cell>
          <cell r="C90">
            <v>7.39</v>
          </cell>
          <cell r="E90">
            <v>8.77</v>
          </cell>
          <cell r="G90">
            <v>7.5</v>
          </cell>
          <cell r="K90">
            <v>5.5</v>
          </cell>
          <cell r="O90">
            <v>1.38</v>
          </cell>
          <cell r="P90">
            <v>1.5206571858163132</v>
          </cell>
          <cell r="R90">
            <v>1.5</v>
          </cell>
        </row>
        <row r="91">
          <cell r="C91">
            <v>7.54</v>
          </cell>
          <cell r="E91">
            <v>8.81</v>
          </cell>
          <cell r="G91">
            <v>7.5</v>
          </cell>
          <cell r="K91">
            <v>5.5</v>
          </cell>
          <cell r="O91">
            <v>1.2700000000000005</v>
          </cell>
          <cell r="P91">
            <v>1.5206571858163132</v>
          </cell>
          <cell r="R91">
            <v>2.1</v>
          </cell>
        </row>
        <row r="92">
          <cell r="C92">
            <v>7.55</v>
          </cell>
          <cell r="E92">
            <v>8.75</v>
          </cell>
          <cell r="G92">
            <v>7.5</v>
          </cell>
          <cell r="K92">
            <v>5.5</v>
          </cell>
          <cell r="O92">
            <v>1.2000000000000002</v>
          </cell>
          <cell r="P92">
            <v>1.5206571858163132</v>
          </cell>
          <cell r="R92">
            <v>3</v>
          </cell>
        </row>
        <row r="93">
          <cell r="C93">
            <v>8.25</v>
          </cell>
          <cell r="E93">
            <v>9.3000000000000007</v>
          </cell>
          <cell r="G93">
            <v>7.75</v>
          </cell>
          <cell r="K93">
            <v>5.5</v>
          </cell>
          <cell r="O93">
            <v>1.0500000000000007</v>
          </cell>
          <cell r="P93">
            <v>1.5206571858163132</v>
          </cell>
          <cell r="R93">
            <v>3.8</v>
          </cell>
        </row>
        <row r="94">
          <cell r="C94">
            <v>8.7799999999999994</v>
          </cell>
          <cell r="E94">
            <v>9.82</v>
          </cell>
          <cell r="G94">
            <v>8.14</v>
          </cell>
          <cell r="K94">
            <v>5.5</v>
          </cell>
          <cell r="O94">
            <v>1.0400000000000009</v>
          </cell>
          <cell r="P94">
            <v>1.5206571858163132</v>
          </cell>
          <cell r="R94">
            <v>3.9</v>
          </cell>
        </row>
        <row r="95">
          <cell r="C95">
            <v>8.57</v>
          </cell>
          <cell r="E95">
            <v>9.8699999999999992</v>
          </cell>
          <cell r="G95">
            <v>8.25</v>
          </cell>
          <cell r="K95">
            <v>5.5</v>
          </cell>
          <cell r="O95">
            <v>1.2999999999999989</v>
          </cell>
          <cell r="P95">
            <v>1.5206571858163132</v>
          </cell>
          <cell r="R95">
            <v>3.7</v>
          </cell>
        </row>
        <row r="96">
          <cell r="C96">
            <v>8.64</v>
          </cell>
          <cell r="E96">
            <v>10.01</v>
          </cell>
          <cell r="G96">
            <v>8.25</v>
          </cell>
          <cell r="K96">
            <v>5.5</v>
          </cell>
          <cell r="O96">
            <v>1.3699999999999992</v>
          </cell>
          <cell r="P96">
            <v>1.5206571858163132</v>
          </cell>
          <cell r="R96">
            <v>3.9</v>
          </cell>
        </row>
        <row r="97">
          <cell r="C97">
            <v>8.9700000000000006</v>
          </cell>
          <cell r="E97">
            <v>10.33</v>
          </cell>
          <cell r="G97">
            <v>8.25</v>
          </cell>
          <cell r="K97">
            <v>5.5</v>
          </cell>
          <cell r="O97">
            <v>1.3599999999999994</v>
          </cell>
          <cell r="P97">
            <v>1.5206571858163132</v>
          </cell>
          <cell r="R97">
            <v>4.3</v>
          </cell>
        </row>
        <row r="98">
          <cell r="C98">
            <v>9.59</v>
          </cell>
          <cell r="E98">
            <v>11</v>
          </cell>
          <cell r="G98">
            <v>8.6999999999999993</v>
          </cell>
          <cell r="K98">
            <v>6</v>
          </cell>
          <cell r="O98">
            <v>1.4100000000000001</v>
          </cell>
          <cell r="P98">
            <v>1.5206571858163132</v>
          </cell>
          <cell r="R98">
            <v>4.4000000000000004</v>
          </cell>
        </row>
        <row r="99">
          <cell r="C99">
            <v>9.61</v>
          </cell>
          <cell r="E99">
            <v>11.32</v>
          </cell>
          <cell r="G99">
            <v>9.07</v>
          </cell>
          <cell r="K99">
            <v>6</v>
          </cell>
          <cell r="O99">
            <v>1.7100000000000009</v>
          </cell>
          <cell r="P99">
            <v>1.5206571858163132</v>
          </cell>
          <cell r="R99">
            <v>4.5</v>
          </cell>
        </row>
        <row r="100">
          <cell r="C100">
            <v>8.9499999999999993</v>
          </cell>
          <cell r="E100">
            <v>10.82</v>
          </cell>
          <cell r="G100">
            <v>8.7799999999999994</v>
          </cell>
          <cell r="K100">
            <v>6</v>
          </cell>
          <cell r="O100">
            <v>1.870000000000001</v>
          </cell>
          <cell r="P100">
            <v>1.5206571858163132</v>
          </cell>
          <cell r="R100">
            <v>4.5</v>
          </cell>
        </row>
        <row r="101">
          <cell r="C101">
            <v>9.1199999999999992</v>
          </cell>
          <cell r="E101">
            <v>10.99</v>
          </cell>
          <cell r="G101">
            <v>8.75</v>
          </cell>
          <cell r="K101">
            <v>6</v>
          </cell>
          <cell r="O101">
            <v>1.870000000000001</v>
          </cell>
          <cell r="P101">
            <v>1.5206571858163132</v>
          </cell>
          <cell r="R101">
            <v>4.4000000000000004</v>
          </cell>
        </row>
        <row r="102">
          <cell r="B102" t="str">
            <v>88</v>
          </cell>
          <cell r="C102">
            <v>8.83</v>
          </cell>
          <cell r="E102">
            <v>10.75</v>
          </cell>
          <cell r="G102">
            <v>8.75</v>
          </cell>
          <cell r="K102">
            <v>6</v>
          </cell>
          <cell r="O102">
            <v>1.92</v>
          </cell>
          <cell r="P102">
            <v>1.5206571858163132</v>
          </cell>
          <cell r="R102">
            <v>4</v>
          </cell>
        </row>
        <row r="103">
          <cell r="C103">
            <v>8.43</v>
          </cell>
          <cell r="E103">
            <v>10.11</v>
          </cell>
          <cell r="G103">
            <v>8.51</v>
          </cell>
          <cell r="K103">
            <v>6</v>
          </cell>
          <cell r="O103">
            <v>1.6799999999999997</v>
          </cell>
          <cell r="P103">
            <v>1.5206571858163132</v>
          </cell>
          <cell r="R103">
            <v>3.9</v>
          </cell>
        </row>
        <row r="104">
          <cell r="C104">
            <v>8.6300000000000008</v>
          </cell>
          <cell r="E104">
            <v>10.11</v>
          </cell>
          <cell r="G104">
            <v>8.5</v>
          </cell>
          <cell r="K104">
            <v>6</v>
          </cell>
          <cell r="O104">
            <v>1.4799999999999986</v>
          </cell>
          <cell r="P104">
            <v>1.5206571858163132</v>
          </cell>
          <cell r="R104">
            <v>3.9</v>
          </cell>
        </row>
        <row r="105">
          <cell r="C105">
            <v>8.9499999999999993</v>
          </cell>
          <cell r="E105">
            <v>10.53</v>
          </cell>
          <cell r="G105">
            <v>8.5</v>
          </cell>
          <cell r="K105">
            <v>6</v>
          </cell>
          <cell r="O105">
            <v>1.58</v>
          </cell>
          <cell r="P105">
            <v>1.5206571858163132</v>
          </cell>
          <cell r="R105">
            <v>3.9</v>
          </cell>
        </row>
        <row r="106">
          <cell r="C106">
            <v>9.23</v>
          </cell>
          <cell r="E106">
            <v>10.75</v>
          </cell>
          <cell r="G106">
            <v>8.84</v>
          </cell>
          <cell r="K106">
            <v>6</v>
          </cell>
          <cell r="O106">
            <v>1.5199999999999996</v>
          </cell>
          <cell r="P106">
            <v>1.5206571858163132</v>
          </cell>
          <cell r="R106">
            <v>3.9</v>
          </cell>
        </row>
        <row r="107">
          <cell r="C107">
            <v>9</v>
          </cell>
          <cell r="E107">
            <v>10.71</v>
          </cell>
          <cell r="G107">
            <v>9</v>
          </cell>
          <cell r="K107">
            <v>6</v>
          </cell>
          <cell r="O107">
            <v>1.7100000000000009</v>
          </cell>
          <cell r="P107">
            <v>1.5206571858163132</v>
          </cell>
          <cell r="R107">
            <v>4</v>
          </cell>
        </row>
        <row r="108">
          <cell r="C108">
            <v>9.14</v>
          </cell>
          <cell r="E108">
            <v>10.96</v>
          </cell>
          <cell r="G108">
            <v>9.2899999999999991</v>
          </cell>
          <cell r="K108">
            <v>6</v>
          </cell>
          <cell r="O108">
            <v>1.8200000000000003</v>
          </cell>
          <cell r="P108">
            <v>1.5206571858163132</v>
          </cell>
          <cell r="R108">
            <v>4.0999999999999996</v>
          </cell>
        </row>
        <row r="109">
          <cell r="C109">
            <v>9.32</v>
          </cell>
          <cell r="E109">
            <v>11.09</v>
          </cell>
          <cell r="G109">
            <v>9.84</v>
          </cell>
          <cell r="K109">
            <v>6.5</v>
          </cell>
          <cell r="O109">
            <v>1.7699999999999996</v>
          </cell>
          <cell r="P109">
            <v>1.5206571858163132</v>
          </cell>
          <cell r="R109">
            <v>4</v>
          </cell>
        </row>
        <row r="110">
          <cell r="C110">
            <v>9.06</v>
          </cell>
          <cell r="E110">
            <v>10.56</v>
          </cell>
          <cell r="G110">
            <v>10</v>
          </cell>
          <cell r="K110">
            <v>6.5</v>
          </cell>
          <cell r="O110">
            <v>1.5</v>
          </cell>
          <cell r="P110">
            <v>1.5206571858163132</v>
          </cell>
          <cell r="R110">
            <v>4.2</v>
          </cell>
        </row>
        <row r="111">
          <cell r="C111">
            <v>8.89</v>
          </cell>
          <cell r="E111">
            <v>9.92</v>
          </cell>
          <cell r="G111">
            <v>10</v>
          </cell>
          <cell r="K111">
            <v>6.5</v>
          </cell>
          <cell r="O111">
            <v>1.0299999999999994</v>
          </cell>
          <cell r="P111">
            <v>1.5206571858163132</v>
          </cell>
          <cell r="R111">
            <v>4.2</v>
          </cell>
        </row>
        <row r="112">
          <cell r="C112">
            <v>9.02</v>
          </cell>
          <cell r="E112">
            <v>9.89</v>
          </cell>
          <cell r="G112">
            <v>10.050000000000001</v>
          </cell>
          <cell r="K112">
            <v>6.5</v>
          </cell>
          <cell r="O112">
            <v>0.87000000000000099</v>
          </cell>
          <cell r="P112">
            <v>1.5206571858163132</v>
          </cell>
          <cell r="R112">
            <v>4.2</v>
          </cell>
        </row>
        <row r="113">
          <cell r="C113">
            <v>9.01</v>
          </cell>
          <cell r="E113">
            <v>10.02</v>
          </cell>
          <cell r="G113">
            <v>10.5</v>
          </cell>
          <cell r="K113">
            <v>6.5</v>
          </cell>
          <cell r="O113">
            <v>1.0099999999999998</v>
          </cell>
          <cell r="P113">
            <v>1.5206571858163132</v>
          </cell>
          <cell r="R113">
            <v>4.4000000000000004</v>
          </cell>
        </row>
        <row r="114">
          <cell r="B114" t="str">
            <v>89</v>
          </cell>
          <cell r="C114">
            <v>8.93</v>
          </cell>
          <cell r="E114">
            <v>10.02</v>
          </cell>
          <cell r="G114">
            <v>10.5</v>
          </cell>
          <cell r="K114">
            <v>6.5</v>
          </cell>
          <cell r="O114">
            <v>1.0899999999999999</v>
          </cell>
          <cell r="P114">
            <v>1.5206571858163132</v>
          </cell>
          <cell r="R114">
            <v>4.7</v>
          </cell>
        </row>
        <row r="115">
          <cell r="C115">
            <v>9.01</v>
          </cell>
          <cell r="E115">
            <v>10.02</v>
          </cell>
          <cell r="G115">
            <v>10.93</v>
          </cell>
          <cell r="K115">
            <v>7</v>
          </cell>
          <cell r="O115">
            <v>1.0099999999999998</v>
          </cell>
          <cell r="P115">
            <v>1.5206571858163132</v>
          </cell>
          <cell r="R115">
            <v>4.8</v>
          </cell>
        </row>
        <row r="116">
          <cell r="C116">
            <v>9.17</v>
          </cell>
          <cell r="E116">
            <v>10.16</v>
          </cell>
          <cell r="G116">
            <v>11.5</v>
          </cell>
          <cell r="K116">
            <v>7</v>
          </cell>
          <cell r="O116">
            <v>0.99000000000000021</v>
          </cell>
          <cell r="P116">
            <v>1.5206571858163132</v>
          </cell>
          <cell r="R116">
            <v>5</v>
          </cell>
        </row>
        <row r="117">
          <cell r="C117">
            <v>9.0299999999999994</v>
          </cell>
          <cell r="E117">
            <v>10.14</v>
          </cell>
          <cell r="G117">
            <v>11.5</v>
          </cell>
          <cell r="K117">
            <v>7</v>
          </cell>
          <cell r="O117">
            <v>1.1100000000000012</v>
          </cell>
          <cell r="P117">
            <v>1.5206571858163132</v>
          </cell>
          <cell r="R117">
            <v>5.0999999999999996</v>
          </cell>
        </row>
        <row r="118">
          <cell r="C118">
            <v>8.83</v>
          </cell>
          <cell r="E118">
            <v>9.92</v>
          </cell>
          <cell r="G118">
            <v>11.5</v>
          </cell>
          <cell r="K118">
            <v>7</v>
          </cell>
          <cell r="O118">
            <v>1.0899999999999999</v>
          </cell>
          <cell r="P118">
            <v>1.5206571858163132</v>
          </cell>
          <cell r="R118">
            <v>5.4</v>
          </cell>
        </row>
        <row r="119">
          <cell r="C119">
            <v>8.27</v>
          </cell>
          <cell r="E119">
            <v>9.49</v>
          </cell>
          <cell r="G119">
            <v>11.07</v>
          </cell>
          <cell r="K119">
            <v>7</v>
          </cell>
          <cell r="O119">
            <v>1.2200000000000006</v>
          </cell>
          <cell r="P119">
            <v>1.5206571858163132</v>
          </cell>
          <cell r="R119">
            <v>5.2</v>
          </cell>
        </row>
        <row r="120">
          <cell r="C120">
            <v>8.08</v>
          </cell>
          <cell r="E120">
            <v>9.34</v>
          </cell>
          <cell r="G120">
            <v>10.98</v>
          </cell>
          <cell r="K120">
            <v>7</v>
          </cell>
          <cell r="O120">
            <v>1.2599999999999998</v>
          </cell>
          <cell r="P120">
            <v>1.5206571858163132</v>
          </cell>
          <cell r="R120">
            <v>5</v>
          </cell>
        </row>
        <row r="121">
          <cell r="C121">
            <v>8.1199999999999992</v>
          </cell>
          <cell r="E121">
            <v>9.3699999999999992</v>
          </cell>
          <cell r="G121">
            <v>10.5</v>
          </cell>
          <cell r="K121">
            <v>7</v>
          </cell>
          <cell r="O121">
            <v>1.25</v>
          </cell>
          <cell r="P121">
            <v>1.5206571858163132</v>
          </cell>
          <cell r="R121">
            <v>4.7</v>
          </cell>
        </row>
        <row r="122">
          <cell r="C122">
            <v>8.15</v>
          </cell>
          <cell r="E122">
            <v>9.43</v>
          </cell>
          <cell r="G122">
            <v>10.5</v>
          </cell>
          <cell r="K122">
            <v>7</v>
          </cell>
          <cell r="O122">
            <v>1.2799999999999994</v>
          </cell>
          <cell r="P122">
            <v>1.5206571858163132</v>
          </cell>
          <cell r="R122">
            <v>4.3</v>
          </cell>
        </row>
        <row r="123">
          <cell r="C123">
            <v>8</v>
          </cell>
          <cell r="E123">
            <v>9.3699999999999992</v>
          </cell>
          <cell r="G123">
            <v>10.5</v>
          </cell>
          <cell r="K123">
            <v>7</v>
          </cell>
          <cell r="O123">
            <v>1.3699999999999992</v>
          </cell>
          <cell r="P123">
            <v>1.5206571858163132</v>
          </cell>
          <cell r="R123">
            <v>4.5</v>
          </cell>
        </row>
        <row r="124">
          <cell r="C124">
            <v>7.9</v>
          </cell>
          <cell r="E124">
            <v>9.33</v>
          </cell>
          <cell r="G124">
            <v>10.5</v>
          </cell>
          <cell r="K124">
            <v>7</v>
          </cell>
          <cell r="O124">
            <v>1.4299999999999997</v>
          </cell>
          <cell r="P124">
            <v>1.5206571858163132</v>
          </cell>
          <cell r="R124">
            <v>4.7</v>
          </cell>
        </row>
        <row r="125">
          <cell r="C125">
            <v>7.9</v>
          </cell>
          <cell r="E125">
            <v>9.31</v>
          </cell>
          <cell r="G125">
            <v>10.5</v>
          </cell>
          <cell r="K125">
            <v>7</v>
          </cell>
          <cell r="O125">
            <v>1.4100000000000001</v>
          </cell>
          <cell r="P125">
            <v>1.5206571858163132</v>
          </cell>
          <cell r="R125">
            <v>4.5999999999999996</v>
          </cell>
        </row>
        <row r="126">
          <cell r="B126" t="str">
            <v>90</v>
          </cell>
          <cell r="C126">
            <v>8.26</v>
          </cell>
          <cell r="E126">
            <v>9.44</v>
          </cell>
          <cell r="G126">
            <v>10.11</v>
          </cell>
          <cell r="K126">
            <v>7</v>
          </cell>
          <cell r="O126">
            <v>1.1799999999999997</v>
          </cell>
          <cell r="P126">
            <v>1.5206571858163132</v>
          </cell>
          <cell r="R126">
            <v>5.2</v>
          </cell>
        </row>
        <row r="127">
          <cell r="C127">
            <v>8.5</v>
          </cell>
          <cell r="E127">
            <v>9.66</v>
          </cell>
          <cell r="G127">
            <v>10</v>
          </cell>
          <cell r="K127">
            <v>7</v>
          </cell>
          <cell r="O127">
            <v>1.1600000000000001</v>
          </cell>
          <cell r="P127">
            <v>1.5206571858163132</v>
          </cell>
          <cell r="R127">
            <v>5.3</v>
          </cell>
        </row>
        <row r="128">
          <cell r="C128">
            <v>8.56</v>
          </cell>
          <cell r="E128">
            <v>9.75</v>
          </cell>
          <cell r="G128">
            <v>10</v>
          </cell>
          <cell r="K128">
            <v>7</v>
          </cell>
          <cell r="O128">
            <v>1.1899999999999995</v>
          </cell>
          <cell r="P128">
            <v>1.5206571858163132</v>
          </cell>
          <cell r="R128">
            <v>5.2</v>
          </cell>
        </row>
        <row r="129">
          <cell r="C129">
            <v>8.76</v>
          </cell>
          <cell r="E129">
            <v>9.8699999999999992</v>
          </cell>
          <cell r="G129">
            <v>10</v>
          </cell>
          <cell r="K129">
            <v>7</v>
          </cell>
          <cell r="O129">
            <v>1.1099999999999994</v>
          </cell>
          <cell r="P129">
            <v>1.5206571858163132</v>
          </cell>
          <cell r="R129">
            <v>4.7</v>
          </cell>
        </row>
        <row r="130">
          <cell r="C130">
            <v>8.73</v>
          </cell>
          <cell r="E130">
            <v>9.89</v>
          </cell>
          <cell r="G130">
            <v>10</v>
          </cell>
          <cell r="K130">
            <v>7</v>
          </cell>
          <cell r="O130">
            <v>1.1600000000000001</v>
          </cell>
          <cell r="P130">
            <v>1.5206571858163132</v>
          </cell>
          <cell r="R130">
            <v>4.4000000000000004</v>
          </cell>
        </row>
        <row r="131">
          <cell r="C131">
            <v>8.4600000000000009</v>
          </cell>
          <cell r="E131">
            <v>9.69</v>
          </cell>
          <cell r="G131">
            <v>10</v>
          </cell>
          <cell r="K131">
            <v>7</v>
          </cell>
          <cell r="O131">
            <v>1.2299999999999986</v>
          </cell>
          <cell r="P131">
            <v>1.5206571858163132</v>
          </cell>
          <cell r="R131">
            <v>4.7</v>
          </cell>
        </row>
        <row r="132">
          <cell r="C132">
            <v>8.5</v>
          </cell>
          <cell r="E132">
            <v>9.66</v>
          </cell>
          <cell r="G132">
            <v>10</v>
          </cell>
          <cell r="K132">
            <v>7</v>
          </cell>
          <cell r="O132">
            <v>1.1600000000000001</v>
          </cell>
          <cell r="P132">
            <v>1.5206571858163132</v>
          </cell>
          <cell r="R132">
            <v>4.8</v>
          </cell>
        </row>
        <row r="133">
          <cell r="C133">
            <v>8.86</v>
          </cell>
          <cell r="E133">
            <v>9.84</v>
          </cell>
          <cell r="G133">
            <v>10</v>
          </cell>
          <cell r="K133">
            <v>7</v>
          </cell>
          <cell r="O133">
            <v>0.98000000000000043</v>
          </cell>
          <cell r="P133">
            <v>1.5206571858163132</v>
          </cell>
          <cell r="R133">
            <v>5.6</v>
          </cell>
        </row>
        <row r="134">
          <cell r="C134">
            <v>9.0299999999999994</v>
          </cell>
          <cell r="E134">
            <v>10.01</v>
          </cell>
          <cell r="G134">
            <v>10</v>
          </cell>
          <cell r="K134">
            <v>7</v>
          </cell>
          <cell r="O134">
            <v>0.98000000000000043</v>
          </cell>
          <cell r="P134">
            <v>1.5206571858163132</v>
          </cell>
          <cell r="R134">
            <v>6.2</v>
          </cell>
        </row>
        <row r="135">
          <cell r="C135">
            <v>8.86</v>
          </cell>
          <cell r="E135">
            <v>9.94</v>
          </cell>
          <cell r="G135">
            <v>10</v>
          </cell>
          <cell r="K135">
            <v>7</v>
          </cell>
          <cell r="O135">
            <v>1.08</v>
          </cell>
          <cell r="P135">
            <v>1.5206571858163132</v>
          </cell>
          <cell r="R135">
            <v>6.3</v>
          </cell>
        </row>
        <row r="136">
          <cell r="C136">
            <v>8.5399999999999991</v>
          </cell>
          <cell r="E136">
            <v>9.76</v>
          </cell>
          <cell r="G136">
            <v>10</v>
          </cell>
          <cell r="K136">
            <v>7</v>
          </cell>
          <cell r="O136">
            <v>1.2200000000000006</v>
          </cell>
          <cell r="P136">
            <v>1.5206571858163132</v>
          </cell>
          <cell r="R136">
            <v>6.3</v>
          </cell>
        </row>
        <row r="137">
          <cell r="C137">
            <v>8.24</v>
          </cell>
          <cell r="E137">
            <v>9.57</v>
          </cell>
          <cell r="G137">
            <v>10</v>
          </cell>
          <cell r="K137">
            <v>6.5</v>
          </cell>
          <cell r="O137">
            <v>1.33</v>
          </cell>
          <cell r="P137">
            <v>1.5206571858163132</v>
          </cell>
          <cell r="R137">
            <v>6.1</v>
          </cell>
        </row>
        <row r="138">
          <cell r="B138" t="str">
            <v>91</v>
          </cell>
          <cell r="C138">
            <v>8.27</v>
          </cell>
          <cell r="E138">
            <v>9.56</v>
          </cell>
          <cell r="G138">
            <v>9.52</v>
          </cell>
          <cell r="K138">
            <v>6.5</v>
          </cell>
          <cell r="O138">
            <v>1.2900000000000009</v>
          </cell>
          <cell r="P138">
            <v>1.5206571858163132</v>
          </cell>
          <cell r="R138">
            <v>5.7</v>
          </cell>
        </row>
        <row r="139">
          <cell r="C139">
            <v>8.0299999999999994</v>
          </cell>
          <cell r="E139">
            <v>9.31</v>
          </cell>
          <cell r="G139">
            <v>9.0500000000000007</v>
          </cell>
          <cell r="K139">
            <v>6</v>
          </cell>
          <cell r="O139">
            <v>1.2800000000000011</v>
          </cell>
          <cell r="P139">
            <v>1.5206571858163132</v>
          </cell>
          <cell r="R139">
            <v>5.3</v>
          </cell>
        </row>
        <row r="140">
          <cell r="C140">
            <v>8.2899999999999991</v>
          </cell>
          <cell r="E140">
            <v>9.39</v>
          </cell>
          <cell r="G140">
            <v>9</v>
          </cell>
          <cell r="K140">
            <v>6</v>
          </cell>
          <cell r="O140">
            <v>1.1000000000000014</v>
          </cell>
          <cell r="P140">
            <v>1.5206571858163132</v>
          </cell>
          <cell r="R140">
            <v>4.9000000000000004</v>
          </cell>
        </row>
        <row r="141">
          <cell r="C141">
            <v>8.2100000000000009</v>
          </cell>
          <cell r="E141">
            <v>9.3000000000000007</v>
          </cell>
          <cell r="G141">
            <v>9</v>
          </cell>
          <cell r="K141">
            <v>5.5</v>
          </cell>
          <cell r="O141">
            <v>1.0899999999999999</v>
          </cell>
          <cell r="P141">
            <v>1.5206571858163132</v>
          </cell>
          <cell r="R141">
            <v>4.9000000000000004</v>
          </cell>
        </row>
        <row r="142">
          <cell r="C142">
            <v>8.27</v>
          </cell>
          <cell r="E142">
            <v>9.2899999999999991</v>
          </cell>
          <cell r="G142">
            <v>8.5</v>
          </cell>
          <cell r="K142">
            <v>5.5</v>
          </cell>
          <cell r="O142">
            <v>1.0199999999999996</v>
          </cell>
          <cell r="P142">
            <v>1.5206571858163132</v>
          </cell>
          <cell r="R142">
            <v>5</v>
          </cell>
        </row>
        <row r="143">
          <cell r="C143">
            <v>8.4700000000000006</v>
          </cell>
          <cell r="E143">
            <v>9.44</v>
          </cell>
          <cell r="G143">
            <v>8.5</v>
          </cell>
          <cell r="K143">
            <v>5.5</v>
          </cell>
          <cell r="O143">
            <v>0.96999999999999886</v>
          </cell>
          <cell r="P143">
            <v>1.5206571858163132</v>
          </cell>
          <cell r="R143">
            <v>4.7</v>
          </cell>
        </row>
        <row r="144">
          <cell r="C144">
            <v>8.4499999999999993</v>
          </cell>
          <cell r="E144">
            <v>9.4</v>
          </cell>
          <cell r="G144">
            <v>8.5</v>
          </cell>
          <cell r="K144">
            <v>5.5</v>
          </cell>
          <cell r="O144">
            <v>0.95000000000000107</v>
          </cell>
          <cell r="P144">
            <v>1.5206571858163132</v>
          </cell>
          <cell r="R144">
            <v>4.4000000000000004</v>
          </cell>
        </row>
        <row r="145">
          <cell r="C145">
            <v>8.14</v>
          </cell>
          <cell r="E145">
            <v>9.16</v>
          </cell>
          <cell r="G145">
            <v>8.5</v>
          </cell>
          <cell r="K145">
            <v>5.5</v>
          </cell>
          <cell r="O145">
            <v>1.0199999999999996</v>
          </cell>
          <cell r="P145">
            <v>1.5206571858163132</v>
          </cell>
          <cell r="R145">
            <v>3.8</v>
          </cell>
        </row>
        <row r="146">
          <cell r="C146">
            <v>7.95</v>
          </cell>
          <cell r="E146">
            <v>9.0299999999999994</v>
          </cell>
          <cell r="G146">
            <v>8.1999999999999993</v>
          </cell>
          <cell r="K146">
            <v>5</v>
          </cell>
          <cell r="O146">
            <v>1.0799999999999992</v>
          </cell>
          <cell r="P146">
            <v>1.5206571858163132</v>
          </cell>
          <cell r="R146">
            <v>3.4</v>
          </cell>
        </row>
        <row r="147">
          <cell r="C147">
            <v>7.93</v>
          </cell>
          <cell r="E147">
            <v>8.99</v>
          </cell>
          <cell r="G147">
            <v>8</v>
          </cell>
          <cell r="K147">
            <v>5</v>
          </cell>
          <cell r="O147">
            <v>1.0600000000000005</v>
          </cell>
          <cell r="P147">
            <v>1.5206571858163132</v>
          </cell>
          <cell r="R147">
            <v>2.9</v>
          </cell>
        </row>
        <row r="148">
          <cell r="C148">
            <v>7.92</v>
          </cell>
          <cell r="E148">
            <v>8.93</v>
          </cell>
          <cell r="G148">
            <v>7.58</v>
          </cell>
          <cell r="K148">
            <v>5</v>
          </cell>
          <cell r="O148">
            <v>1.0099999999999998</v>
          </cell>
          <cell r="P148">
            <v>1.5206571858163132</v>
          </cell>
          <cell r="R148">
            <v>3</v>
          </cell>
        </row>
        <row r="149">
          <cell r="C149">
            <v>7.7</v>
          </cell>
          <cell r="E149">
            <v>8.76</v>
          </cell>
          <cell r="G149">
            <v>7.21</v>
          </cell>
          <cell r="K149">
            <v>4.5</v>
          </cell>
          <cell r="O149">
            <v>1.0599999999999996</v>
          </cell>
          <cell r="P149">
            <v>1.5206571858163132</v>
          </cell>
          <cell r="R149">
            <v>3.1</v>
          </cell>
        </row>
        <row r="150">
          <cell r="B150" t="str">
            <v>92</v>
          </cell>
          <cell r="C150">
            <v>7.58</v>
          </cell>
          <cell r="E150">
            <v>8.67</v>
          </cell>
          <cell r="G150">
            <v>6.5</v>
          </cell>
          <cell r="K150">
            <v>3.5</v>
          </cell>
          <cell r="O150">
            <v>1.0899999999999999</v>
          </cell>
          <cell r="P150">
            <v>1.5206571858163132</v>
          </cell>
          <cell r="R150">
            <v>2.6</v>
          </cell>
        </row>
        <row r="151">
          <cell r="C151">
            <v>7.85</v>
          </cell>
          <cell r="E151">
            <v>8.77</v>
          </cell>
          <cell r="G151">
            <v>6.5</v>
          </cell>
          <cell r="K151">
            <v>3.5</v>
          </cell>
          <cell r="O151">
            <v>0.91999999999999993</v>
          </cell>
          <cell r="P151">
            <v>1.5206571858163132</v>
          </cell>
          <cell r="R151">
            <v>2.8</v>
          </cell>
        </row>
        <row r="152">
          <cell r="C152">
            <v>7.97</v>
          </cell>
          <cell r="E152">
            <v>8.84</v>
          </cell>
          <cell r="G152">
            <v>6.5</v>
          </cell>
          <cell r="K152">
            <v>3.5</v>
          </cell>
          <cell r="O152">
            <v>0.87000000000000011</v>
          </cell>
          <cell r="P152">
            <v>1.5206571858163132</v>
          </cell>
          <cell r="R152">
            <v>3.2</v>
          </cell>
        </row>
        <row r="153">
          <cell r="C153">
            <v>7.96</v>
          </cell>
          <cell r="E153">
            <v>8.7899999999999991</v>
          </cell>
          <cell r="G153">
            <v>6.5</v>
          </cell>
          <cell r="K153">
            <v>3.5</v>
          </cell>
          <cell r="O153">
            <v>0.82999999999999918</v>
          </cell>
          <cell r="P153">
            <v>1.5206571858163132</v>
          </cell>
          <cell r="R153">
            <v>3.2</v>
          </cell>
        </row>
        <row r="154">
          <cell r="C154">
            <v>7.89</v>
          </cell>
          <cell r="E154">
            <v>8.7200000000000006</v>
          </cell>
          <cell r="G154">
            <v>6.5</v>
          </cell>
          <cell r="K154">
            <v>3.5</v>
          </cell>
          <cell r="O154">
            <v>0.83000000000000096</v>
          </cell>
          <cell r="P154">
            <v>1.5206571858163132</v>
          </cell>
          <cell r="R154">
            <v>3</v>
          </cell>
        </row>
        <row r="155">
          <cell r="C155">
            <v>7.84</v>
          </cell>
          <cell r="E155">
            <v>8.64</v>
          </cell>
          <cell r="G155">
            <v>6.5</v>
          </cell>
          <cell r="K155">
            <v>3.5</v>
          </cell>
          <cell r="O155">
            <v>0.80000000000000071</v>
          </cell>
          <cell r="P155">
            <v>1.5206571858163132</v>
          </cell>
          <cell r="R155">
            <v>3.1</v>
          </cell>
        </row>
        <row r="156">
          <cell r="C156">
            <v>7.6</v>
          </cell>
          <cell r="E156">
            <v>8.4600000000000009</v>
          </cell>
          <cell r="G156">
            <v>6.02</v>
          </cell>
          <cell r="K156">
            <v>3</v>
          </cell>
          <cell r="O156">
            <v>0.86000000000000121</v>
          </cell>
          <cell r="P156">
            <v>1.5206571858163132</v>
          </cell>
          <cell r="R156">
            <v>3.2</v>
          </cell>
        </row>
        <row r="157">
          <cell r="C157">
            <v>7.39</v>
          </cell>
          <cell r="E157">
            <v>8.34</v>
          </cell>
          <cell r="G157">
            <v>6</v>
          </cell>
          <cell r="K157">
            <v>3</v>
          </cell>
          <cell r="O157">
            <v>0.95000000000000018</v>
          </cell>
          <cell r="P157">
            <v>1.5206571858163132</v>
          </cell>
          <cell r="R157">
            <v>3.1</v>
          </cell>
        </row>
        <row r="158">
          <cell r="C158">
            <v>7.34</v>
          </cell>
          <cell r="E158">
            <v>8.32</v>
          </cell>
          <cell r="G158">
            <v>6</v>
          </cell>
          <cell r="K158">
            <v>3</v>
          </cell>
          <cell r="O158">
            <v>0.98000000000000043</v>
          </cell>
          <cell r="P158">
            <v>1.5206571858163132</v>
          </cell>
          <cell r="R158">
            <v>3</v>
          </cell>
        </row>
        <row r="159">
          <cell r="C159">
            <v>7.53</v>
          </cell>
          <cell r="E159">
            <v>8.44</v>
          </cell>
          <cell r="G159">
            <v>6</v>
          </cell>
          <cell r="K159">
            <v>3</v>
          </cell>
          <cell r="O159">
            <v>0.90999999999999925</v>
          </cell>
          <cell r="P159">
            <v>1.5206571858163132</v>
          </cell>
          <cell r="R159">
            <v>3.2</v>
          </cell>
        </row>
        <row r="160">
          <cell r="C160">
            <v>7.61</v>
          </cell>
          <cell r="E160">
            <v>8.5299999999999994</v>
          </cell>
          <cell r="G160">
            <v>6</v>
          </cell>
          <cell r="K160">
            <v>3</v>
          </cell>
          <cell r="O160">
            <v>0.91999999999999904</v>
          </cell>
          <cell r="P160">
            <v>1.5206571858163132</v>
          </cell>
          <cell r="R160">
            <v>3</v>
          </cell>
        </row>
        <row r="161">
          <cell r="C161">
            <v>7.44</v>
          </cell>
          <cell r="E161">
            <v>8.36</v>
          </cell>
          <cell r="G161">
            <v>6</v>
          </cell>
          <cell r="K161">
            <v>3</v>
          </cell>
          <cell r="O161">
            <v>0.91999999999999904</v>
          </cell>
          <cell r="P161">
            <v>1.5206571858163132</v>
          </cell>
          <cell r="R161">
            <v>2.9</v>
          </cell>
        </row>
        <row r="162">
          <cell r="B162" t="str">
            <v>93</v>
          </cell>
          <cell r="C162">
            <v>7.34</v>
          </cell>
          <cell r="E162">
            <v>8.23</v>
          </cell>
          <cell r="G162">
            <v>6</v>
          </cell>
          <cell r="K162">
            <v>3</v>
          </cell>
          <cell r="O162">
            <v>0.89000000000000057</v>
          </cell>
          <cell r="P162">
            <v>1.5206571858163132</v>
          </cell>
          <cell r="R162">
            <v>3.3</v>
          </cell>
        </row>
        <row r="163">
          <cell r="C163">
            <v>7.09</v>
          </cell>
          <cell r="E163">
            <v>8</v>
          </cell>
          <cell r="G163">
            <v>6</v>
          </cell>
          <cell r="K163">
            <v>3</v>
          </cell>
          <cell r="O163">
            <v>0.91000000000000014</v>
          </cell>
          <cell r="P163">
            <v>1.5206571858163132</v>
          </cell>
          <cell r="R163">
            <v>3.2</v>
          </cell>
        </row>
        <row r="164">
          <cell r="C164">
            <v>6.82</v>
          </cell>
          <cell r="E164">
            <v>7.85</v>
          </cell>
          <cell r="G164">
            <v>6</v>
          </cell>
          <cell r="K164">
            <v>3</v>
          </cell>
          <cell r="O164">
            <v>1.0299999999999994</v>
          </cell>
          <cell r="P164">
            <v>1.5206571858163132</v>
          </cell>
          <cell r="R164">
            <v>3.1</v>
          </cell>
        </row>
        <row r="165">
          <cell r="C165">
            <v>6.85</v>
          </cell>
          <cell r="E165">
            <v>7.76</v>
          </cell>
          <cell r="G165">
            <v>6</v>
          </cell>
          <cell r="K165">
            <v>3</v>
          </cell>
          <cell r="O165">
            <v>0.91000000000000014</v>
          </cell>
          <cell r="P165">
            <v>1.5206571858163132</v>
          </cell>
          <cell r="R165">
            <v>3.2</v>
          </cell>
        </row>
        <row r="166">
          <cell r="C166">
            <v>6.92</v>
          </cell>
          <cell r="E166">
            <v>7.78</v>
          </cell>
          <cell r="G166">
            <v>6</v>
          </cell>
          <cell r="K166">
            <v>3</v>
          </cell>
          <cell r="O166">
            <v>0.86000000000000032</v>
          </cell>
          <cell r="P166">
            <v>1.5206571858163132</v>
          </cell>
          <cell r="R166">
            <v>3.2</v>
          </cell>
        </row>
        <row r="167">
          <cell r="C167">
            <v>6.81</v>
          </cell>
          <cell r="E167">
            <v>7.68</v>
          </cell>
          <cell r="G167">
            <v>6</v>
          </cell>
          <cell r="K167">
            <v>3</v>
          </cell>
          <cell r="O167">
            <v>0.87000000000000011</v>
          </cell>
          <cell r="P167">
            <v>1.5206571858163132</v>
          </cell>
          <cell r="R167">
            <v>3</v>
          </cell>
        </row>
        <row r="168">
          <cell r="C168">
            <v>6.63</v>
          </cell>
          <cell r="E168">
            <v>7.53</v>
          </cell>
          <cell r="G168">
            <v>6</v>
          </cell>
          <cell r="K168">
            <v>3</v>
          </cell>
          <cell r="O168">
            <v>0.90000000000000036</v>
          </cell>
          <cell r="P168">
            <v>1.5206571858163132</v>
          </cell>
          <cell r="R168">
            <v>2.8</v>
          </cell>
        </row>
        <row r="169">
          <cell r="C169">
            <v>6.32</v>
          </cell>
          <cell r="E169">
            <v>7.21</v>
          </cell>
          <cell r="G169">
            <v>6</v>
          </cell>
          <cell r="K169">
            <v>3</v>
          </cell>
          <cell r="O169">
            <v>0.88999999999999968</v>
          </cell>
          <cell r="P169">
            <v>1.5206571858163132</v>
          </cell>
          <cell r="R169">
            <v>2.8</v>
          </cell>
        </row>
        <row r="170">
          <cell r="C170">
            <v>6</v>
          </cell>
          <cell r="E170">
            <v>7.01</v>
          </cell>
          <cell r="G170">
            <v>6</v>
          </cell>
          <cell r="K170">
            <v>3</v>
          </cell>
          <cell r="O170">
            <v>1.0099999999999998</v>
          </cell>
          <cell r="P170">
            <v>1.5206571858163132</v>
          </cell>
          <cell r="R170">
            <v>2.7</v>
          </cell>
        </row>
        <row r="171">
          <cell r="C171">
            <v>5.94</v>
          </cell>
          <cell r="E171">
            <v>6.99</v>
          </cell>
          <cell r="G171">
            <v>6</v>
          </cell>
          <cell r="K171">
            <v>3</v>
          </cell>
          <cell r="O171">
            <v>1.0499999999999998</v>
          </cell>
          <cell r="P171">
            <v>1.5206571858163132</v>
          </cell>
          <cell r="R171">
            <v>2.8</v>
          </cell>
        </row>
        <row r="172">
          <cell r="C172">
            <v>6.21</v>
          </cell>
          <cell r="E172">
            <v>7.3</v>
          </cell>
          <cell r="G172">
            <v>6</v>
          </cell>
          <cell r="K172">
            <v>3</v>
          </cell>
          <cell r="O172">
            <v>1.0899999999999999</v>
          </cell>
          <cell r="P172">
            <v>1.5206571858163132</v>
          </cell>
          <cell r="R172">
            <v>2.7</v>
          </cell>
        </row>
        <row r="173">
          <cell r="C173">
            <v>6.25</v>
          </cell>
          <cell r="E173">
            <v>7.33</v>
          </cell>
          <cell r="G173">
            <v>6</v>
          </cell>
          <cell r="K173">
            <v>3</v>
          </cell>
          <cell r="O173">
            <v>1.08</v>
          </cell>
          <cell r="P173">
            <v>1.5206571858163132</v>
          </cell>
          <cell r="R173">
            <v>2.7</v>
          </cell>
        </row>
        <row r="174">
          <cell r="B174" t="str">
            <v>94</v>
          </cell>
          <cell r="C174">
            <v>6.29</v>
          </cell>
          <cell r="E174">
            <v>7.31</v>
          </cell>
          <cell r="G174">
            <v>6</v>
          </cell>
          <cell r="K174">
            <v>3</v>
          </cell>
          <cell r="O174">
            <v>1.0199999999999996</v>
          </cell>
          <cell r="P174">
            <v>1.5206571858163132</v>
          </cell>
          <cell r="R174">
            <v>2.5</v>
          </cell>
        </row>
        <row r="175">
          <cell r="C175">
            <v>6.49</v>
          </cell>
          <cell r="E175">
            <v>7.44</v>
          </cell>
          <cell r="G175">
            <v>6</v>
          </cell>
          <cell r="K175">
            <v>3</v>
          </cell>
          <cell r="O175">
            <v>0.95000000000000018</v>
          </cell>
          <cell r="P175">
            <v>1.5206571858163132</v>
          </cell>
          <cell r="R175">
            <v>2.5</v>
          </cell>
        </row>
        <row r="176">
          <cell r="C176">
            <v>6.91</v>
          </cell>
          <cell r="E176">
            <v>7.83</v>
          </cell>
          <cell r="G176">
            <v>6.06</v>
          </cell>
          <cell r="K176">
            <v>3</v>
          </cell>
          <cell r="O176">
            <v>0.91999999999999993</v>
          </cell>
          <cell r="P176">
            <v>1.5206571858163132</v>
          </cell>
          <cell r="R176">
            <v>2.5</v>
          </cell>
        </row>
        <row r="177">
          <cell r="C177">
            <v>7.27</v>
          </cell>
          <cell r="E177">
            <v>8.1999999999999993</v>
          </cell>
          <cell r="G177">
            <v>6.45</v>
          </cell>
          <cell r="K177">
            <v>3</v>
          </cell>
          <cell r="O177">
            <v>0.92999999999999972</v>
          </cell>
          <cell r="P177">
            <v>1.5206571858163132</v>
          </cell>
          <cell r="R177">
            <v>2.4</v>
          </cell>
        </row>
        <row r="178">
          <cell r="C178">
            <v>7.41</v>
          </cell>
          <cell r="E178">
            <v>8.32</v>
          </cell>
          <cell r="G178">
            <v>6.99</v>
          </cell>
          <cell r="K178">
            <v>3</v>
          </cell>
          <cell r="O178">
            <v>0.91000000000000014</v>
          </cell>
          <cell r="P178">
            <v>1.5206571858163132</v>
          </cell>
          <cell r="R178">
            <v>2.2999999999999998</v>
          </cell>
        </row>
        <row r="179">
          <cell r="C179">
            <v>7.4</v>
          </cell>
          <cell r="E179">
            <v>8.31</v>
          </cell>
          <cell r="G179">
            <v>7.25</v>
          </cell>
          <cell r="K179">
            <v>3.5</v>
          </cell>
          <cell r="O179">
            <v>0.91000000000000014</v>
          </cell>
          <cell r="P179">
            <v>1.5206571858163132</v>
          </cell>
          <cell r="R179">
            <v>2.5</v>
          </cell>
        </row>
        <row r="180">
          <cell r="C180">
            <v>7.58</v>
          </cell>
          <cell r="E180">
            <v>8.4700000000000006</v>
          </cell>
          <cell r="G180">
            <v>7.25</v>
          </cell>
          <cell r="K180">
            <v>3.5</v>
          </cell>
          <cell r="O180">
            <v>0.89000000000000057</v>
          </cell>
          <cell r="P180">
            <v>1.5206571858163132</v>
          </cell>
          <cell r="R180">
            <v>2.9</v>
          </cell>
        </row>
        <row r="181">
          <cell r="C181">
            <v>7.49</v>
          </cell>
          <cell r="E181">
            <v>8.41</v>
          </cell>
          <cell r="G181">
            <v>7.51</v>
          </cell>
          <cell r="K181">
            <v>3.5</v>
          </cell>
          <cell r="O181">
            <v>0.91999999999999993</v>
          </cell>
          <cell r="P181">
            <v>1.5206571858163132</v>
          </cell>
          <cell r="R181">
            <v>3</v>
          </cell>
        </row>
        <row r="182">
          <cell r="C182">
            <v>7.71</v>
          </cell>
          <cell r="E182">
            <v>8.65</v>
          </cell>
          <cell r="G182">
            <v>7.75</v>
          </cell>
          <cell r="K182">
            <v>4</v>
          </cell>
          <cell r="O182">
            <v>0.94000000000000039</v>
          </cell>
          <cell r="P182">
            <v>1.5206571858163132</v>
          </cell>
          <cell r="R182">
            <v>2.6</v>
          </cell>
        </row>
        <row r="183">
          <cell r="C183">
            <v>7.94</v>
          </cell>
          <cell r="E183">
            <v>8.8800000000000008</v>
          </cell>
          <cell r="G183">
            <v>7.75</v>
          </cell>
          <cell r="K183">
            <v>4</v>
          </cell>
          <cell r="O183">
            <v>0.94000000000000039</v>
          </cell>
          <cell r="P183">
            <v>1.5206571858163132</v>
          </cell>
          <cell r="R183">
            <v>2.7</v>
          </cell>
        </row>
        <row r="184">
          <cell r="C184">
            <v>8.08</v>
          </cell>
          <cell r="E184">
            <v>9</v>
          </cell>
          <cell r="G184">
            <v>8.15</v>
          </cell>
          <cell r="K184">
            <v>4.75</v>
          </cell>
          <cell r="O184">
            <v>0.91999999999999993</v>
          </cell>
          <cell r="P184">
            <v>1.5206571858163132</v>
          </cell>
          <cell r="R184">
            <v>2.7</v>
          </cell>
        </row>
        <row r="185">
          <cell r="C185">
            <v>7.87</v>
          </cell>
          <cell r="E185">
            <v>8.7899999999999991</v>
          </cell>
          <cell r="G185">
            <v>8.5</v>
          </cell>
          <cell r="K185">
            <v>4.75</v>
          </cell>
          <cell r="O185">
            <v>0.91999999999999904</v>
          </cell>
          <cell r="P185">
            <v>1.5206571858163132</v>
          </cell>
          <cell r="R185">
            <v>2.8</v>
          </cell>
        </row>
        <row r="186">
          <cell r="B186" t="str">
            <v>95</v>
          </cell>
          <cell r="C186">
            <v>7.85</v>
          </cell>
          <cell r="E186">
            <v>8.77</v>
          </cell>
          <cell r="G186">
            <v>8.5</v>
          </cell>
          <cell r="K186">
            <v>4.75</v>
          </cell>
          <cell r="O186">
            <v>0.91999999999999993</v>
          </cell>
          <cell r="P186">
            <v>1.5206571858163132</v>
          </cell>
          <cell r="R186">
            <v>2.9</v>
          </cell>
        </row>
        <row r="187">
          <cell r="C187">
            <v>7.61</v>
          </cell>
          <cell r="E187">
            <v>8.56</v>
          </cell>
          <cell r="G187">
            <v>9</v>
          </cell>
          <cell r="K187">
            <v>5.25</v>
          </cell>
          <cell r="O187">
            <v>0.95000000000000018</v>
          </cell>
          <cell r="P187">
            <v>1.5206571858163132</v>
          </cell>
          <cell r="R187">
            <v>2.9</v>
          </cell>
        </row>
        <row r="188">
          <cell r="C188">
            <v>7.45</v>
          </cell>
          <cell r="E188">
            <v>8.41</v>
          </cell>
          <cell r="G188">
            <v>9</v>
          </cell>
          <cell r="K188">
            <v>5.25</v>
          </cell>
          <cell r="O188">
            <v>0.96</v>
          </cell>
          <cell r="P188">
            <v>1.5206571858163132</v>
          </cell>
          <cell r="R188">
            <v>3.1</v>
          </cell>
        </row>
        <row r="189">
          <cell r="C189">
            <v>7.36</v>
          </cell>
          <cell r="E189">
            <v>8.3000000000000007</v>
          </cell>
          <cell r="G189">
            <v>9</v>
          </cell>
          <cell r="K189">
            <v>5.25</v>
          </cell>
          <cell r="O189">
            <v>0.94000000000000039</v>
          </cell>
          <cell r="P189">
            <v>1.5206571858163132</v>
          </cell>
          <cell r="R189">
            <v>2.4</v>
          </cell>
        </row>
        <row r="190">
          <cell r="C190">
            <v>6.95</v>
          </cell>
          <cell r="E190">
            <v>7.93</v>
          </cell>
          <cell r="G190">
            <v>9</v>
          </cell>
          <cell r="K190">
            <v>5.25</v>
          </cell>
          <cell r="O190">
            <v>0.97999999999999954</v>
          </cell>
          <cell r="P190">
            <v>1.5206571858163132</v>
          </cell>
          <cell r="R190">
            <v>3.2</v>
          </cell>
        </row>
        <row r="191">
          <cell r="C191">
            <v>6.57</v>
          </cell>
          <cell r="E191">
            <v>7.62</v>
          </cell>
          <cell r="G191">
            <v>9</v>
          </cell>
          <cell r="K191">
            <v>5.25</v>
          </cell>
          <cell r="O191">
            <v>1.0499999999999998</v>
          </cell>
          <cell r="P191">
            <v>1.5206571858163132</v>
          </cell>
          <cell r="R191">
            <v>3</v>
          </cell>
        </row>
        <row r="192">
          <cell r="C192">
            <v>6.72</v>
          </cell>
          <cell r="E192">
            <v>7.73</v>
          </cell>
          <cell r="G192">
            <v>8.8000000000000007</v>
          </cell>
          <cell r="K192">
            <v>5.25</v>
          </cell>
          <cell r="O192">
            <v>1.0100000000000007</v>
          </cell>
          <cell r="P192">
            <v>1.5206571858163132</v>
          </cell>
          <cell r="R192">
            <v>2.8</v>
          </cell>
        </row>
        <row r="193">
          <cell r="C193">
            <v>6.86</v>
          </cell>
          <cell r="E193">
            <v>7.86</v>
          </cell>
          <cell r="G193">
            <v>8.75</v>
          </cell>
          <cell r="K193">
            <v>5.25</v>
          </cell>
          <cell r="O193">
            <v>1</v>
          </cell>
          <cell r="P193">
            <v>1.5206571858163132</v>
          </cell>
          <cell r="R193">
            <v>2.6</v>
          </cell>
        </row>
        <row r="194">
          <cell r="C194">
            <v>6.55</v>
          </cell>
          <cell r="E194">
            <v>7.62</v>
          </cell>
          <cell r="G194">
            <v>8.75</v>
          </cell>
          <cell r="K194">
            <v>5.25</v>
          </cell>
          <cell r="O194">
            <v>1.0700000000000003</v>
          </cell>
          <cell r="P194">
            <v>1.5206571858163132</v>
          </cell>
          <cell r="R194">
            <v>2.5</v>
          </cell>
        </row>
        <row r="195">
          <cell r="C195">
            <v>6.37</v>
          </cell>
          <cell r="E195">
            <v>7.46</v>
          </cell>
          <cell r="G195">
            <v>8.75</v>
          </cell>
          <cell r="K195">
            <v>5.25</v>
          </cell>
          <cell r="O195">
            <v>1.0899999999999999</v>
          </cell>
          <cell r="P195">
            <v>1.5206571858163132</v>
          </cell>
          <cell r="R195">
            <v>2.8</v>
          </cell>
        </row>
        <row r="196">
          <cell r="C196">
            <v>6.26</v>
          </cell>
          <cell r="E196">
            <v>7.4</v>
          </cell>
          <cell r="G196">
            <v>8.75</v>
          </cell>
          <cell r="K196">
            <v>5.25</v>
          </cell>
          <cell r="O196">
            <v>1.1400000000000006</v>
          </cell>
          <cell r="P196">
            <v>1.5206571858163132</v>
          </cell>
          <cell r="R196">
            <v>2.6</v>
          </cell>
        </row>
        <row r="197">
          <cell r="C197">
            <v>6.06</v>
          </cell>
          <cell r="E197">
            <v>7.21</v>
          </cell>
          <cell r="G197">
            <v>8.65</v>
          </cell>
          <cell r="K197">
            <v>5.25</v>
          </cell>
          <cell r="O197">
            <v>1.1500000000000004</v>
          </cell>
          <cell r="P197">
            <v>1.5206571858163132</v>
          </cell>
          <cell r="R197">
            <v>2.5</v>
          </cell>
        </row>
        <row r="198">
          <cell r="B198" t="str">
            <v>96</v>
          </cell>
          <cell r="C198">
            <v>6.05</v>
          </cell>
          <cell r="E198">
            <v>7.2</v>
          </cell>
          <cell r="G198">
            <v>8.5</v>
          </cell>
          <cell r="K198">
            <v>5.25</v>
          </cell>
          <cell r="O198">
            <v>1.1500000000000004</v>
          </cell>
          <cell r="P198">
            <v>1.5206571858163132</v>
          </cell>
          <cell r="R198">
            <v>2.7</v>
          </cell>
        </row>
        <row r="199">
          <cell r="C199">
            <v>6.24</v>
          </cell>
          <cell r="E199">
            <v>7.37</v>
          </cell>
          <cell r="G199">
            <v>8.25</v>
          </cell>
          <cell r="K199">
            <v>5</v>
          </cell>
          <cell r="O199">
            <v>1.1299999999999999</v>
          </cell>
          <cell r="P199">
            <v>1.5206571858163132</v>
          </cell>
          <cell r="R199">
            <v>2.7</v>
          </cell>
        </row>
        <row r="200">
          <cell r="C200">
            <v>6.6</v>
          </cell>
          <cell r="E200">
            <v>7.72</v>
          </cell>
          <cell r="G200">
            <v>8.25</v>
          </cell>
          <cell r="K200">
            <v>5</v>
          </cell>
          <cell r="O200">
            <v>1.1200000000000001</v>
          </cell>
          <cell r="P200">
            <v>1.5206571858163132</v>
          </cell>
          <cell r="R200">
            <v>2.8</v>
          </cell>
        </row>
        <row r="201">
          <cell r="C201">
            <v>6.79</v>
          </cell>
          <cell r="E201">
            <v>7.88</v>
          </cell>
          <cell r="G201">
            <v>8.25</v>
          </cell>
          <cell r="K201">
            <v>5</v>
          </cell>
          <cell r="O201">
            <v>1.0899999999999999</v>
          </cell>
          <cell r="P201">
            <v>1.5206571858163132</v>
          </cell>
          <cell r="R201">
            <v>2.9</v>
          </cell>
        </row>
        <row r="202">
          <cell r="C202">
            <v>6.93</v>
          </cell>
          <cell r="E202">
            <v>7.99</v>
          </cell>
          <cell r="G202">
            <v>8.25</v>
          </cell>
          <cell r="K202">
            <v>5</v>
          </cell>
          <cell r="O202">
            <v>1.0600000000000005</v>
          </cell>
          <cell r="P202">
            <v>1.5206571858163132</v>
          </cell>
          <cell r="R202">
            <v>2.9</v>
          </cell>
        </row>
        <row r="203">
          <cell r="C203">
            <v>7.06</v>
          </cell>
          <cell r="E203">
            <v>8.07</v>
          </cell>
          <cell r="G203">
            <v>8.25</v>
          </cell>
          <cell r="K203">
            <v>5</v>
          </cell>
          <cell r="O203">
            <v>1.0100000000000007</v>
          </cell>
          <cell r="P203">
            <v>1.5206571858163132</v>
          </cell>
          <cell r="R203">
            <v>2.8</v>
          </cell>
        </row>
        <row r="204">
          <cell r="C204">
            <v>7.03</v>
          </cell>
          <cell r="E204">
            <v>8.02</v>
          </cell>
          <cell r="G204">
            <v>8.25</v>
          </cell>
          <cell r="K204">
            <v>5</v>
          </cell>
          <cell r="O204">
            <v>0.98999999999999932</v>
          </cell>
          <cell r="P204">
            <v>1.5206571858163132</v>
          </cell>
          <cell r="R204">
            <v>3</v>
          </cell>
        </row>
        <row r="205">
          <cell r="C205">
            <v>6.84</v>
          </cell>
          <cell r="E205">
            <v>7.84</v>
          </cell>
          <cell r="G205">
            <v>8.25</v>
          </cell>
          <cell r="K205">
            <v>5</v>
          </cell>
          <cell r="O205">
            <v>1</v>
          </cell>
          <cell r="P205">
            <v>1.5206571858163132</v>
          </cell>
          <cell r="R205">
            <v>2.9</v>
          </cell>
        </row>
        <row r="206">
          <cell r="C206">
            <v>7.03</v>
          </cell>
          <cell r="E206">
            <v>8.01</v>
          </cell>
          <cell r="G206">
            <v>8.25</v>
          </cell>
          <cell r="K206">
            <v>5</v>
          </cell>
          <cell r="O206">
            <v>0.97999999999999954</v>
          </cell>
          <cell r="P206">
            <v>1.5206571858163132</v>
          </cell>
          <cell r="R206">
            <v>3</v>
          </cell>
        </row>
        <row r="207">
          <cell r="C207">
            <v>6.81</v>
          </cell>
          <cell r="E207">
            <v>7.76</v>
          </cell>
          <cell r="G207">
            <v>8.25</v>
          </cell>
          <cell r="K207">
            <v>5</v>
          </cell>
          <cell r="O207">
            <v>0.95000000000000018</v>
          </cell>
          <cell r="P207">
            <v>1.5206571858163132</v>
          </cell>
          <cell r="R207">
            <v>3</v>
          </cell>
        </row>
        <row r="208">
          <cell r="C208">
            <v>6.48</v>
          </cell>
          <cell r="E208">
            <v>7.48</v>
          </cell>
          <cell r="G208">
            <v>8.25</v>
          </cell>
          <cell r="K208">
            <v>5</v>
          </cell>
          <cell r="O208">
            <v>1</v>
          </cell>
          <cell r="P208">
            <v>1.5206571858163132</v>
          </cell>
          <cell r="R208">
            <v>3.3</v>
          </cell>
        </row>
        <row r="209">
          <cell r="C209">
            <v>6.55</v>
          </cell>
          <cell r="E209">
            <v>7.58</v>
          </cell>
          <cell r="G209">
            <v>8.25</v>
          </cell>
          <cell r="K209">
            <v>5</v>
          </cell>
          <cell r="O209">
            <v>1.0300000000000002</v>
          </cell>
          <cell r="P209">
            <v>1.5206571858163132</v>
          </cell>
          <cell r="R209">
            <v>3.3</v>
          </cell>
        </row>
        <row r="210">
          <cell r="B210" t="str">
            <v>97</v>
          </cell>
          <cell r="C210">
            <v>6.83</v>
          </cell>
          <cell r="E210">
            <v>7.79</v>
          </cell>
          <cell r="G210">
            <v>8.25</v>
          </cell>
          <cell r="K210">
            <v>5</v>
          </cell>
          <cell r="O210">
            <v>0.96</v>
          </cell>
          <cell r="P210">
            <v>1.5206571858163132</v>
          </cell>
          <cell r="R210">
            <v>3</v>
          </cell>
        </row>
        <row r="211">
          <cell r="C211">
            <v>6.69</v>
          </cell>
          <cell r="E211">
            <v>7.68</v>
          </cell>
          <cell r="G211">
            <v>8.25</v>
          </cell>
          <cell r="K211">
            <v>5</v>
          </cell>
          <cell r="O211">
            <v>0.98999999999999932</v>
          </cell>
          <cell r="P211">
            <v>1.5206571858163132</v>
          </cell>
          <cell r="R211">
            <v>3</v>
          </cell>
        </row>
        <row r="212">
          <cell r="C212">
            <v>6.93</v>
          </cell>
          <cell r="E212">
            <v>7.92</v>
          </cell>
          <cell r="G212">
            <v>8.3000000000000007</v>
          </cell>
          <cell r="K212">
            <v>5</v>
          </cell>
          <cell r="O212">
            <v>0.99000000000000021</v>
          </cell>
          <cell r="P212">
            <v>1.5206571858163132</v>
          </cell>
          <cell r="R212">
            <v>2.8</v>
          </cell>
        </row>
        <row r="213">
          <cell r="C213">
            <v>7.09</v>
          </cell>
          <cell r="E213">
            <v>8.08</v>
          </cell>
          <cell r="G213">
            <v>8.5</v>
          </cell>
          <cell r="K213">
            <v>5</v>
          </cell>
          <cell r="O213">
            <v>0.99000000000000021</v>
          </cell>
          <cell r="P213">
            <v>1.5206571858163132</v>
          </cell>
          <cell r="R213">
            <v>2.5</v>
          </cell>
        </row>
        <row r="214">
          <cell r="C214">
            <v>6.94</v>
          </cell>
          <cell r="E214">
            <v>7.94</v>
          </cell>
          <cell r="G214">
            <v>8.5</v>
          </cell>
          <cell r="K214">
            <v>5</v>
          </cell>
          <cell r="O214">
            <v>1</v>
          </cell>
          <cell r="P214">
            <v>1.5206571858163132</v>
          </cell>
          <cell r="R214">
            <v>2.2000000000000002</v>
          </cell>
        </row>
        <row r="215">
          <cell r="C215">
            <v>6.77</v>
          </cell>
          <cell r="E215">
            <v>7.77</v>
          </cell>
          <cell r="G215">
            <v>8.5</v>
          </cell>
          <cell r="K215">
            <v>5</v>
          </cell>
          <cell r="O215">
            <v>1</v>
          </cell>
          <cell r="P215">
            <v>1.5206571858163132</v>
          </cell>
          <cell r="R215">
            <v>2.2999999999999998</v>
          </cell>
        </row>
        <row r="216">
          <cell r="C216">
            <v>6.51</v>
          </cell>
          <cell r="E216">
            <v>7.52</v>
          </cell>
          <cell r="G216">
            <v>8.5</v>
          </cell>
          <cell r="K216">
            <v>5</v>
          </cell>
          <cell r="O216">
            <v>1.0099999999999998</v>
          </cell>
          <cell r="P216">
            <v>1.5206571858163132</v>
          </cell>
          <cell r="R216">
            <v>2.2000000000000002</v>
          </cell>
        </row>
        <row r="217">
          <cell r="C217">
            <v>6.58</v>
          </cell>
          <cell r="E217">
            <v>7.57</v>
          </cell>
          <cell r="G217">
            <v>8.5</v>
          </cell>
          <cell r="K217">
            <v>5</v>
          </cell>
          <cell r="O217">
            <v>0.99000000000000021</v>
          </cell>
          <cell r="P217">
            <v>1.5206571858163132</v>
          </cell>
          <cell r="R217">
            <v>2.2000000000000002</v>
          </cell>
        </row>
        <row r="218">
          <cell r="C218">
            <v>6.5</v>
          </cell>
          <cell r="E218">
            <v>7.5</v>
          </cell>
          <cell r="G218">
            <v>8.5</v>
          </cell>
          <cell r="K218">
            <v>5</v>
          </cell>
          <cell r="O218">
            <v>1</v>
          </cell>
          <cell r="P218">
            <v>1.5206571858163132</v>
          </cell>
          <cell r="R218">
            <v>2.2000000000000002</v>
          </cell>
        </row>
        <row r="219">
          <cell r="C219">
            <v>6.33</v>
          </cell>
          <cell r="E219">
            <v>7.37</v>
          </cell>
          <cell r="G219">
            <v>8.5</v>
          </cell>
          <cell r="K219">
            <v>5</v>
          </cell>
          <cell r="O219">
            <v>1.04</v>
          </cell>
          <cell r="P219">
            <v>1.5206571858163132</v>
          </cell>
          <cell r="R219">
            <v>2.1</v>
          </cell>
        </row>
        <row r="220">
          <cell r="C220">
            <v>6.11</v>
          </cell>
          <cell r="E220">
            <v>7.24</v>
          </cell>
          <cell r="G220">
            <v>8.5</v>
          </cell>
          <cell r="K220">
            <v>5</v>
          </cell>
          <cell r="O220">
            <v>1.1299999999999999</v>
          </cell>
          <cell r="P220">
            <v>1.5206571858163132</v>
          </cell>
          <cell r="R220">
            <v>1.8</v>
          </cell>
        </row>
        <row r="221">
          <cell r="C221">
            <v>5.99</v>
          </cell>
          <cell r="E221">
            <v>7.16</v>
          </cell>
          <cell r="G221">
            <v>8.5</v>
          </cell>
          <cell r="K221">
            <v>5</v>
          </cell>
          <cell r="O221">
            <v>1.17</v>
          </cell>
          <cell r="P221">
            <v>1.5206571858163132</v>
          </cell>
          <cell r="R221">
            <v>1.7</v>
          </cell>
        </row>
        <row r="222">
          <cell r="B222" t="str">
            <v>98</v>
          </cell>
          <cell r="C222">
            <v>5.81</v>
          </cell>
          <cell r="E222">
            <v>7.03</v>
          </cell>
          <cell r="G222">
            <v>8.5</v>
          </cell>
          <cell r="K222">
            <v>5</v>
          </cell>
          <cell r="O222">
            <v>1.2200000000000006</v>
          </cell>
          <cell r="P222">
            <v>1.5206571858163132</v>
          </cell>
          <cell r="R222">
            <v>1.6</v>
          </cell>
        </row>
        <row r="223">
          <cell r="C223">
            <v>5.89</v>
          </cell>
          <cell r="E223">
            <v>7.09</v>
          </cell>
          <cell r="G223">
            <v>8.5</v>
          </cell>
          <cell r="K223">
            <v>5</v>
          </cell>
          <cell r="O223">
            <v>1.2000000000000002</v>
          </cell>
          <cell r="P223">
            <v>1.5206571858163132</v>
          </cell>
          <cell r="R223">
            <v>1.4</v>
          </cell>
        </row>
        <row r="224">
          <cell r="C224">
            <v>5.95</v>
          </cell>
          <cell r="E224">
            <v>7.13</v>
          </cell>
          <cell r="G224">
            <v>8.5</v>
          </cell>
          <cell r="K224">
            <v>5</v>
          </cell>
          <cell r="O224">
            <v>1.1799999999999997</v>
          </cell>
          <cell r="P224">
            <v>1.5206571858163132</v>
          </cell>
          <cell r="R224">
            <v>1.4</v>
          </cell>
        </row>
        <row r="225">
          <cell r="C225">
            <v>5.92</v>
          </cell>
          <cell r="E225">
            <v>7.12</v>
          </cell>
          <cell r="G225">
            <v>8.5</v>
          </cell>
          <cell r="K225">
            <v>5</v>
          </cell>
          <cell r="O225">
            <v>1.2000000000000002</v>
          </cell>
          <cell r="P225">
            <v>1.5206571858163132</v>
          </cell>
          <cell r="R225">
            <v>1.4</v>
          </cell>
        </row>
        <row r="226">
          <cell r="C226">
            <v>5.93</v>
          </cell>
          <cell r="E226">
            <v>7.11</v>
          </cell>
          <cell r="G226">
            <v>8.5</v>
          </cell>
          <cell r="K226">
            <v>5</v>
          </cell>
          <cell r="O226">
            <v>1.1800000000000006</v>
          </cell>
          <cell r="P226">
            <v>1.5206571858163132</v>
          </cell>
          <cell r="R226">
            <v>1.7</v>
          </cell>
        </row>
        <row r="227">
          <cell r="C227">
            <v>5.7</v>
          </cell>
          <cell r="E227">
            <v>6.99</v>
          </cell>
          <cell r="G227">
            <v>8.5</v>
          </cell>
          <cell r="K227">
            <v>5</v>
          </cell>
          <cell r="P227">
            <v>1.5206571858163132</v>
          </cell>
          <cell r="R227">
            <v>1.7</v>
          </cell>
        </row>
        <row r="228">
          <cell r="C228">
            <v>5.68</v>
          </cell>
          <cell r="E228">
            <v>6.99</v>
          </cell>
          <cell r="G228">
            <v>8.5</v>
          </cell>
          <cell r="K228">
            <v>5</v>
          </cell>
          <cell r="P228">
            <v>1.5206571858163132</v>
          </cell>
          <cell r="R228">
            <v>1.7</v>
          </cell>
        </row>
        <row r="229">
          <cell r="C229">
            <v>5.54</v>
          </cell>
          <cell r="E229">
            <v>6.96</v>
          </cell>
          <cell r="G229">
            <v>8.5</v>
          </cell>
          <cell r="P229">
            <v>1.5206571858163132</v>
          </cell>
        </row>
        <row r="230">
          <cell r="C230">
            <v>5.2</v>
          </cell>
          <cell r="E230">
            <v>6.88</v>
          </cell>
        </row>
        <row r="231">
          <cell r="C231">
            <v>5.01</v>
          </cell>
          <cell r="E231">
            <v>6.88</v>
          </cell>
        </row>
        <row r="232">
          <cell r="C232">
            <v>5.25</v>
          </cell>
          <cell r="E232">
            <v>6.96</v>
          </cell>
        </row>
        <row r="233">
          <cell r="C233">
            <v>5.0599999999999996</v>
          </cell>
          <cell r="E233">
            <v>6.84</v>
          </cell>
        </row>
      </sheetData>
      <sheetData sheetId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ield_curve"/>
      <sheetName val="FRWD VS INTERP"/>
      <sheetName val="Chart X Fwd vs Spot 27 year"/>
    </sheetNames>
    <sheetDataSet>
      <sheetData sheetId="0"/>
      <sheetData sheetId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Gen. Info."/>
      <sheetName val="Co. Info."/>
      <sheetName val="Mngrs &amp; Offcrs"/>
      <sheetName val="Directors"/>
      <sheetName val="Long Term Debt"/>
      <sheetName val="Dividends"/>
      <sheetName val="Plant in Ser"/>
      <sheetName val="Depr."/>
      <sheetName val="Inc Stmnt"/>
      <sheetName val="Taxes Other"/>
      <sheetName val="Balance Sheet"/>
      <sheetName val="Liability Ins"/>
      <sheetName val="Miles of Line"/>
      <sheetName val="Gas Purchased &amp; Sold"/>
      <sheetName val="Dedication Res."/>
      <sheetName val="Emer. Curt. &amp; IRP"/>
      <sheetName val="Imprt Chngs"/>
      <sheetName val="Plnt Add-Ret-17a"/>
      <sheetName val="Fin Chngs (pg 17b)"/>
      <sheetName val="Oa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oody's Bond Yield Data"/>
      <sheetName val="Discount Rate"/>
      <sheetName val="Discount Chart"/>
      <sheetName val="Prime Rate"/>
      <sheetName val="Prime Chart "/>
      <sheetName val="Inflation"/>
      <sheetName val="Inflation Chart"/>
      <sheetName val="Moody's"/>
      <sheetName val="30 Yr. Bonds"/>
      <sheetName val="Moody's T-Bond Chart"/>
      <sheetName val="Moody's Spread Chart"/>
      <sheetName val="Moody's Baa Bond Yields Chart"/>
    </sheetNames>
    <sheetDataSet>
      <sheetData sheetId="0">
        <row r="30">
          <cell r="B30" t="str">
            <v>82</v>
          </cell>
          <cell r="C30">
            <v>14.22</v>
          </cell>
          <cell r="E30">
            <v>16.73</v>
          </cell>
          <cell r="G30">
            <v>15.75</v>
          </cell>
          <cell r="K30">
            <v>12</v>
          </cell>
          <cell r="O30">
            <v>2.5099999999999998</v>
          </cell>
          <cell r="P30">
            <v>1.5206571858163132</v>
          </cell>
          <cell r="R30">
            <v>8.4</v>
          </cell>
        </row>
        <row r="31">
          <cell r="C31">
            <v>14.22</v>
          </cell>
          <cell r="E31">
            <v>16.72</v>
          </cell>
          <cell r="G31">
            <v>16.559999999999999</v>
          </cell>
          <cell r="K31">
            <v>12</v>
          </cell>
          <cell r="O31">
            <v>2.4999999999999982</v>
          </cell>
          <cell r="P31">
            <v>1.5206571858163132</v>
          </cell>
          <cell r="R31">
            <v>7.6</v>
          </cell>
        </row>
        <row r="32">
          <cell r="C32">
            <v>13.53</v>
          </cell>
          <cell r="E32">
            <v>16.07</v>
          </cell>
          <cell r="G32">
            <v>16.5</v>
          </cell>
          <cell r="K32">
            <v>12</v>
          </cell>
          <cell r="O32">
            <v>2.5400000000000009</v>
          </cell>
          <cell r="P32">
            <v>1.5206571858163132</v>
          </cell>
          <cell r="R32">
            <v>6.8</v>
          </cell>
        </row>
        <row r="33">
          <cell r="C33">
            <v>13.37</v>
          </cell>
          <cell r="E33">
            <v>15.82</v>
          </cell>
          <cell r="G33">
            <v>16.5</v>
          </cell>
          <cell r="K33">
            <v>12</v>
          </cell>
          <cell r="O33">
            <v>2.4500000000000011</v>
          </cell>
          <cell r="P33">
            <v>1.5206571858163132</v>
          </cell>
          <cell r="R33">
            <v>6.5</v>
          </cell>
        </row>
        <row r="34">
          <cell r="C34">
            <v>13.24</v>
          </cell>
          <cell r="E34">
            <v>15.6</v>
          </cell>
          <cell r="G34">
            <v>16.5</v>
          </cell>
          <cell r="K34">
            <v>12</v>
          </cell>
          <cell r="O34">
            <v>2.3599999999999994</v>
          </cell>
          <cell r="P34">
            <v>1.5206571858163132</v>
          </cell>
          <cell r="R34">
            <v>6.7</v>
          </cell>
        </row>
        <row r="35">
          <cell r="C35">
            <v>13.92</v>
          </cell>
          <cell r="E35">
            <v>16.18</v>
          </cell>
          <cell r="G35">
            <v>16.5</v>
          </cell>
          <cell r="K35">
            <v>12</v>
          </cell>
          <cell r="O35">
            <v>2.2599999999999998</v>
          </cell>
          <cell r="P35">
            <v>1.5206571858163132</v>
          </cell>
          <cell r="R35">
            <v>7.1</v>
          </cell>
        </row>
        <row r="36">
          <cell r="C36">
            <v>13.55</v>
          </cell>
          <cell r="E36">
            <v>16.04</v>
          </cell>
          <cell r="G36">
            <v>16.260000000000002</v>
          </cell>
          <cell r="K36">
            <v>11</v>
          </cell>
          <cell r="O36">
            <v>2.4899999999999984</v>
          </cell>
          <cell r="P36">
            <v>1.5206571858163132</v>
          </cell>
          <cell r="R36">
            <v>6.4</v>
          </cell>
        </row>
        <row r="37">
          <cell r="C37">
            <v>12.77</v>
          </cell>
          <cell r="E37">
            <v>15.22</v>
          </cell>
          <cell r="G37">
            <v>14.39</v>
          </cell>
          <cell r="K37">
            <v>10</v>
          </cell>
          <cell r="O37">
            <v>2.4500000000000011</v>
          </cell>
          <cell r="P37">
            <v>1.5206571858163132</v>
          </cell>
          <cell r="R37">
            <v>5.9</v>
          </cell>
        </row>
        <row r="38">
          <cell r="C38">
            <v>12.07</v>
          </cell>
          <cell r="E38">
            <v>14.56</v>
          </cell>
          <cell r="G38">
            <v>13.5</v>
          </cell>
          <cell r="K38">
            <v>9.5</v>
          </cell>
          <cell r="O38">
            <v>2.4900000000000002</v>
          </cell>
          <cell r="P38">
            <v>1.5206571858163132</v>
          </cell>
          <cell r="R38">
            <v>5</v>
          </cell>
        </row>
        <row r="39">
          <cell r="C39">
            <v>11.17</v>
          </cell>
          <cell r="E39">
            <v>13.88</v>
          </cell>
          <cell r="G39">
            <v>12.52</v>
          </cell>
          <cell r="K39">
            <v>9</v>
          </cell>
          <cell r="O39">
            <v>2.7100000000000009</v>
          </cell>
          <cell r="P39">
            <v>1.5206571858163132</v>
          </cell>
          <cell r="R39">
            <v>5.0999999999999996</v>
          </cell>
        </row>
        <row r="40">
          <cell r="C40">
            <v>10.54</v>
          </cell>
          <cell r="E40">
            <v>13.58</v>
          </cell>
          <cell r="G40">
            <v>11.85</v>
          </cell>
          <cell r="K40">
            <v>9</v>
          </cell>
          <cell r="O40">
            <v>3.0400000000000009</v>
          </cell>
          <cell r="P40">
            <v>1.5206571858163132</v>
          </cell>
          <cell r="R40">
            <v>4.5999999999999996</v>
          </cell>
        </row>
        <row r="41">
          <cell r="C41">
            <v>10.54</v>
          </cell>
          <cell r="E41">
            <v>13.55</v>
          </cell>
          <cell r="G41">
            <v>11.5</v>
          </cell>
          <cell r="K41">
            <v>8.5</v>
          </cell>
          <cell r="O41">
            <v>3.0100000000000016</v>
          </cell>
          <cell r="P41">
            <v>1.5206571858163132</v>
          </cell>
          <cell r="R41">
            <v>3.8</v>
          </cell>
        </row>
        <row r="42">
          <cell r="B42" t="str">
            <v>83</v>
          </cell>
          <cell r="C42">
            <v>10.63</v>
          </cell>
          <cell r="E42">
            <v>13.46</v>
          </cell>
          <cell r="G42">
            <v>11.16</v>
          </cell>
          <cell r="K42">
            <v>8.5</v>
          </cell>
          <cell r="O42">
            <v>2.83</v>
          </cell>
          <cell r="P42">
            <v>1.5206571858163132</v>
          </cell>
          <cell r="R42">
            <v>3.7</v>
          </cell>
        </row>
        <row r="43">
          <cell r="C43">
            <v>10.88</v>
          </cell>
          <cell r="E43">
            <v>13.6</v>
          </cell>
          <cell r="G43">
            <v>10.98</v>
          </cell>
          <cell r="K43">
            <v>8.5</v>
          </cell>
          <cell r="O43">
            <v>2.7199999999999989</v>
          </cell>
          <cell r="P43">
            <v>1.5206571858163132</v>
          </cell>
          <cell r="R43">
            <v>3.5</v>
          </cell>
        </row>
        <row r="44">
          <cell r="C44">
            <v>10.63</v>
          </cell>
          <cell r="E44">
            <v>13.28</v>
          </cell>
          <cell r="G44">
            <v>10.5</v>
          </cell>
          <cell r="K44">
            <v>8.5</v>
          </cell>
          <cell r="O44">
            <v>2.6499999999999986</v>
          </cell>
          <cell r="P44">
            <v>1.5206571858163132</v>
          </cell>
          <cell r="R44">
            <v>3.6</v>
          </cell>
        </row>
        <row r="45">
          <cell r="C45">
            <v>10.48</v>
          </cell>
          <cell r="E45">
            <v>13.03</v>
          </cell>
          <cell r="G45">
            <v>10.5</v>
          </cell>
          <cell r="K45">
            <v>8.5</v>
          </cell>
          <cell r="O45">
            <v>2.5499999999999989</v>
          </cell>
          <cell r="P45">
            <v>1.5206571858163132</v>
          </cell>
          <cell r="R45">
            <v>3.9</v>
          </cell>
        </row>
        <row r="46">
          <cell r="C46">
            <v>10.53</v>
          </cell>
          <cell r="E46">
            <v>13</v>
          </cell>
          <cell r="G46">
            <v>10.5</v>
          </cell>
          <cell r="K46">
            <v>8.5</v>
          </cell>
          <cell r="O46">
            <v>2.4700000000000006</v>
          </cell>
          <cell r="P46">
            <v>1.5206571858163132</v>
          </cell>
          <cell r="R46">
            <v>3.5</v>
          </cell>
        </row>
        <row r="47">
          <cell r="C47">
            <v>10.93</v>
          </cell>
          <cell r="E47">
            <v>13.17</v>
          </cell>
          <cell r="G47">
            <v>10.5</v>
          </cell>
          <cell r="K47">
            <v>8.5</v>
          </cell>
          <cell r="O47">
            <v>2.2400000000000002</v>
          </cell>
          <cell r="P47">
            <v>1.5206571858163132</v>
          </cell>
          <cell r="R47">
            <v>2.6</v>
          </cell>
        </row>
        <row r="48">
          <cell r="C48">
            <v>11.4</v>
          </cell>
          <cell r="E48">
            <v>13.28</v>
          </cell>
          <cell r="G48">
            <v>10.5</v>
          </cell>
          <cell r="K48">
            <v>8.5</v>
          </cell>
          <cell r="O48">
            <v>1.879999999999999</v>
          </cell>
          <cell r="P48">
            <v>1.5206571858163132</v>
          </cell>
          <cell r="R48">
            <v>2.5</v>
          </cell>
        </row>
        <row r="49">
          <cell r="C49">
            <v>11.82</v>
          </cell>
          <cell r="E49">
            <v>13.5</v>
          </cell>
          <cell r="G49">
            <v>10.89</v>
          </cell>
          <cell r="K49">
            <v>8.5</v>
          </cell>
          <cell r="O49">
            <v>1.6799999999999997</v>
          </cell>
          <cell r="P49">
            <v>1.5206571858163132</v>
          </cell>
          <cell r="R49">
            <v>2.6</v>
          </cell>
        </row>
        <row r="50">
          <cell r="C50">
            <v>11.63</v>
          </cell>
          <cell r="E50">
            <v>13.35</v>
          </cell>
          <cell r="G50">
            <v>11</v>
          </cell>
          <cell r="K50">
            <v>8.5</v>
          </cell>
          <cell r="O50">
            <v>1.7199999999999989</v>
          </cell>
          <cell r="P50">
            <v>1.5206571858163132</v>
          </cell>
          <cell r="R50">
            <v>2.9</v>
          </cell>
        </row>
        <row r="51">
          <cell r="C51">
            <v>11.58</v>
          </cell>
          <cell r="E51">
            <v>13.19</v>
          </cell>
          <cell r="G51">
            <v>11</v>
          </cell>
          <cell r="K51">
            <v>8.5</v>
          </cell>
          <cell r="O51">
            <v>1.6099999999999994</v>
          </cell>
          <cell r="P51">
            <v>1.5206571858163132</v>
          </cell>
          <cell r="R51">
            <v>2.9</v>
          </cell>
        </row>
        <row r="52">
          <cell r="C52">
            <v>11.75</v>
          </cell>
          <cell r="E52">
            <v>13.33</v>
          </cell>
          <cell r="G52">
            <v>11</v>
          </cell>
          <cell r="K52">
            <v>8.5</v>
          </cell>
          <cell r="O52">
            <v>1.58</v>
          </cell>
          <cell r="P52">
            <v>1.5206571858163132</v>
          </cell>
          <cell r="R52">
            <v>3.3</v>
          </cell>
        </row>
        <row r="53">
          <cell r="C53">
            <v>11.88</v>
          </cell>
          <cell r="E53">
            <v>13.48</v>
          </cell>
          <cell r="G53">
            <v>11</v>
          </cell>
          <cell r="K53">
            <v>8.5</v>
          </cell>
          <cell r="O53">
            <v>1.5999999999999996</v>
          </cell>
          <cell r="P53">
            <v>1.5206571858163132</v>
          </cell>
          <cell r="R53">
            <v>3.8</v>
          </cell>
        </row>
        <row r="54">
          <cell r="B54" t="str">
            <v>84</v>
          </cell>
          <cell r="C54">
            <v>11.75</v>
          </cell>
          <cell r="E54">
            <v>13.4</v>
          </cell>
          <cell r="G54">
            <v>11</v>
          </cell>
          <cell r="K54">
            <v>8.5</v>
          </cell>
          <cell r="O54">
            <v>1.6500000000000004</v>
          </cell>
          <cell r="P54">
            <v>1.5206571858163132</v>
          </cell>
          <cell r="R54">
            <v>4.2</v>
          </cell>
        </row>
        <row r="55">
          <cell r="C55">
            <v>11.95</v>
          </cell>
          <cell r="E55">
            <v>13.5</v>
          </cell>
          <cell r="G55">
            <v>11</v>
          </cell>
          <cell r="K55">
            <v>8.5</v>
          </cell>
          <cell r="O55">
            <v>1.5500000000000007</v>
          </cell>
          <cell r="P55">
            <v>1.5206571858163132</v>
          </cell>
          <cell r="R55">
            <v>4.5999999999999996</v>
          </cell>
        </row>
        <row r="56">
          <cell r="C56">
            <v>12.38</v>
          </cell>
          <cell r="E56">
            <v>14.03</v>
          </cell>
          <cell r="G56">
            <v>11.21</v>
          </cell>
          <cell r="K56">
            <v>8.5</v>
          </cell>
          <cell r="O56">
            <v>1.6499999999999986</v>
          </cell>
          <cell r="P56">
            <v>1.5206571858163132</v>
          </cell>
          <cell r="R56">
            <v>4.8</v>
          </cell>
        </row>
        <row r="57">
          <cell r="C57">
            <v>12.65</v>
          </cell>
          <cell r="E57">
            <v>14.3</v>
          </cell>
          <cell r="G57">
            <v>11.93</v>
          </cell>
          <cell r="K57">
            <v>9</v>
          </cell>
          <cell r="O57">
            <v>1.6500000000000004</v>
          </cell>
          <cell r="P57">
            <v>1.5206571858163132</v>
          </cell>
          <cell r="R57">
            <v>4.5999999999999996</v>
          </cell>
        </row>
        <row r="58">
          <cell r="C58">
            <v>13.43</v>
          </cell>
          <cell r="E58">
            <v>14.95</v>
          </cell>
          <cell r="G58">
            <v>12.39</v>
          </cell>
          <cell r="K58">
            <v>9</v>
          </cell>
          <cell r="O58">
            <v>1.5199999999999996</v>
          </cell>
          <cell r="P58">
            <v>1.5206571858163132</v>
          </cell>
          <cell r="R58">
            <v>4.2</v>
          </cell>
        </row>
        <row r="59">
          <cell r="C59">
            <v>13.44</v>
          </cell>
          <cell r="E59">
            <v>15.16</v>
          </cell>
          <cell r="G59">
            <v>12.6</v>
          </cell>
          <cell r="K59">
            <v>9</v>
          </cell>
          <cell r="O59">
            <v>1.7200000000000006</v>
          </cell>
          <cell r="P59">
            <v>1.5206571858163132</v>
          </cell>
          <cell r="R59">
            <v>4.2</v>
          </cell>
        </row>
        <row r="60">
          <cell r="C60">
            <v>13.21</v>
          </cell>
          <cell r="E60">
            <v>14.92</v>
          </cell>
          <cell r="G60">
            <v>13</v>
          </cell>
          <cell r="K60">
            <v>9</v>
          </cell>
          <cell r="O60">
            <v>1.7099999999999991</v>
          </cell>
          <cell r="P60">
            <v>1.5206571858163132</v>
          </cell>
          <cell r="R60">
            <v>4.2</v>
          </cell>
        </row>
        <row r="61">
          <cell r="C61">
            <v>12.54</v>
          </cell>
          <cell r="E61">
            <v>14.29</v>
          </cell>
          <cell r="G61">
            <v>13</v>
          </cell>
          <cell r="K61">
            <v>9</v>
          </cell>
          <cell r="O61">
            <v>1.75</v>
          </cell>
          <cell r="P61">
            <v>1.5206571858163132</v>
          </cell>
          <cell r="R61">
            <v>4.3</v>
          </cell>
        </row>
        <row r="62">
          <cell r="C62">
            <v>12.29</v>
          </cell>
          <cell r="E62">
            <v>14.04</v>
          </cell>
          <cell r="G62">
            <v>12.97</v>
          </cell>
          <cell r="K62">
            <v>9</v>
          </cell>
          <cell r="O62">
            <v>1.75</v>
          </cell>
          <cell r="P62">
            <v>1.5206571858163132</v>
          </cell>
          <cell r="R62">
            <v>4.3</v>
          </cell>
        </row>
        <row r="63">
          <cell r="C63">
            <v>11.98</v>
          </cell>
          <cell r="E63">
            <v>13.68</v>
          </cell>
          <cell r="G63">
            <v>12.58</v>
          </cell>
          <cell r="K63">
            <v>9</v>
          </cell>
          <cell r="O63">
            <v>1.6999999999999993</v>
          </cell>
          <cell r="P63">
            <v>1.5206571858163132</v>
          </cell>
          <cell r="R63">
            <v>4.3</v>
          </cell>
        </row>
        <row r="64">
          <cell r="C64">
            <v>11.56</v>
          </cell>
          <cell r="E64">
            <v>13.15</v>
          </cell>
          <cell r="G64">
            <v>11.77</v>
          </cell>
          <cell r="K64">
            <v>8.5</v>
          </cell>
          <cell r="O64">
            <v>1.5899999999999999</v>
          </cell>
          <cell r="P64">
            <v>1.5206571858163132</v>
          </cell>
          <cell r="R64">
            <v>4.0999999999999996</v>
          </cell>
        </row>
        <row r="65">
          <cell r="C65">
            <v>11.52</v>
          </cell>
          <cell r="E65">
            <v>12.96</v>
          </cell>
          <cell r="G65">
            <v>11.06</v>
          </cell>
          <cell r="K65">
            <v>8</v>
          </cell>
          <cell r="O65">
            <v>1.4400000000000013</v>
          </cell>
          <cell r="P65">
            <v>1.5206571858163132</v>
          </cell>
          <cell r="R65">
            <v>3.9</v>
          </cell>
        </row>
        <row r="66">
          <cell r="B66" t="str">
            <v>85</v>
          </cell>
          <cell r="C66">
            <v>11.45</v>
          </cell>
          <cell r="E66">
            <v>12.88</v>
          </cell>
          <cell r="G66">
            <v>10.61</v>
          </cell>
          <cell r="K66">
            <v>8</v>
          </cell>
          <cell r="O66">
            <v>1.4300000000000015</v>
          </cell>
          <cell r="P66">
            <v>1.5206571858163132</v>
          </cell>
          <cell r="R66">
            <v>3.5</v>
          </cell>
        </row>
        <row r="67">
          <cell r="C67">
            <v>11.47</v>
          </cell>
          <cell r="E67">
            <v>13</v>
          </cell>
          <cell r="G67">
            <v>10.5</v>
          </cell>
          <cell r="K67">
            <v>8</v>
          </cell>
          <cell r="O67">
            <v>1.5299999999999994</v>
          </cell>
          <cell r="P67">
            <v>1.5206571858163132</v>
          </cell>
          <cell r="R67">
            <v>3.5</v>
          </cell>
        </row>
        <row r="68">
          <cell r="C68">
            <v>11.81</v>
          </cell>
          <cell r="E68">
            <v>13.66</v>
          </cell>
          <cell r="G68">
            <v>10.5</v>
          </cell>
          <cell r="K68">
            <v>8</v>
          </cell>
          <cell r="O68">
            <v>1.8499999999999996</v>
          </cell>
          <cell r="P68">
            <v>1.5206571858163132</v>
          </cell>
          <cell r="R68">
            <v>3.7</v>
          </cell>
        </row>
        <row r="69">
          <cell r="C69">
            <v>11.47</v>
          </cell>
          <cell r="E69">
            <v>13.42</v>
          </cell>
          <cell r="G69">
            <v>10.5</v>
          </cell>
          <cell r="K69">
            <v>8</v>
          </cell>
          <cell r="O69">
            <v>1.9499999999999993</v>
          </cell>
          <cell r="P69">
            <v>1.5206571858163132</v>
          </cell>
          <cell r="R69">
            <v>3.7</v>
          </cell>
        </row>
        <row r="70">
          <cell r="C70">
            <v>11.05</v>
          </cell>
          <cell r="E70">
            <v>12.89</v>
          </cell>
          <cell r="G70">
            <v>10.31</v>
          </cell>
          <cell r="K70">
            <v>7.5</v>
          </cell>
          <cell r="O70">
            <v>1.8399999999999999</v>
          </cell>
          <cell r="P70">
            <v>1.5206571858163132</v>
          </cell>
          <cell r="R70">
            <v>3.8</v>
          </cell>
        </row>
        <row r="71">
          <cell r="C71">
            <v>10.44</v>
          </cell>
          <cell r="E71">
            <v>11.91</v>
          </cell>
          <cell r="G71">
            <v>9.7799999999999994</v>
          </cell>
          <cell r="K71">
            <v>7.5</v>
          </cell>
          <cell r="O71">
            <v>1.4700000000000006</v>
          </cell>
          <cell r="P71">
            <v>1.5206571858163132</v>
          </cell>
          <cell r="R71">
            <v>3.8</v>
          </cell>
        </row>
        <row r="72">
          <cell r="C72">
            <v>10.5</v>
          </cell>
          <cell r="E72">
            <v>11.88</v>
          </cell>
          <cell r="G72">
            <v>9.5</v>
          </cell>
          <cell r="K72">
            <v>7.5</v>
          </cell>
          <cell r="O72">
            <v>1.3800000000000008</v>
          </cell>
          <cell r="P72">
            <v>1.5206571858163132</v>
          </cell>
          <cell r="R72">
            <v>3.6</v>
          </cell>
        </row>
        <row r="73">
          <cell r="C73">
            <v>10.56</v>
          </cell>
          <cell r="E73">
            <v>11.93</v>
          </cell>
          <cell r="G73">
            <v>9.5</v>
          </cell>
          <cell r="K73">
            <v>7.5</v>
          </cell>
          <cell r="O73">
            <v>1.3699999999999992</v>
          </cell>
          <cell r="P73">
            <v>1.5206571858163132</v>
          </cell>
          <cell r="R73">
            <v>3.3</v>
          </cell>
        </row>
        <row r="74">
          <cell r="C74">
            <v>10.61</v>
          </cell>
          <cell r="E74">
            <v>11.95</v>
          </cell>
          <cell r="G74">
            <v>9.5</v>
          </cell>
          <cell r="K74">
            <v>7.5</v>
          </cell>
          <cell r="O74">
            <v>1.3399999999999999</v>
          </cell>
          <cell r="P74">
            <v>1.5206571858163132</v>
          </cell>
          <cell r="R74">
            <v>3.1</v>
          </cell>
        </row>
        <row r="75">
          <cell r="C75">
            <v>10.5</v>
          </cell>
          <cell r="E75">
            <v>11.84</v>
          </cell>
          <cell r="G75">
            <v>9.5</v>
          </cell>
          <cell r="K75">
            <v>7.5</v>
          </cell>
          <cell r="O75">
            <v>1.3399999999999999</v>
          </cell>
          <cell r="P75">
            <v>1.5206571858163132</v>
          </cell>
          <cell r="R75">
            <v>3.2</v>
          </cell>
        </row>
        <row r="76">
          <cell r="C76">
            <v>10.06</v>
          </cell>
          <cell r="E76">
            <v>11.33</v>
          </cell>
          <cell r="G76">
            <v>9.5</v>
          </cell>
          <cell r="K76">
            <v>7.5</v>
          </cell>
          <cell r="O76">
            <v>1.2699999999999996</v>
          </cell>
          <cell r="P76">
            <v>1.5206571858163132</v>
          </cell>
          <cell r="R76">
            <v>3.5</v>
          </cell>
        </row>
        <row r="77">
          <cell r="C77">
            <v>9.5399999999999991</v>
          </cell>
          <cell r="E77">
            <v>10.82</v>
          </cell>
          <cell r="G77">
            <v>9.5</v>
          </cell>
          <cell r="K77">
            <v>7.5</v>
          </cell>
          <cell r="O77">
            <v>1.2800000000000011</v>
          </cell>
          <cell r="P77">
            <v>1.5206571858163132</v>
          </cell>
          <cell r="R77">
            <v>3.8</v>
          </cell>
        </row>
        <row r="78">
          <cell r="B78" t="str">
            <v>86</v>
          </cell>
          <cell r="C78">
            <v>9.4</v>
          </cell>
          <cell r="E78">
            <v>10.66</v>
          </cell>
          <cell r="G78">
            <v>9.5</v>
          </cell>
          <cell r="K78">
            <v>7.5</v>
          </cell>
          <cell r="O78">
            <v>1.2599999999999998</v>
          </cell>
          <cell r="P78">
            <v>1.5206571858163132</v>
          </cell>
          <cell r="R78">
            <v>3.9</v>
          </cell>
        </row>
        <row r="79">
          <cell r="C79">
            <v>8.93</v>
          </cell>
          <cell r="E79">
            <v>10.16</v>
          </cell>
          <cell r="G79">
            <v>9.5</v>
          </cell>
          <cell r="K79">
            <v>7.5</v>
          </cell>
          <cell r="O79">
            <v>1.2300000000000004</v>
          </cell>
          <cell r="P79">
            <v>1.5206571858163132</v>
          </cell>
          <cell r="R79">
            <v>3.1</v>
          </cell>
        </row>
        <row r="80">
          <cell r="C80">
            <v>7.96</v>
          </cell>
          <cell r="E80">
            <v>9.33</v>
          </cell>
          <cell r="G80">
            <v>9.1</v>
          </cell>
          <cell r="K80">
            <v>7</v>
          </cell>
          <cell r="O80">
            <v>1.37</v>
          </cell>
          <cell r="P80">
            <v>1.5206571858163132</v>
          </cell>
          <cell r="R80">
            <v>2.2999999999999998</v>
          </cell>
        </row>
        <row r="81">
          <cell r="C81">
            <v>7.39</v>
          </cell>
          <cell r="E81">
            <v>9.02</v>
          </cell>
          <cell r="G81">
            <v>8.83</v>
          </cell>
          <cell r="K81">
            <v>6.5</v>
          </cell>
          <cell r="O81">
            <v>1.63</v>
          </cell>
          <cell r="P81">
            <v>1.5206571858163132</v>
          </cell>
          <cell r="R81">
            <v>1.6</v>
          </cell>
        </row>
        <row r="82">
          <cell r="C82">
            <v>7.52</v>
          </cell>
          <cell r="E82">
            <v>9.52</v>
          </cell>
          <cell r="G82">
            <v>8.5</v>
          </cell>
          <cell r="K82">
            <v>6.5</v>
          </cell>
          <cell r="O82">
            <v>2</v>
          </cell>
          <cell r="P82">
            <v>1.5206571858163132</v>
          </cell>
          <cell r="R82">
            <v>1.5</v>
          </cell>
        </row>
        <row r="83">
          <cell r="C83">
            <v>7.57</v>
          </cell>
          <cell r="E83">
            <v>9.51</v>
          </cell>
          <cell r="G83">
            <v>8.5</v>
          </cell>
          <cell r="K83">
            <v>6.5</v>
          </cell>
          <cell r="O83">
            <v>1.9399999999999995</v>
          </cell>
          <cell r="P83">
            <v>1.5206571858163132</v>
          </cell>
          <cell r="R83">
            <v>1.8</v>
          </cell>
        </row>
        <row r="84">
          <cell r="C84">
            <v>7.27</v>
          </cell>
          <cell r="E84">
            <v>9.19</v>
          </cell>
          <cell r="G84">
            <v>8.16</v>
          </cell>
          <cell r="K84">
            <v>6</v>
          </cell>
          <cell r="O84">
            <v>1.92</v>
          </cell>
          <cell r="P84">
            <v>1.5206571858163132</v>
          </cell>
          <cell r="R84">
            <v>1.6</v>
          </cell>
        </row>
        <row r="85">
          <cell r="C85">
            <v>7.33</v>
          </cell>
          <cell r="E85">
            <v>9.15</v>
          </cell>
          <cell r="G85">
            <v>7.9</v>
          </cell>
          <cell r="K85">
            <v>5.5</v>
          </cell>
          <cell r="O85">
            <v>1.8200000000000003</v>
          </cell>
          <cell r="P85">
            <v>1.5206571858163132</v>
          </cell>
          <cell r="R85">
            <v>1.6</v>
          </cell>
        </row>
        <row r="86">
          <cell r="C86">
            <v>7.62</v>
          </cell>
          <cell r="E86">
            <v>9.42</v>
          </cell>
          <cell r="G86">
            <v>7.5</v>
          </cell>
          <cell r="K86">
            <v>5.5</v>
          </cell>
          <cell r="O86">
            <v>1.7999999999999998</v>
          </cell>
          <cell r="P86">
            <v>1.5206571858163132</v>
          </cell>
          <cell r="R86">
            <v>1.8</v>
          </cell>
        </row>
        <row r="87">
          <cell r="C87">
            <v>7.7</v>
          </cell>
          <cell r="E87">
            <v>9.39</v>
          </cell>
          <cell r="G87">
            <v>7.5</v>
          </cell>
          <cell r="K87">
            <v>5.5</v>
          </cell>
          <cell r="O87">
            <v>1.6900000000000004</v>
          </cell>
          <cell r="P87">
            <v>1.5206571858163132</v>
          </cell>
          <cell r="R87">
            <v>1.5</v>
          </cell>
        </row>
        <row r="88">
          <cell r="C88">
            <v>7.52</v>
          </cell>
          <cell r="E88">
            <v>9.15</v>
          </cell>
          <cell r="G88">
            <v>7.5</v>
          </cell>
          <cell r="K88">
            <v>5.5</v>
          </cell>
          <cell r="O88">
            <v>1.6300000000000008</v>
          </cell>
          <cell r="P88">
            <v>1.5206571858163132</v>
          </cell>
          <cell r="R88">
            <v>1.3</v>
          </cell>
        </row>
        <row r="89">
          <cell r="C89">
            <v>7.37</v>
          </cell>
          <cell r="E89">
            <v>8.9600000000000009</v>
          </cell>
          <cell r="G89">
            <v>7.5</v>
          </cell>
          <cell r="K89">
            <v>5.5</v>
          </cell>
          <cell r="O89">
            <v>1.5900000000000007</v>
          </cell>
          <cell r="P89">
            <v>1.5206571858163132</v>
          </cell>
          <cell r="R89">
            <v>1.1000000000000001</v>
          </cell>
        </row>
        <row r="90">
          <cell r="B90">
            <v>87</v>
          </cell>
          <cell r="C90">
            <v>7.39</v>
          </cell>
          <cell r="E90">
            <v>8.77</v>
          </cell>
          <cell r="G90">
            <v>7.5</v>
          </cell>
          <cell r="K90">
            <v>5.5</v>
          </cell>
          <cell r="O90">
            <v>1.38</v>
          </cell>
          <cell r="P90">
            <v>1.5206571858163132</v>
          </cell>
          <cell r="R90">
            <v>1.5</v>
          </cell>
        </row>
        <row r="91">
          <cell r="C91">
            <v>7.54</v>
          </cell>
          <cell r="E91">
            <v>8.81</v>
          </cell>
          <cell r="G91">
            <v>7.5</v>
          </cell>
          <cell r="K91">
            <v>5.5</v>
          </cell>
          <cell r="O91">
            <v>1.2700000000000005</v>
          </cell>
          <cell r="P91">
            <v>1.5206571858163132</v>
          </cell>
          <cell r="R91">
            <v>2.1</v>
          </cell>
        </row>
        <row r="92">
          <cell r="C92">
            <v>7.55</v>
          </cell>
          <cell r="E92">
            <v>8.75</v>
          </cell>
          <cell r="G92">
            <v>7.5</v>
          </cell>
          <cell r="K92">
            <v>5.5</v>
          </cell>
          <cell r="O92">
            <v>1.2000000000000002</v>
          </cell>
          <cell r="P92">
            <v>1.5206571858163132</v>
          </cell>
          <cell r="R92">
            <v>3</v>
          </cell>
        </row>
        <row r="93">
          <cell r="C93">
            <v>8.25</v>
          </cell>
          <cell r="E93">
            <v>9.3000000000000007</v>
          </cell>
          <cell r="G93">
            <v>7.75</v>
          </cell>
          <cell r="K93">
            <v>5.5</v>
          </cell>
          <cell r="O93">
            <v>1.0500000000000007</v>
          </cell>
          <cell r="P93">
            <v>1.5206571858163132</v>
          </cell>
          <cell r="R93">
            <v>3.8</v>
          </cell>
        </row>
        <row r="94">
          <cell r="C94">
            <v>8.7799999999999994</v>
          </cell>
          <cell r="E94">
            <v>9.82</v>
          </cell>
          <cell r="G94">
            <v>8.14</v>
          </cell>
          <cell r="K94">
            <v>5.5</v>
          </cell>
          <cell r="O94">
            <v>1.0400000000000009</v>
          </cell>
          <cell r="P94">
            <v>1.5206571858163132</v>
          </cell>
          <cell r="R94">
            <v>3.9</v>
          </cell>
        </row>
        <row r="95">
          <cell r="C95">
            <v>8.57</v>
          </cell>
          <cell r="E95">
            <v>9.8699999999999992</v>
          </cell>
          <cell r="G95">
            <v>8.25</v>
          </cell>
          <cell r="K95">
            <v>5.5</v>
          </cell>
          <cell r="O95">
            <v>1.2999999999999989</v>
          </cell>
          <cell r="P95">
            <v>1.5206571858163132</v>
          </cell>
          <cell r="R95">
            <v>3.7</v>
          </cell>
        </row>
        <row r="96">
          <cell r="C96">
            <v>8.64</v>
          </cell>
          <cell r="E96">
            <v>10.01</v>
          </cell>
          <cell r="G96">
            <v>8.25</v>
          </cell>
          <cell r="K96">
            <v>5.5</v>
          </cell>
          <cell r="O96">
            <v>1.3699999999999992</v>
          </cell>
          <cell r="P96">
            <v>1.5206571858163132</v>
          </cell>
          <cell r="R96">
            <v>3.9</v>
          </cell>
        </row>
        <row r="97">
          <cell r="C97">
            <v>8.9700000000000006</v>
          </cell>
          <cell r="E97">
            <v>10.33</v>
          </cell>
          <cell r="G97">
            <v>8.25</v>
          </cell>
          <cell r="K97">
            <v>5.5</v>
          </cell>
          <cell r="O97">
            <v>1.3599999999999994</v>
          </cell>
          <cell r="P97">
            <v>1.5206571858163132</v>
          </cell>
          <cell r="R97">
            <v>4.3</v>
          </cell>
        </row>
        <row r="98">
          <cell r="C98">
            <v>9.59</v>
          </cell>
          <cell r="E98">
            <v>11</v>
          </cell>
          <cell r="G98">
            <v>8.6999999999999993</v>
          </cell>
          <cell r="K98">
            <v>6</v>
          </cell>
          <cell r="O98">
            <v>1.4100000000000001</v>
          </cell>
          <cell r="P98">
            <v>1.5206571858163132</v>
          </cell>
          <cell r="R98">
            <v>4.4000000000000004</v>
          </cell>
        </row>
        <row r="99">
          <cell r="C99">
            <v>9.61</v>
          </cell>
          <cell r="E99">
            <v>11.32</v>
          </cell>
          <cell r="G99">
            <v>9.07</v>
          </cell>
          <cell r="K99">
            <v>6</v>
          </cell>
          <cell r="O99">
            <v>1.7100000000000009</v>
          </cell>
          <cell r="P99">
            <v>1.5206571858163132</v>
          </cell>
          <cell r="R99">
            <v>4.5</v>
          </cell>
        </row>
        <row r="100">
          <cell r="C100">
            <v>8.9499999999999993</v>
          </cell>
          <cell r="E100">
            <v>10.82</v>
          </cell>
          <cell r="G100">
            <v>8.7799999999999994</v>
          </cell>
          <cell r="K100">
            <v>6</v>
          </cell>
          <cell r="O100">
            <v>1.870000000000001</v>
          </cell>
          <cell r="P100">
            <v>1.5206571858163132</v>
          </cell>
          <cell r="R100">
            <v>4.5</v>
          </cell>
        </row>
        <row r="101">
          <cell r="C101">
            <v>9.1199999999999992</v>
          </cell>
          <cell r="E101">
            <v>10.99</v>
          </cell>
          <cell r="G101">
            <v>8.75</v>
          </cell>
          <cell r="K101">
            <v>6</v>
          </cell>
          <cell r="O101">
            <v>1.870000000000001</v>
          </cell>
          <cell r="P101">
            <v>1.5206571858163132</v>
          </cell>
          <cell r="R101">
            <v>4.4000000000000004</v>
          </cell>
        </row>
        <row r="102">
          <cell r="B102" t="str">
            <v>88</v>
          </cell>
          <cell r="C102">
            <v>8.83</v>
          </cell>
          <cell r="E102">
            <v>10.75</v>
          </cell>
          <cell r="G102">
            <v>8.75</v>
          </cell>
          <cell r="K102">
            <v>6</v>
          </cell>
          <cell r="O102">
            <v>1.92</v>
          </cell>
          <cell r="P102">
            <v>1.5206571858163132</v>
          </cell>
          <cell r="R102">
            <v>4</v>
          </cell>
        </row>
        <row r="103">
          <cell r="C103">
            <v>8.43</v>
          </cell>
          <cell r="E103">
            <v>10.11</v>
          </cell>
          <cell r="G103">
            <v>8.51</v>
          </cell>
          <cell r="K103">
            <v>6</v>
          </cell>
          <cell r="O103">
            <v>1.6799999999999997</v>
          </cell>
          <cell r="P103">
            <v>1.5206571858163132</v>
          </cell>
          <cell r="R103">
            <v>3.9</v>
          </cell>
        </row>
        <row r="104">
          <cell r="C104">
            <v>8.6300000000000008</v>
          </cell>
          <cell r="E104">
            <v>10.11</v>
          </cell>
          <cell r="G104">
            <v>8.5</v>
          </cell>
          <cell r="K104">
            <v>6</v>
          </cell>
          <cell r="O104">
            <v>1.4799999999999986</v>
          </cell>
          <cell r="P104">
            <v>1.5206571858163132</v>
          </cell>
          <cell r="R104">
            <v>3.9</v>
          </cell>
        </row>
        <row r="105">
          <cell r="C105">
            <v>8.9499999999999993</v>
          </cell>
          <cell r="E105">
            <v>10.53</v>
          </cell>
          <cell r="G105">
            <v>8.5</v>
          </cell>
          <cell r="K105">
            <v>6</v>
          </cell>
          <cell r="O105">
            <v>1.58</v>
          </cell>
          <cell r="P105">
            <v>1.5206571858163132</v>
          </cell>
          <cell r="R105">
            <v>3.9</v>
          </cell>
        </row>
        <row r="106">
          <cell r="C106">
            <v>9.23</v>
          </cell>
          <cell r="E106">
            <v>10.75</v>
          </cell>
          <cell r="G106">
            <v>8.84</v>
          </cell>
          <cell r="K106">
            <v>6</v>
          </cell>
          <cell r="O106">
            <v>1.5199999999999996</v>
          </cell>
          <cell r="P106">
            <v>1.5206571858163132</v>
          </cell>
          <cell r="R106">
            <v>3.9</v>
          </cell>
        </row>
        <row r="107">
          <cell r="C107">
            <v>9</v>
          </cell>
          <cell r="E107">
            <v>10.71</v>
          </cell>
          <cell r="G107">
            <v>9</v>
          </cell>
          <cell r="K107">
            <v>6</v>
          </cell>
          <cell r="O107">
            <v>1.7100000000000009</v>
          </cell>
          <cell r="P107">
            <v>1.5206571858163132</v>
          </cell>
          <cell r="R107">
            <v>4</v>
          </cell>
        </row>
        <row r="108">
          <cell r="C108">
            <v>9.14</v>
          </cell>
          <cell r="E108">
            <v>10.96</v>
          </cell>
          <cell r="G108">
            <v>9.2899999999999991</v>
          </cell>
          <cell r="K108">
            <v>6</v>
          </cell>
          <cell r="O108">
            <v>1.8200000000000003</v>
          </cell>
          <cell r="P108">
            <v>1.5206571858163132</v>
          </cell>
          <cell r="R108">
            <v>4.0999999999999996</v>
          </cell>
        </row>
        <row r="109">
          <cell r="C109">
            <v>9.32</v>
          </cell>
          <cell r="E109">
            <v>11.09</v>
          </cell>
          <cell r="G109">
            <v>9.84</v>
          </cell>
          <cell r="K109">
            <v>6.5</v>
          </cell>
          <cell r="O109">
            <v>1.7699999999999996</v>
          </cell>
          <cell r="P109">
            <v>1.5206571858163132</v>
          </cell>
          <cell r="R109">
            <v>4</v>
          </cell>
        </row>
        <row r="110">
          <cell r="C110">
            <v>9.06</v>
          </cell>
          <cell r="E110">
            <v>10.56</v>
          </cell>
          <cell r="G110">
            <v>10</v>
          </cell>
          <cell r="K110">
            <v>6.5</v>
          </cell>
          <cell r="O110">
            <v>1.5</v>
          </cell>
          <cell r="P110">
            <v>1.5206571858163132</v>
          </cell>
          <cell r="R110">
            <v>4.2</v>
          </cell>
        </row>
        <row r="111">
          <cell r="C111">
            <v>8.89</v>
          </cell>
          <cell r="E111">
            <v>9.92</v>
          </cell>
          <cell r="G111">
            <v>10</v>
          </cell>
          <cell r="K111">
            <v>6.5</v>
          </cell>
          <cell r="O111">
            <v>1.0299999999999994</v>
          </cell>
          <cell r="P111">
            <v>1.5206571858163132</v>
          </cell>
          <cell r="R111">
            <v>4.2</v>
          </cell>
        </row>
        <row r="112">
          <cell r="C112">
            <v>9.02</v>
          </cell>
          <cell r="E112">
            <v>9.89</v>
          </cell>
          <cell r="G112">
            <v>10.050000000000001</v>
          </cell>
          <cell r="K112">
            <v>6.5</v>
          </cell>
          <cell r="O112">
            <v>0.87000000000000099</v>
          </cell>
          <cell r="P112">
            <v>1.5206571858163132</v>
          </cell>
          <cell r="R112">
            <v>4.2</v>
          </cell>
        </row>
        <row r="113">
          <cell r="C113">
            <v>9.01</v>
          </cell>
          <cell r="E113">
            <v>10.02</v>
          </cell>
          <cell r="G113">
            <v>10.5</v>
          </cell>
          <cell r="K113">
            <v>6.5</v>
          </cell>
          <cell r="O113">
            <v>1.0099999999999998</v>
          </cell>
          <cell r="P113">
            <v>1.5206571858163132</v>
          </cell>
          <cell r="R113">
            <v>4.4000000000000004</v>
          </cell>
        </row>
        <row r="114">
          <cell r="B114" t="str">
            <v>89</v>
          </cell>
          <cell r="C114">
            <v>8.93</v>
          </cell>
          <cell r="E114">
            <v>10.02</v>
          </cell>
          <cell r="G114">
            <v>10.5</v>
          </cell>
          <cell r="K114">
            <v>6.5</v>
          </cell>
          <cell r="O114">
            <v>1.0899999999999999</v>
          </cell>
          <cell r="P114">
            <v>1.5206571858163132</v>
          </cell>
          <cell r="R114">
            <v>4.7</v>
          </cell>
        </row>
        <row r="115">
          <cell r="C115">
            <v>9.01</v>
          </cell>
          <cell r="E115">
            <v>10.02</v>
          </cell>
          <cell r="G115">
            <v>10.93</v>
          </cell>
          <cell r="K115">
            <v>7</v>
          </cell>
          <cell r="O115">
            <v>1.0099999999999998</v>
          </cell>
          <cell r="P115">
            <v>1.5206571858163132</v>
          </cell>
          <cell r="R115">
            <v>4.8</v>
          </cell>
        </row>
        <row r="116">
          <cell r="C116">
            <v>9.17</v>
          </cell>
          <cell r="E116">
            <v>10.16</v>
          </cell>
          <cell r="G116">
            <v>11.5</v>
          </cell>
          <cell r="K116">
            <v>7</v>
          </cell>
          <cell r="O116">
            <v>0.99000000000000021</v>
          </cell>
          <cell r="P116">
            <v>1.5206571858163132</v>
          </cell>
          <cell r="R116">
            <v>5</v>
          </cell>
        </row>
        <row r="117">
          <cell r="C117">
            <v>9.0299999999999994</v>
          </cell>
          <cell r="E117">
            <v>10.14</v>
          </cell>
          <cell r="G117">
            <v>11.5</v>
          </cell>
          <cell r="K117">
            <v>7</v>
          </cell>
          <cell r="O117">
            <v>1.1100000000000012</v>
          </cell>
          <cell r="P117">
            <v>1.5206571858163132</v>
          </cell>
          <cell r="R117">
            <v>5.0999999999999996</v>
          </cell>
        </row>
        <row r="118">
          <cell r="C118">
            <v>8.83</v>
          </cell>
          <cell r="E118">
            <v>9.92</v>
          </cell>
          <cell r="G118">
            <v>11.5</v>
          </cell>
          <cell r="K118">
            <v>7</v>
          </cell>
          <cell r="O118">
            <v>1.0899999999999999</v>
          </cell>
          <cell r="P118">
            <v>1.5206571858163132</v>
          </cell>
          <cell r="R118">
            <v>5.4</v>
          </cell>
        </row>
        <row r="119">
          <cell r="C119">
            <v>8.27</v>
          </cell>
          <cell r="E119">
            <v>9.49</v>
          </cell>
          <cell r="G119">
            <v>11.07</v>
          </cell>
          <cell r="K119">
            <v>7</v>
          </cell>
          <cell r="O119">
            <v>1.2200000000000006</v>
          </cell>
          <cell r="P119">
            <v>1.5206571858163132</v>
          </cell>
          <cell r="R119">
            <v>5.2</v>
          </cell>
        </row>
        <row r="120">
          <cell r="C120">
            <v>8.08</v>
          </cell>
          <cell r="E120">
            <v>9.34</v>
          </cell>
          <cell r="G120">
            <v>10.98</v>
          </cell>
          <cell r="K120">
            <v>7</v>
          </cell>
          <cell r="O120">
            <v>1.2599999999999998</v>
          </cell>
          <cell r="P120">
            <v>1.5206571858163132</v>
          </cell>
          <cell r="R120">
            <v>5</v>
          </cell>
        </row>
        <row r="121">
          <cell r="C121">
            <v>8.1199999999999992</v>
          </cell>
          <cell r="E121">
            <v>9.3699999999999992</v>
          </cell>
          <cell r="G121">
            <v>10.5</v>
          </cell>
          <cell r="K121">
            <v>7</v>
          </cell>
          <cell r="O121">
            <v>1.25</v>
          </cell>
          <cell r="P121">
            <v>1.5206571858163132</v>
          </cell>
          <cell r="R121">
            <v>4.7</v>
          </cell>
        </row>
        <row r="122">
          <cell r="C122">
            <v>8.15</v>
          </cell>
          <cell r="E122">
            <v>9.43</v>
          </cell>
          <cell r="G122">
            <v>10.5</v>
          </cell>
          <cell r="K122">
            <v>7</v>
          </cell>
          <cell r="O122">
            <v>1.2799999999999994</v>
          </cell>
          <cell r="P122">
            <v>1.5206571858163132</v>
          </cell>
          <cell r="R122">
            <v>4.3</v>
          </cell>
        </row>
        <row r="123">
          <cell r="C123">
            <v>8</v>
          </cell>
          <cell r="E123">
            <v>9.3699999999999992</v>
          </cell>
          <cell r="G123">
            <v>10.5</v>
          </cell>
          <cell r="K123">
            <v>7</v>
          </cell>
          <cell r="O123">
            <v>1.3699999999999992</v>
          </cell>
          <cell r="P123">
            <v>1.5206571858163132</v>
          </cell>
          <cell r="R123">
            <v>4.5</v>
          </cell>
        </row>
        <row r="124">
          <cell r="C124">
            <v>7.9</v>
          </cell>
          <cell r="E124">
            <v>9.33</v>
          </cell>
          <cell r="G124">
            <v>10.5</v>
          </cell>
          <cell r="K124">
            <v>7</v>
          </cell>
          <cell r="O124">
            <v>1.4299999999999997</v>
          </cell>
          <cell r="P124">
            <v>1.5206571858163132</v>
          </cell>
          <cell r="R124">
            <v>4.7</v>
          </cell>
        </row>
        <row r="125">
          <cell r="C125">
            <v>7.9</v>
          </cell>
          <cell r="E125">
            <v>9.31</v>
          </cell>
          <cell r="G125">
            <v>10.5</v>
          </cell>
          <cell r="K125">
            <v>7</v>
          </cell>
          <cell r="O125">
            <v>1.4100000000000001</v>
          </cell>
          <cell r="P125">
            <v>1.5206571858163132</v>
          </cell>
          <cell r="R125">
            <v>4.5999999999999996</v>
          </cell>
        </row>
        <row r="126">
          <cell r="B126" t="str">
            <v>90</v>
          </cell>
          <cell r="C126">
            <v>8.26</v>
          </cell>
          <cell r="E126">
            <v>9.44</v>
          </cell>
          <cell r="G126">
            <v>10.11</v>
          </cell>
          <cell r="K126">
            <v>7</v>
          </cell>
          <cell r="O126">
            <v>1.1799999999999997</v>
          </cell>
          <cell r="P126">
            <v>1.5206571858163132</v>
          </cell>
          <cell r="R126">
            <v>5.2</v>
          </cell>
        </row>
        <row r="127">
          <cell r="C127">
            <v>8.5</v>
          </cell>
          <cell r="E127">
            <v>9.66</v>
          </cell>
          <cell r="G127">
            <v>10</v>
          </cell>
          <cell r="K127">
            <v>7</v>
          </cell>
          <cell r="O127">
            <v>1.1600000000000001</v>
          </cell>
          <cell r="P127">
            <v>1.5206571858163132</v>
          </cell>
          <cell r="R127">
            <v>5.3</v>
          </cell>
        </row>
        <row r="128">
          <cell r="C128">
            <v>8.56</v>
          </cell>
          <cell r="E128">
            <v>9.75</v>
          </cell>
          <cell r="G128">
            <v>10</v>
          </cell>
          <cell r="K128">
            <v>7</v>
          </cell>
          <cell r="O128">
            <v>1.1899999999999995</v>
          </cell>
          <cell r="P128">
            <v>1.5206571858163132</v>
          </cell>
          <cell r="R128">
            <v>5.2</v>
          </cell>
        </row>
        <row r="129">
          <cell r="C129">
            <v>8.76</v>
          </cell>
          <cell r="E129">
            <v>9.8699999999999992</v>
          </cell>
          <cell r="G129">
            <v>10</v>
          </cell>
          <cell r="K129">
            <v>7</v>
          </cell>
          <cell r="O129">
            <v>1.1099999999999994</v>
          </cell>
          <cell r="P129">
            <v>1.5206571858163132</v>
          </cell>
          <cell r="R129">
            <v>4.7</v>
          </cell>
        </row>
        <row r="130">
          <cell r="C130">
            <v>8.73</v>
          </cell>
          <cell r="E130">
            <v>9.89</v>
          </cell>
          <cell r="G130">
            <v>10</v>
          </cell>
          <cell r="K130">
            <v>7</v>
          </cell>
          <cell r="O130">
            <v>1.1600000000000001</v>
          </cell>
          <cell r="P130">
            <v>1.5206571858163132</v>
          </cell>
          <cell r="R130">
            <v>4.4000000000000004</v>
          </cell>
        </row>
        <row r="131">
          <cell r="C131">
            <v>8.4600000000000009</v>
          </cell>
          <cell r="E131">
            <v>9.69</v>
          </cell>
          <cell r="G131">
            <v>10</v>
          </cell>
          <cell r="K131">
            <v>7</v>
          </cell>
          <cell r="O131">
            <v>1.2299999999999986</v>
          </cell>
          <cell r="P131">
            <v>1.5206571858163132</v>
          </cell>
          <cell r="R131">
            <v>4.7</v>
          </cell>
        </row>
        <row r="132">
          <cell r="C132">
            <v>8.5</v>
          </cell>
          <cell r="E132">
            <v>9.66</v>
          </cell>
          <cell r="G132">
            <v>10</v>
          </cell>
          <cell r="K132">
            <v>7</v>
          </cell>
          <cell r="O132">
            <v>1.1600000000000001</v>
          </cell>
          <cell r="P132">
            <v>1.5206571858163132</v>
          </cell>
          <cell r="R132">
            <v>4.8</v>
          </cell>
        </row>
        <row r="133">
          <cell r="C133">
            <v>8.86</v>
          </cell>
          <cell r="E133">
            <v>9.84</v>
          </cell>
          <cell r="G133">
            <v>10</v>
          </cell>
          <cell r="K133">
            <v>7</v>
          </cell>
          <cell r="O133">
            <v>0.98000000000000043</v>
          </cell>
          <cell r="P133">
            <v>1.5206571858163132</v>
          </cell>
          <cell r="R133">
            <v>5.6</v>
          </cell>
        </row>
        <row r="134">
          <cell r="C134">
            <v>9.0299999999999994</v>
          </cell>
          <cell r="E134">
            <v>10.01</v>
          </cell>
          <cell r="G134">
            <v>10</v>
          </cell>
          <cell r="K134">
            <v>7</v>
          </cell>
          <cell r="O134">
            <v>0.98000000000000043</v>
          </cell>
          <cell r="P134">
            <v>1.5206571858163132</v>
          </cell>
          <cell r="R134">
            <v>6.2</v>
          </cell>
        </row>
        <row r="135">
          <cell r="C135">
            <v>8.86</v>
          </cell>
          <cell r="E135">
            <v>9.94</v>
          </cell>
          <cell r="G135">
            <v>10</v>
          </cell>
          <cell r="K135">
            <v>7</v>
          </cell>
          <cell r="O135">
            <v>1.08</v>
          </cell>
          <cell r="P135">
            <v>1.5206571858163132</v>
          </cell>
          <cell r="R135">
            <v>6.3</v>
          </cell>
        </row>
        <row r="136">
          <cell r="C136">
            <v>8.5399999999999991</v>
          </cell>
          <cell r="E136">
            <v>9.76</v>
          </cell>
          <cell r="G136">
            <v>10</v>
          </cell>
          <cell r="K136">
            <v>7</v>
          </cell>
          <cell r="O136">
            <v>1.2200000000000006</v>
          </cell>
          <cell r="P136">
            <v>1.5206571858163132</v>
          </cell>
          <cell r="R136">
            <v>6.3</v>
          </cell>
        </row>
        <row r="137">
          <cell r="C137">
            <v>8.24</v>
          </cell>
          <cell r="E137">
            <v>9.57</v>
          </cell>
          <cell r="G137">
            <v>10</v>
          </cell>
          <cell r="K137">
            <v>6.5</v>
          </cell>
          <cell r="O137">
            <v>1.33</v>
          </cell>
          <cell r="P137">
            <v>1.5206571858163132</v>
          </cell>
          <cell r="R137">
            <v>6.1</v>
          </cell>
        </row>
        <row r="138">
          <cell r="B138" t="str">
            <v>91</v>
          </cell>
          <cell r="C138">
            <v>8.27</v>
          </cell>
          <cell r="E138">
            <v>9.56</v>
          </cell>
          <cell r="G138">
            <v>9.52</v>
          </cell>
          <cell r="K138">
            <v>6.5</v>
          </cell>
          <cell r="O138">
            <v>1.2900000000000009</v>
          </cell>
          <cell r="P138">
            <v>1.5206571858163132</v>
          </cell>
          <cell r="R138">
            <v>5.7</v>
          </cell>
        </row>
        <row r="139">
          <cell r="C139">
            <v>8.0299999999999994</v>
          </cell>
          <cell r="E139">
            <v>9.31</v>
          </cell>
          <cell r="G139">
            <v>9.0500000000000007</v>
          </cell>
          <cell r="K139">
            <v>6</v>
          </cell>
          <cell r="O139">
            <v>1.2800000000000011</v>
          </cell>
          <cell r="P139">
            <v>1.5206571858163132</v>
          </cell>
          <cell r="R139">
            <v>5.3</v>
          </cell>
        </row>
        <row r="140">
          <cell r="C140">
            <v>8.2899999999999991</v>
          </cell>
          <cell r="E140">
            <v>9.39</v>
          </cell>
          <cell r="G140">
            <v>9</v>
          </cell>
          <cell r="K140">
            <v>6</v>
          </cell>
          <cell r="O140">
            <v>1.1000000000000014</v>
          </cell>
          <cell r="P140">
            <v>1.5206571858163132</v>
          </cell>
          <cell r="R140">
            <v>4.9000000000000004</v>
          </cell>
        </row>
        <row r="141">
          <cell r="C141">
            <v>8.2100000000000009</v>
          </cell>
          <cell r="E141">
            <v>9.3000000000000007</v>
          </cell>
          <cell r="G141">
            <v>9</v>
          </cell>
          <cell r="K141">
            <v>5.5</v>
          </cell>
          <cell r="O141">
            <v>1.0899999999999999</v>
          </cell>
          <cell r="P141">
            <v>1.5206571858163132</v>
          </cell>
          <cell r="R141">
            <v>4.9000000000000004</v>
          </cell>
        </row>
        <row r="142">
          <cell r="C142">
            <v>8.27</v>
          </cell>
          <cell r="E142">
            <v>9.2899999999999991</v>
          </cell>
          <cell r="G142">
            <v>8.5</v>
          </cell>
          <cell r="K142">
            <v>5.5</v>
          </cell>
          <cell r="O142">
            <v>1.0199999999999996</v>
          </cell>
          <cell r="P142">
            <v>1.5206571858163132</v>
          </cell>
          <cell r="R142">
            <v>5</v>
          </cell>
        </row>
        <row r="143">
          <cell r="C143">
            <v>8.4700000000000006</v>
          </cell>
          <cell r="E143">
            <v>9.44</v>
          </cell>
          <cell r="G143">
            <v>8.5</v>
          </cell>
          <cell r="K143">
            <v>5.5</v>
          </cell>
          <cell r="O143">
            <v>0.96999999999999886</v>
          </cell>
          <cell r="P143">
            <v>1.5206571858163132</v>
          </cell>
          <cell r="R143">
            <v>4.7</v>
          </cell>
        </row>
        <row r="144">
          <cell r="C144">
            <v>8.4499999999999993</v>
          </cell>
          <cell r="E144">
            <v>9.4</v>
          </cell>
          <cell r="G144">
            <v>8.5</v>
          </cell>
          <cell r="K144">
            <v>5.5</v>
          </cell>
          <cell r="O144">
            <v>0.95000000000000107</v>
          </cell>
          <cell r="P144">
            <v>1.5206571858163132</v>
          </cell>
          <cell r="R144">
            <v>4.4000000000000004</v>
          </cell>
        </row>
        <row r="145">
          <cell r="C145">
            <v>8.14</v>
          </cell>
          <cell r="E145">
            <v>9.16</v>
          </cell>
          <cell r="G145">
            <v>8.5</v>
          </cell>
          <cell r="K145">
            <v>5.5</v>
          </cell>
          <cell r="O145">
            <v>1.0199999999999996</v>
          </cell>
          <cell r="P145">
            <v>1.5206571858163132</v>
          </cell>
          <cell r="R145">
            <v>3.8</v>
          </cell>
        </row>
        <row r="146">
          <cell r="C146">
            <v>7.95</v>
          </cell>
          <cell r="E146">
            <v>9.0299999999999994</v>
          </cell>
          <cell r="G146">
            <v>8.1999999999999993</v>
          </cell>
          <cell r="K146">
            <v>5</v>
          </cell>
          <cell r="O146">
            <v>1.0799999999999992</v>
          </cell>
          <cell r="P146">
            <v>1.5206571858163132</v>
          </cell>
          <cell r="R146">
            <v>3.4</v>
          </cell>
        </row>
        <row r="147">
          <cell r="C147">
            <v>7.93</v>
          </cell>
          <cell r="E147">
            <v>8.99</v>
          </cell>
          <cell r="G147">
            <v>8</v>
          </cell>
          <cell r="K147">
            <v>5</v>
          </cell>
          <cell r="O147">
            <v>1.0600000000000005</v>
          </cell>
          <cell r="P147">
            <v>1.5206571858163132</v>
          </cell>
          <cell r="R147">
            <v>2.9</v>
          </cell>
        </row>
        <row r="148">
          <cell r="C148">
            <v>7.92</v>
          </cell>
          <cell r="E148">
            <v>8.93</v>
          </cell>
          <cell r="G148">
            <v>7.58</v>
          </cell>
          <cell r="K148">
            <v>5</v>
          </cell>
          <cell r="O148">
            <v>1.0099999999999998</v>
          </cell>
          <cell r="P148">
            <v>1.5206571858163132</v>
          </cell>
          <cell r="R148">
            <v>3</v>
          </cell>
        </row>
        <row r="149">
          <cell r="C149">
            <v>7.7</v>
          </cell>
          <cell r="E149">
            <v>8.76</v>
          </cell>
          <cell r="G149">
            <v>7.21</v>
          </cell>
          <cell r="K149">
            <v>4.5</v>
          </cell>
          <cell r="O149">
            <v>1.0599999999999996</v>
          </cell>
          <cell r="P149">
            <v>1.5206571858163132</v>
          </cell>
          <cell r="R149">
            <v>3.1</v>
          </cell>
        </row>
        <row r="150">
          <cell r="B150" t="str">
            <v>92</v>
          </cell>
          <cell r="C150">
            <v>7.58</v>
          </cell>
          <cell r="E150">
            <v>8.67</v>
          </cell>
          <cell r="G150">
            <v>6.5</v>
          </cell>
          <cell r="K150">
            <v>3.5</v>
          </cell>
          <cell r="O150">
            <v>1.0899999999999999</v>
          </cell>
          <cell r="P150">
            <v>1.5206571858163132</v>
          </cell>
          <cell r="R150">
            <v>2.6</v>
          </cell>
        </row>
        <row r="151">
          <cell r="C151">
            <v>7.85</v>
          </cell>
          <cell r="E151">
            <v>8.77</v>
          </cell>
          <cell r="G151">
            <v>6.5</v>
          </cell>
          <cell r="K151">
            <v>3.5</v>
          </cell>
          <cell r="O151">
            <v>0.91999999999999993</v>
          </cell>
          <cell r="P151">
            <v>1.5206571858163132</v>
          </cell>
          <cell r="R151">
            <v>2.8</v>
          </cell>
        </row>
        <row r="152">
          <cell r="C152">
            <v>7.97</v>
          </cell>
          <cell r="E152">
            <v>8.84</v>
          </cell>
          <cell r="G152">
            <v>6.5</v>
          </cell>
          <cell r="K152">
            <v>3.5</v>
          </cell>
          <cell r="O152">
            <v>0.87000000000000011</v>
          </cell>
          <cell r="P152">
            <v>1.5206571858163132</v>
          </cell>
          <cell r="R152">
            <v>3.2</v>
          </cell>
        </row>
        <row r="153">
          <cell r="C153">
            <v>7.96</v>
          </cell>
          <cell r="E153">
            <v>8.7899999999999991</v>
          </cell>
          <cell r="G153">
            <v>6.5</v>
          </cell>
          <cell r="K153">
            <v>3.5</v>
          </cell>
          <cell r="O153">
            <v>0.82999999999999918</v>
          </cell>
          <cell r="P153">
            <v>1.5206571858163132</v>
          </cell>
          <cell r="R153">
            <v>3.2</v>
          </cell>
        </row>
        <row r="154">
          <cell r="C154">
            <v>7.89</v>
          </cell>
          <cell r="E154">
            <v>8.7200000000000006</v>
          </cell>
          <cell r="G154">
            <v>6.5</v>
          </cell>
          <cell r="K154">
            <v>3.5</v>
          </cell>
          <cell r="O154">
            <v>0.83000000000000096</v>
          </cell>
          <cell r="P154">
            <v>1.5206571858163132</v>
          </cell>
          <cell r="R154">
            <v>3</v>
          </cell>
        </row>
        <row r="155">
          <cell r="C155">
            <v>7.84</v>
          </cell>
          <cell r="E155">
            <v>8.64</v>
          </cell>
          <cell r="G155">
            <v>6.5</v>
          </cell>
          <cell r="K155">
            <v>3.5</v>
          </cell>
          <cell r="O155">
            <v>0.80000000000000071</v>
          </cell>
          <cell r="P155">
            <v>1.5206571858163132</v>
          </cell>
          <cell r="R155">
            <v>3.1</v>
          </cell>
        </row>
        <row r="156">
          <cell r="C156">
            <v>7.6</v>
          </cell>
          <cell r="E156">
            <v>8.4600000000000009</v>
          </cell>
          <cell r="G156">
            <v>6.02</v>
          </cell>
          <cell r="K156">
            <v>3</v>
          </cell>
          <cell r="O156">
            <v>0.86000000000000121</v>
          </cell>
          <cell r="P156">
            <v>1.5206571858163132</v>
          </cell>
          <cell r="R156">
            <v>3.2</v>
          </cell>
        </row>
        <row r="157">
          <cell r="C157">
            <v>7.39</v>
          </cell>
          <cell r="E157">
            <v>8.34</v>
          </cell>
          <cell r="G157">
            <v>6</v>
          </cell>
          <cell r="K157">
            <v>3</v>
          </cell>
          <cell r="O157">
            <v>0.95000000000000018</v>
          </cell>
          <cell r="P157">
            <v>1.5206571858163132</v>
          </cell>
          <cell r="R157">
            <v>3.1</v>
          </cell>
        </row>
        <row r="158">
          <cell r="C158">
            <v>7.34</v>
          </cell>
          <cell r="E158">
            <v>8.32</v>
          </cell>
          <cell r="G158">
            <v>6</v>
          </cell>
          <cell r="K158">
            <v>3</v>
          </cell>
          <cell r="O158">
            <v>0.98000000000000043</v>
          </cell>
          <cell r="P158">
            <v>1.5206571858163132</v>
          </cell>
          <cell r="R158">
            <v>3</v>
          </cell>
        </row>
        <row r="159">
          <cell r="C159">
            <v>7.53</v>
          </cell>
          <cell r="E159">
            <v>8.44</v>
          </cell>
          <cell r="G159">
            <v>6</v>
          </cell>
          <cell r="K159">
            <v>3</v>
          </cell>
          <cell r="O159">
            <v>0.90999999999999925</v>
          </cell>
          <cell r="P159">
            <v>1.5206571858163132</v>
          </cell>
          <cell r="R159">
            <v>3.2</v>
          </cell>
        </row>
        <row r="160">
          <cell r="C160">
            <v>7.61</v>
          </cell>
          <cell r="E160">
            <v>8.5299999999999994</v>
          </cell>
          <cell r="G160">
            <v>6</v>
          </cell>
          <cell r="K160">
            <v>3</v>
          </cell>
          <cell r="O160">
            <v>0.91999999999999904</v>
          </cell>
          <cell r="P160">
            <v>1.5206571858163132</v>
          </cell>
          <cell r="R160">
            <v>3</v>
          </cell>
        </row>
        <row r="161">
          <cell r="C161">
            <v>7.44</v>
          </cell>
          <cell r="E161">
            <v>8.36</v>
          </cell>
          <cell r="G161">
            <v>6</v>
          </cell>
          <cell r="K161">
            <v>3</v>
          </cell>
          <cell r="O161">
            <v>0.91999999999999904</v>
          </cell>
          <cell r="P161">
            <v>1.5206571858163132</v>
          </cell>
          <cell r="R161">
            <v>2.9</v>
          </cell>
        </row>
        <row r="162">
          <cell r="B162" t="str">
            <v>93</v>
          </cell>
          <cell r="C162">
            <v>7.34</v>
          </cell>
          <cell r="E162">
            <v>8.23</v>
          </cell>
          <cell r="G162">
            <v>6</v>
          </cell>
          <cell r="K162">
            <v>3</v>
          </cell>
          <cell r="O162">
            <v>0.89000000000000057</v>
          </cell>
          <cell r="P162">
            <v>1.5206571858163132</v>
          </cell>
          <cell r="R162">
            <v>3.3</v>
          </cell>
        </row>
        <row r="163">
          <cell r="C163">
            <v>7.09</v>
          </cell>
          <cell r="E163">
            <v>8</v>
          </cell>
          <cell r="G163">
            <v>6</v>
          </cell>
          <cell r="K163">
            <v>3</v>
          </cell>
          <cell r="O163">
            <v>0.91000000000000014</v>
          </cell>
          <cell r="P163">
            <v>1.5206571858163132</v>
          </cell>
          <cell r="R163">
            <v>3.2</v>
          </cell>
        </row>
        <row r="164">
          <cell r="C164">
            <v>6.82</v>
          </cell>
          <cell r="E164">
            <v>7.85</v>
          </cell>
          <cell r="G164">
            <v>6</v>
          </cell>
          <cell r="K164">
            <v>3</v>
          </cell>
          <cell r="O164">
            <v>1.0299999999999994</v>
          </cell>
          <cell r="P164">
            <v>1.5206571858163132</v>
          </cell>
          <cell r="R164">
            <v>3.1</v>
          </cell>
        </row>
        <row r="165">
          <cell r="C165">
            <v>6.85</v>
          </cell>
          <cell r="E165">
            <v>7.76</v>
          </cell>
          <cell r="G165">
            <v>6</v>
          </cell>
          <cell r="K165">
            <v>3</v>
          </cell>
          <cell r="O165">
            <v>0.91000000000000014</v>
          </cell>
          <cell r="P165">
            <v>1.5206571858163132</v>
          </cell>
          <cell r="R165">
            <v>3.2</v>
          </cell>
        </row>
        <row r="166">
          <cell r="C166">
            <v>6.92</v>
          </cell>
          <cell r="E166">
            <v>7.78</v>
          </cell>
          <cell r="G166">
            <v>6</v>
          </cell>
          <cell r="K166">
            <v>3</v>
          </cell>
          <cell r="O166">
            <v>0.86000000000000032</v>
          </cell>
          <cell r="P166">
            <v>1.5206571858163132</v>
          </cell>
          <cell r="R166">
            <v>3.2</v>
          </cell>
        </row>
        <row r="167">
          <cell r="C167">
            <v>6.81</v>
          </cell>
          <cell r="E167">
            <v>7.68</v>
          </cell>
          <cell r="G167">
            <v>6</v>
          </cell>
          <cell r="K167">
            <v>3</v>
          </cell>
          <cell r="O167">
            <v>0.87000000000000011</v>
          </cell>
          <cell r="P167">
            <v>1.5206571858163132</v>
          </cell>
          <cell r="R167">
            <v>3</v>
          </cell>
        </row>
        <row r="168">
          <cell r="C168">
            <v>6.63</v>
          </cell>
          <cell r="E168">
            <v>7.53</v>
          </cell>
          <cell r="G168">
            <v>6</v>
          </cell>
          <cell r="K168">
            <v>3</v>
          </cell>
          <cell r="O168">
            <v>0.90000000000000036</v>
          </cell>
          <cell r="P168">
            <v>1.5206571858163132</v>
          </cell>
          <cell r="R168">
            <v>2.8</v>
          </cell>
        </row>
        <row r="169">
          <cell r="C169">
            <v>6.32</v>
          </cell>
          <cell r="E169">
            <v>7.21</v>
          </cell>
          <cell r="G169">
            <v>6</v>
          </cell>
          <cell r="K169">
            <v>3</v>
          </cell>
          <cell r="O169">
            <v>0.88999999999999968</v>
          </cell>
          <cell r="P169">
            <v>1.5206571858163132</v>
          </cell>
          <cell r="R169">
            <v>2.8</v>
          </cell>
        </row>
        <row r="170">
          <cell r="C170">
            <v>6</v>
          </cell>
          <cell r="E170">
            <v>7.01</v>
          </cell>
          <cell r="G170">
            <v>6</v>
          </cell>
          <cell r="K170">
            <v>3</v>
          </cell>
          <cell r="O170">
            <v>1.0099999999999998</v>
          </cell>
          <cell r="P170">
            <v>1.5206571858163132</v>
          </cell>
          <cell r="R170">
            <v>2.7</v>
          </cell>
        </row>
        <row r="171">
          <cell r="C171">
            <v>5.94</v>
          </cell>
          <cell r="E171">
            <v>6.99</v>
          </cell>
          <cell r="G171">
            <v>6</v>
          </cell>
          <cell r="K171">
            <v>3</v>
          </cell>
          <cell r="O171">
            <v>1.0499999999999998</v>
          </cell>
          <cell r="P171">
            <v>1.5206571858163132</v>
          </cell>
          <cell r="R171">
            <v>2.8</v>
          </cell>
        </row>
        <row r="172">
          <cell r="C172">
            <v>6.21</v>
          </cell>
          <cell r="E172">
            <v>7.3</v>
          </cell>
          <cell r="G172">
            <v>6</v>
          </cell>
          <cell r="K172">
            <v>3</v>
          </cell>
          <cell r="O172">
            <v>1.0899999999999999</v>
          </cell>
          <cell r="P172">
            <v>1.5206571858163132</v>
          </cell>
          <cell r="R172">
            <v>2.7</v>
          </cell>
        </row>
        <row r="173">
          <cell r="C173">
            <v>6.25</v>
          </cell>
          <cell r="E173">
            <v>7.33</v>
          </cell>
          <cell r="G173">
            <v>6</v>
          </cell>
          <cell r="K173">
            <v>3</v>
          </cell>
          <cell r="O173">
            <v>1.08</v>
          </cell>
          <cell r="P173">
            <v>1.5206571858163132</v>
          </cell>
          <cell r="R173">
            <v>2.7</v>
          </cell>
        </row>
        <row r="174">
          <cell r="B174" t="str">
            <v>94</v>
          </cell>
          <cell r="C174">
            <v>6.29</v>
          </cell>
          <cell r="E174">
            <v>7.31</v>
          </cell>
          <cell r="G174">
            <v>6</v>
          </cell>
          <cell r="K174">
            <v>3</v>
          </cell>
          <cell r="O174">
            <v>1.0199999999999996</v>
          </cell>
          <cell r="P174">
            <v>1.5206571858163132</v>
          </cell>
          <cell r="R174">
            <v>2.5</v>
          </cell>
        </row>
        <row r="175">
          <cell r="C175">
            <v>6.49</v>
          </cell>
          <cell r="E175">
            <v>7.44</v>
          </cell>
          <cell r="G175">
            <v>6</v>
          </cell>
          <cell r="K175">
            <v>3</v>
          </cell>
          <cell r="O175">
            <v>0.95000000000000018</v>
          </cell>
          <cell r="P175">
            <v>1.5206571858163132</v>
          </cell>
          <cell r="R175">
            <v>2.5</v>
          </cell>
        </row>
        <row r="176">
          <cell r="C176">
            <v>6.91</v>
          </cell>
          <cell r="E176">
            <v>7.83</v>
          </cell>
          <cell r="G176">
            <v>6.06</v>
          </cell>
          <cell r="K176">
            <v>3</v>
          </cell>
          <cell r="O176">
            <v>0.91999999999999993</v>
          </cell>
          <cell r="P176">
            <v>1.5206571858163132</v>
          </cell>
          <cell r="R176">
            <v>2.5</v>
          </cell>
        </row>
        <row r="177">
          <cell r="C177">
            <v>7.27</v>
          </cell>
          <cell r="E177">
            <v>8.1999999999999993</v>
          </cell>
          <cell r="G177">
            <v>6.45</v>
          </cell>
          <cell r="K177">
            <v>3</v>
          </cell>
          <cell r="O177">
            <v>0.92999999999999972</v>
          </cell>
          <cell r="P177">
            <v>1.5206571858163132</v>
          </cell>
          <cell r="R177">
            <v>2.4</v>
          </cell>
        </row>
        <row r="178">
          <cell r="C178">
            <v>7.41</v>
          </cell>
          <cell r="E178">
            <v>8.32</v>
          </cell>
          <cell r="G178">
            <v>6.99</v>
          </cell>
          <cell r="K178">
            <v>3</v>
          </cell>
          <cell r="O178">
            <v>0.91000000000000014</v>
          </cell>
          <cell r="P178">
            <v>1.5206571858163132</v>
          </cell>
          <cell r="R178">
            <v>2.2999999999999998</v>
          </cell>
        </row>
        <row r="179">
          <cell r="C179">
            <v>7.4</v>
          </cell>
          <cell r="E179">
            <v>8.31</v>
          </cell>
          <cell r="G179">
            <v>7.25</v>
          </cell>
          <cell r="K179">
            <v>3.5</v>
          </cell>
          <cell r="O179">
            <v>0.91000000000000014</v>
          </cell>
          <cell r="P179">
            <v>1.5206571858163132</v>
          </cell>
          <cell r="R179">
            <v>2.5</v>
          </cell>
        </row>
        <row r="180">
          <cell r="C180">
            <v>7.58</v>
          </cell>
          <cell r="E180">
            <v>8.4700000000000006</v>
          </cell>
          <cell r="G180">
            <v>7.25</v>
          </cell>
          <cell r="K180">
            <v>3.5</v>
          </cell>
          <cell r="O180">
            <v>0.89000000000000057</v>
          </cell>
          <cell r="P180">
            <v>1.5206571858163132</v>
          </cell>
          <cell r="R180">
            <v>2.9</v>
          </cell>
        </row>
        <row r="181">
          <cell r="C181">
            <v>7.49</v>
          </cell>
          <cell r="E181">
            <v>8.41</v>
          </cell>
          <cell r="G181">
            <v>7.51</v>
          </cell>
          <cell r="K181">
            <v>3.5</v>
          </cell>
          <cell r="O181">
            <v>0.91999999999999993</v>
          </cell>
          <cell r="P181">
            <v>1.5206571858163132</v>
          </cell>
          <cell r="R181">
            <v>3</v>
          </cell>
        </row>
        <row r="182">
          <cell r="C182">
            <v>7.71</v>
          </cell>
          <cell r="E182">
            <v>8.65</v>
          </cell>
          <cell r="G182">
            <v>7.75</v>
          </cell>
          <cell r="K182">
            <v>4</v>
          </cell>
          <cell r="O182">
            <v>0.94000000000000039</v>
          </cell>
          <cell r="P182">
            <v>1.5206571858163132</v>
          </cell>
          <cell r="R182">
            <v>2.6</v>
          </cell>
        </row>
        <row r="183">
          <cell r="C183">
            <v>7.94</v>
          </cell>
          <cell r="E183">
            <v>8.8800000000000008</v>
          </cell>
          <cell r="G183">
            <v>7.75</v>
          </cell>
          <cell r="K183">
            <v>4</v>
          </cell>
          <cell r="O183">
            <v>0.94000000000000039</v>
          </cell>
          <cell r="P183">
            <v>1.5206571858163132</v>
          </cell>
          <cell r="R183">
            <v>2.7</v>
          </cell>
        </row>
        <row r="184">
          <cell r="C184">
            <v>8.08</v>
          </cell>
          <cell r="E184">
            <v>9</v>
          </cell>
          <cell r="G184">
            <v>8.15</v>
          </cell>
          <cell r="K184">
            <v>4.75</v>
          </cell>
          <cell r="O184">
            <v>0.91999999999999993</v>
          </cell>
          <cell r="P184">
            <v>1.5206571858163132</v>
          </cell>
          <cell r="R184">
            <v>2.7</v>
          </cell>
        </row>
        <row r="185">
          <cell r="C185">
            <v>7.87</v>
          </cell>
          <cell r="E185">
            <v>8.7899999999999991</v>
          </cell>
          <cell r="G185">
            <v>8.5</v>
          </cell>
          <cell r="K185">
            <v>4.75</v>
          </cell>
          <cell r="O185">
            <v>0.91999999999999904</v>
          </cell>
          <cell r="P185">
            <v>1.5206571858163132</v>
          </cell>
          <cell r="R185">
            <v>2.8</v>
          </cell>
        </row>
        <row r="186">
          <cell r="B186" t="str">
            <v>95</v>
          </cell>
          <cell r="C186">
            <v>7.85</v>
          </cell>
          <cell r="E186">
            <v>8.77</v>
          </cell>
          <cell r="G186">
            <v>8.5</v>
          </cell>
          <cell r="K186">
            <v>4.75</v>
          </cell>
          <cell r="O186">
            <v>0.91999999999999993</v>
          </cell>
          <cell r="P186">
            <v>1.5206571858163132</v>
          </cell>
          <cell r="R186">
            <v>2.9</v>
          </cell>
        </row>
        <row r="187">
          <cell r="C187">
            <v>7.61</v>
          </cell>
          <cell r="E187">
            <v>8.56</v>
          </cell>
          <cell r="G187">
            <v>9</v>
          </cell>
          <cell r="K187">
            <v>5.25</v>
          </cell>
          <cell r="O187">
            <v>0.95000000000000018</v>
          </cell>
          <cell r="P187">
            <v>1.5206571858163132</v>
          </cell>
          <cell r="R187">
            <v>2.9</v>
          </cell>
        </row>
        <row r="188">
          <cell r="C188">
            <v>7.45</v>
          </cell>
          <cell r="E188">
            <v>8.41</v>
          </cell>
          <cell r="G188">
            <v>9</v>
          </cell>
          <cell r="K188">
            <v>5.25</v>
          </cell>
          <cell r="O188">
            <v>0.96</v>
          </cell>
          <cell r="P188">
            <v>1.5206571858163132</v>
          </cell>
          <cell r="R188">
            <v>3.1</v>
          </cell>
        </row>
        <row r="189">
          <cell r="C189">
            <v>7.36</v>
          </cell>
          <cell r="E189">
            <v>8.3000000000000007</v>
          </cell>
          <cell r="G189">
            <v>9</v>
          </cell>
          <cell r="K189">
            <v>5.25</v>
          </cell>
          <cell r="O189">
            <v>0.94000000000000039</v>
          </cell>
          <cell r="P189">
            <v>1.5206571858163132</v>
          </cell>
          <cell r="R189">
            <v>2.4</v>
          </cell>
        </row>
        <row r="190">
          <cell r="C190">
            <v>6.95</v>
          </cell>
          <cell r="E190">
            <v>7.93</v>
          </cell>
          <cell r="G190">
            <v>9</v>
          </cell>
          <cell r="K190">
            <v>5.25</v>
          </cell>
          <cell r="O190">
            <v>0.97999999999999954</v>
          </cell>
          <cell r="P190">
            <v>1.5206571858163132</v>
          </cell>
          <cell r="R190">
            <v>3.2</v>
          </cell>
        </row>
        <row r="191">
          <cell r="C191">
            <v>6.57</v>
          </cell>
          <cell r="E191">
            <v>7.62</v>
          </cell>
          <cell r="G191">
            <v>9</v>
          </cell>
          <cell r="K191">
            <v>5.25</v>
          </cell>
          <cell r="O191">
            <v>1.0499999999999998</v>
          </cell>
          <cell r="P191">
            <v>1.5206571858163132</v>
          </cell>
          <cell r="R191">
            <v>3</v>
          </cell>
        </row>
        <row r="192">
          <cell r="C192">
            <v>6.72</v>
          </cell>
          <cell r="E192">
            <v>7.73</v>
          </cell>
          <cell r="G192">
            <v>8.8000000000000007</v>
          </cell>
          <cell r="K192">
            <v>5.25</v>
          </cell>
          <cell r="O192">
            <v>1.0100000000000007</v>
          </cell>
          <cell r="P192">
            <v>1.5206571858163132</v>
          </cell>
          <cell r="R192">
            <v>2.8</v>
          </cell>
        </row>
        <row r="193">
          <cell r="C193">
            <v>6.86</v>
          </cell>
          <cell r="E193">
            <v>7.86</v>
          </cell>
          <cell r="G193">
            <v>8.75</v>
          </cell>
          <cell r="K193">
            <v>5.25</v>
          </cell>
          <cell r="O193">
            <v>1</v>
          </cell>
          <cell r="P193">
            <v>1.5206571858163132</v>
          </cell>
          <cell r="R193">
            <v>2.6</v>
          </cell>
        </row>
        <row r="194">
          <cell r="C194">
            <v>6.55</v>
          </cell>
          <cell r="E194">
            <v>7.62</v>
          </cell>
          <cell r="G194">
            <v>8.75</v>
          </cell>
          <cell r="K194">
            <v>5.25</v>
          </cell>
          <cell r="O194">
            <v>1.0700000000000003</v>
          </cell>
          <cell r="P194">
            <v>1.5206571858163132</v>
          </cell>
          <cell r="R194">
            <v>2.5</v>
          </cell>
        </row>
        <row r="195">
          <cell r="C195">
            <v>6.37</v>
          </cell>
          <cell r="E195">
            <v>7.46</v>
          </cell>
          <cell r="G195">
            <v>8.75</v>
          </cell>
          <cell r="K195">
            <v>5.25</v>
          </cell>
          <cell r="O195">
            <v>1.0899999999999999</v>
          </cell>
          <cell r="P195">
            <v>1.5206571858163132</v>
          </cell>
          <cell r="R195">
            <v>2.8</v>
          </cell>
        </row>
        <row r="196">
          <cell r="C196">
            <v>6.26</v>
          </cell>
          <cell r="E196">
            <v>7.4</v>
          </cell>
          <cell r="G196">
            <v>8.75</v>
          </cell>
          <cell r="K196">
            <v>5.25</v>
          </cell>
          <cell r="O196">
            <v>1.1400000000000006</v>
          </cell>
          <cell r="P196">
            <v>1.5206571858163132</v>
          </cell>
          <cell r="R196">
            <v>2.6</v>
          </cell>
        </row>
        <row r="197">
          <cell r="C197">
            <v>6.06</v>
          </cell>
          <cell r="E197">
            <v>7.21</v>
          </cell>
          <cell r="G197">
            <v>8.65</v>
          </cell>
          <cell r="K197">
            <v>5.25</v>
          </cell>
          <cell r="O197">
            <v>1.1500000000000004</v>
          </cell>
          <cell r="P197">
            <v>1.5206571858163132</v>
          </cell>
          <cell r="R197">
            <v>2.5</v>
          </cell>
        </row>
        <row r="198">
          <cell r="B198" t="str">
            <v>96</v>
          </cell>
          <cell r="C198">
            <v>6.05</v>
          </cell>
          <cell r="E198">
            <v>7.2</v>
          </cell>
          <cell r="G198">
            <v>8.5</v>
          </cell>
          <cell r="K198">
            <v>5.25</v>
          </cell>
          <cell r="O198">
            <v>1.1500000000000004</v>
          </cell>
          <cell r="P198">
            <v>1.5206571858163132</v>
          </cell>
          <cell r="R198">
            <v>2.7</v>
          </cell>
        </row>
        <row r="199">
          <cell r="C199">
            <v>6.24</v>
          </cell>
          <cell r="E199">
            <v>7.37</v>
          </cell>
          <cell r="G199">
            <v>8.25</v>
          </cell>
          <cell r="K199">
            <v>5</v>
          </cell>
          <cell r="O199">
            <v>1.1299999999999999</v>
          </cell>
          <cell r="P199">
            <v>1.5206571858163132</v>
          </cell>
          <cell r="R199">
            <v>2.7</v>
          </cell>
        </row>
        <row r="200">
          <cell r="C200">
            <v>6.6</v>
          </cell>
          <cell r="E200">
            <v>7.72</v>
          </cell>
          <cell r="G200">
            <v>8.25</v>
          </cell>
          <cell r="K200">
            <v>5</v>
          </cell>
          <cell r="O200">
            <v>1.1200000000000001</v>
          </cell>
          <cell r="P200">
            <v>1.5206571858163132</v>
          </cell>
          <cell r="R200">
            <v>2.8</v>
          </cell>
        </row>
        <row r="201">
          <cell r="C201">
            <v>6.79</v>
          </cell>
          <cell r="E201">
            <v>7.88</v>
          </cell>
          <cell r="G201">
            <v>8.25</v>
          </cell>
          <cell r="K201">
            <v>5</v>
          </cell>
          <cell r="O201">
            <v>1.0899999999999999</v>
          </cell>
          <cell r="P201">
            <v>1.5206571858163132</v>
          </cell>
          <cell r="R201">
            <v>2.9</v>
          </cell>
        </row>
        <row r="202">
          <cell r="C202">
            <v>6.93</v>
          </cell>
          <cell r="E202">
            <v>7.99</v>
          </cell>
          <cell r="G202">
            <v>8.25</v>
          </cell>
          <cell r="K202">
            <v>5</v>
          </cell>
          <cell r="O202">
            <v>1.0600000000000005</v>
          </cell>
          <cell r="P202">
            <v>1.5206571858163132</v>
          </cell>
          <cell r="R202">
            <v>2.9</v>
          </cell>
        </row>
        <row r="203">
          <cell r="C203">
            <v>7.06</v>
          </cell>
          <cell r="E203">
            <v>8.07</v>
          </cell>
          <cell r="G203">
            <v>8.25</v>
          </cell>
          <cell r="K203">
            <v>5</v>
          </cell>
          <cell r="O203">
            <v>1.0100000000000007</v>
          </cell>
          <cell r="P203">
            <v>1.5206571858163132</v>
          </cell>
          <cell r="R203">
            <v>2.8</v>
          </cell>
        </row>
        <row r="204">
          <cell r="C204">
            <v>7.03</v>
          </cell>
          <cell r="E204">
            <v>8.02</v>
          </cell>
          <cell r="G204">
            <v>8.25</v>
          </cell>
          <cell r="K204">
            <v>5</v>
          </cell>
          <cell r="O204">
            <v>0.98999999999999932</v>
          </cell>
          <cell r="P204">
            <v>1.5206571858163132</v>
          </cell>
          <cell r="R204">
            <v>3</v>
          </cell>
        </row>
        <row r="205">
          <cell r="C205">
            <v>6.84</v>
          </cell>
          <cell r="E205">
            <v>7.84</v>
          </cell>
          <cell r="G205">
            <v>8.25</v>
          </cell>
          <cell r="K205">
            <v>5</v>
          </cell>
          <cell r="O205">
            <v>1</v>
          </cell>
          <cell r="P205">
            <v>1.5206571858163132</v>
          </cell>
          <cell r="R205">
            <v>2.9</v>
          </cell>
        </row>
        <row r="206">
          <cell r="C206">
            <v>7.03</v>
          </cell>
          <cell r="E206">
            <v>8.01</v>
          </cell>
          <cell r="G206">
            <v>8.25</v>
          </cell>
          <cell r="K206">
            <v>5</v>
          </cell>
          <cell r="O206">
            <v>0.97999999999999954</v>
          </cell>
          <cell r="P206">
            <v>1.5206571858163132</v>
          </cell>
          <cell r="R206">
            <v>3</v>
          </cell>
        </row>
        <row r="207">
          <cell r="C207">
            <v>6.81</v>
          </cell>
          <cell r="E207">
            <v>7.76</v>
          </cell>
          <cell r="G207">
            <v>8.25</v>
          </cell>
          <cell r="K207">
            <v>5</v>
          </cell>
          <cell r="O207">
            <v>0.95000000000000018</v>
          </cell>
          <cell r="P207">
            <v>1.5206571858163132</v>
          </cell>
          <cell r="R207">
            <v>3</v>
          </cell>
        </row>
        <row r="208">
          <cell r="C208">
            <v>6.48</v>
          </cell>
          <cell r="E208">
            <v>7.48</v>
          </cell>
          <cell r="G208">
            <v>8.25</v>
          </cell>
          <cell r="K208">
            <v>5</v>
          </cell>
          <cell r="O208">
            <v>1</v>
          </cell>
          <cell r="P208">
            <v>1.5206571858163132</v>
          </cell>
          <cell r="R208">
            <v>3.3</v>
          </cell>
        </row>
        <row r="209">
          <cell r="C209">
            <v>6.55</v>
          </cell>
          <cell r="E209">
            <v>7.58</v>
          </cell>
          <cell r="G209">
            <v>8.25</v>
          </cell>
          <cell r="K209">
            <v>5</v>
          </cell>
          <cell r="O209">
            <v>1.0300000000000002</v>
          </cell>
          <cell r="P209">
            <v>1.5206571858163132</v>
          </cell>
          <cell r="R209">
            <v>3.3</v>
          </cell>
        </row>
        <row r="210">
          <cell r="B210" t="str">
            <v>97</v>
          </cell>
          <cell r="C210">
            <v>6.83</v>
          </cell>
          <cell r="E210">
            <v>7.79</v>
          </cell>
          <cell r="G210">
            <v>8.25</v>
          </cell>
          <cell r="K210">
            <v>5</v>
          </cell>
          <cell r="O210">
            <v>0.96</v>
          </cell>
          <cell r="P210">
            <v>1.5206571858163132</v>
          </cell>
          <cell r="R210">
            <v>3</v>
          </cell>
        </row>
        <row r="211">
          <cell r="C211">
            <v>6.69</v>
          </cell>
          <cell r="E211">
            <v>7.68</v>
          </cell>
          <cell r="G211">
            <v>8.25</v>
          </cell>
          <cell r="K211">
            <v>5</v>
          </cell>
          <cell r="O211">
            <v>0.98999999999999932</v>
          </cell>
          <cell r="P211">
            <v>1.5206571858163132</v>
          </cell>
          <cell r="R211">
            <v>3</v>
          </cell>
        </row>
        <row r="212">
          <cell r="C212">
            <v>6.93</v>
          </cell>
          <cell r="E212">
            <v>7.92</v>
          </cell>
          <cell r="G212">
            <v>8.3000000000000007</v>
          </cell>
          <cell r="K212">
            <v>5</v>
          </cell>
          <cell r="O212">
            <v>0.99000000000000021</v>
          </cell>
          <cell r="P212">
            <v>1.5206571858163132</v>
          </cell>
          <cell r="R212">
            <v>2.8</v>
          </cell>
        </row>
        <row r="213">
          <cell r="C213">
            <v>7.09</v>
          </cell>
          <cell r="E213">
            <v>8.08</v>
          </cell>
          <cell r="G213">
            <v>8.5</v>
          </cell>
          <cell r="K213">
            <v>5</v>
          </cell>
          <cell r="O213">
            <v>0.99000000000000021</v>
          </cell>
          <cell r="P213">
            <v>1.5206571858163132</v>
          </cell>
          <cell r="R213">
            <v>2.5</v>
          </cell>
        </row>
        <row r="214">
          <cell r="C214">
            <v>6.94</v>
          </cell>
          <cell r="E214">
            <v>7.94</v>
          </cell>
          <cell r="G214">
            <v>8.5</v>
          </cell>
          <cell r="K214">
            <v>5</v>
          </cell>
          <cell r="O214">
            <v>1</v>
          </cell>
          <cell r="P214">
            <v>1.5206571858163132</v>
          </cell>
          <cell r="R214">
            <v>2.2000000000000002</v>
          </cell>
        </row>
        <row r="215">
          <cell r="C215">
            <v>6.77</v>
          </cell>
          <cell r="E215">
            <v>7.77</v>
          </cell>
          <cell r="G215">
            <v>8.5</v>
          </cell>
          <cell r="K215">
            <v>5</v>
          </cell>
          <cell r="O215">
            <v>1</v>
          </cell>
          <cell r="P215">
            <v>1.5206571858163132</v>
          </cell>
          <cell r="R215">
            <v>2.2999999999999998</v>
          </cell>
        </row>
        <row r="216">
          <cell r="C216">
            <v>6.51</v>
          </cell>
          <cell r="E216">
            <v>7.52</v>
          </cell>
          <cell r="G216">
            <v>8.5</v>
          </cell>
          <cell r="K216">
            <v>5</v>
          </cell>
          <cell r="O216">
            <v>1.0099999999999998</v>
          </cell>
          <cell r="P216">
            <v>1.5206571858163132</v>
          </cell>
          <cell r="R216">
            <v>2.2000000000000002</v>
          </cell>
        </row>
        <row r="217">
          <cell r="C217">
            <v>6.58</v>
          </cell>
          <cell r="E217">
            <v>7.57</v>
          </cell>
          <cell r="G217">
            <v>8.5</v>
          </cell>
          <cell r="K217">
            <v>5</v>
          </cell>
          <cell r="O217">
            <v>0.99000000000000021</v>
          </cell>
          <cell r="P217">
            <v>1.5206571858163132</v>
          </cell>
          <cell r="R217">
            <v>2.2000000000000002</v>
          </cell>
        </row>
        <row r="218">
          <cell r="C218">
            <v>6.5</v>
          </cell>
          <cell r="E218">
            <v>7.5</v>
          </cell>
          <cell r="G218">
            <v>8.5</v>
          </cell>
          <cell r="K218">
            <v>5</v>
          </cell>
          <cell r="O218">
            <v>1</v>
          </cell>
          <cell r="P218">
            <v>1.5206571858163132</v>
          </cell>
          <cell r="R218">
            <v>2.2000000000000002</v>
          </cell>
        </row>
        <row r="219">
          <cell r="C219">
            <v>6.33</v>
          </cell>
          <cell r="E219">
            <v>7.37</v>
          </cell>
          <cell r="G219">
            <v>8.5</v>
          </cell>
          <cell r="K219">
            <v>5</v>
          </cell>
          <cell r="O219">
            <v>1.04</v>
          </cell>
          <cell r="P219">
            <v>1.5206571858163132</v>
          </cell>
          <cell r="R219">
            <v>2.1</v>
          </cell>
        </row>
        <row r="220">
          <cell r="C220">
            <v>6.11</v>
          </cell>
          <cell r="E220">
            <v>7.24</v>
          </cell>
          <cell r="G220">
            <v>8.5</v>
          </cell>
          <cell r="K220">
            <v>5</v>
          </cell>
          <cell r="O220">
            <v>1.1299999999999999</v>
          </cell>
          <cell r="P220">
            <v>1.5206571858163132</v>
          </cell>
          <cell r="R220">
            <v>1.8</v>
          </cell>
        </row>
        <row r="221">
          <cell r="C221">
            <v>5.99</v>
          </cell>
          <cell r="E221">
            <v>7.16</v>
          </cell>
          <cell r="G221">
            <v>8.5</v>
          </cell>
          <cell r="K221">
            <v>5</v>
          </cell>
          <cell r="O221">
            <v>1.17</v>
          </cell>
          <cell r="P221">
            <v>1.5206571858163132</v>
          </cell>
          <cell r="R221">
            <v>1.7</v>
          </cell>
        </row>
        <row r="222">
          <cell r="B222" t="str">
            <v>98</v>
          </cell>
          <cell r="C222">
            <v>5.81</v>
          </cell>
          <cell r="E222">
            <v>7.03</v>
          </cell>
          <cell r="G222">
            <v>8.5</v>
          </cell>
          <cell r="K222">
            <v>5</v>
          </cell>
          <cell r="O222">
            <v>1.2200000000000006</v>
          </cell>
          <cell r="P222">
            <v>1.5206571858163132</v>
          </cell>
          <cell r="R222">
            <v>1.6</v>
          </cell>
        </row>
        <row r="223">
          <cell r="C223">
            <v>5.89</v>
          </cell>
          <cell r="E223">
            <v>7.09</v>
          </cell>
          <cell r="G223">
            <v>8.5</v>
          </cell>
          <cell r="K223">
            <v>5</v>
          </cell>
          <cell r="O223">
            <v>1.2000000000000002</v>
          </cell>
          <cell r="P223">
            <v>1.5206571858163132</v>
          </cell>
          <cell r="R223">
            <v>1.4</v>
          </cell>
        </row>
        <row r="224">
          <cell r="C224">
            <v>5.95</v>
          </cell>
          <cell r="E224">
            <v>7.13</v>
          </cell>
          <cell r="G224">
            <v>8.5</v>
          </cell>
          <cell r="K224">
            <v>5</v>
          </cell>
          <cell r="O224">
            <v>1.1799999999999997</v>
          </cell>
          <cell r="P224">
            <v>1.5206571858163132</v>
          </cell>
          <cell r="R224">
            <v>1.4</v>
          </cell>
        </row>
        <row r="225">
          <cell r="C225">
            <v>5.92</v>
          </cell>
          <cell r="E225">
            <v>7.12</v>
          </cell>
          <cell r="G225">
            <v>8.5</v>
          </cell>
          <cell r="K225">
            <v>5</v>
          </cell>
          <cell r="O225">
            <v>1.2000000000000002</v>
          </cell>
          <cell r="P225">
            <v>1.5206571858163132</v>
          </cell>
          <cell r="R225">
            <v>1.4</v>
          </cell>
        </row>
        <row r="226">
          <cell r="C226">
            <v>5.93</v>
          </cell>
          <cell r="E226">
            <v>7.11</v>
          </cell>
          <cell r="G226">
            <v>8.5</v>
          </cell>
          <cell r="K226">
            <v>5</v>
          </cell>
          <cell r="O226">
            <v>1.1800000000000006</v>
          </cell>
          <cell r="P226">
            <v>1.5206571858163132</v>
          </cell>
          <cell r="R226">
            <v>1.7</v>
          </cell>
        </row>
        <row r="227">
          <cell r="C227">
            <v>5.7</v>
          </cell>
          <cell r="E227">
            <v>6.99</v>
          </cell>
          <cell r="G227">
            <v>8.5</v>
          </cell>
          <cell r="K227">
            <v>5</v>
          </cell>
          <cell r="P227">
            <v>1.5206571858163132</v>
          </cell>
          <cell r="R227">
            <v>1.7</v>
          </cell>
        </row>
        <row r="228">
          <cell r="C228">
            <v>5.68</v>
          </cell>
          <cell r="E228">
            <v>6.99</v>
          </cell>
          <cell r="G228">
            <v>8.5</v>
          </cell>
          <cell r="K228">
            <v>5</v>
          </cell>
          <cell r="P228">
            <v>1.5206571858163132</v>
          </cell>
          <cell r="R228">
            <v>1.7</v>
          </cell>
        </row>
        <row r="229">
          <cell r="C229">
            <v>5.54</v>
          </cell>
          <cell r="E229">
            <v>6.96</v>
          </cell>
          <cell r="G229">
            <v>8.5</v>
          </cell>
          <cell r="P229">
            <v>1.5206571858163132</v>
          </cell>
        </row>
        <row r="230">
          <cell r="C230">
            <v>5.2</v>
          </cell>
          <cell r="E230">
            <v>6.88</v>
          </cell>
        </row>
        <row r="231">
          <cell r="C231">
            <v>5.01</v>
          </cell>
          <cell r="E231">
            <v>6.88</v>
          </cell>
        </row>
        <row r="232">
          <cell r="C232">
            <v>5.25</v>
          </cell>
          <cell r="E232">
            <v>6.96</v>
          </cell>
        </row>
        <row r="233">
          <cell r="C233">
            <v>5.0599999999999996</v>
          </cell>
          <cell r="E233">
            <v>6.84</v>
          </cell>
        </row>
      </sheetData>
      <sheetData sheetId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oody's Bond Yield Data"/>
      <sheetName val="Discount Rate"/>
      <sheetName val="Discount Chart"/>
      <sheetName val="Prime Rate"/>
      <sheetName val="Prime Chart "/>
      <sheetName val="Inflation"/>
      <sheetName val="Inflation Chart"/>
      <sheetName val="Moody's"/>
      <sheetName val="30 Yr. Bonds"/>
      <sheetName val="Moody's T-Bond Chart"/>
      <sheetName val="Moody's Spread Chart"/>
      <sheetName val="Moody's Baa Bond Yields Chart"/>
    </sheetNames>
    <sheetDataSet>
      <sheetData sheetId="0">
        <row r="30">
          <cell r="B30" t="str">
            <v>82</v>
          </cell>
          <cell r="C30">
            <v>14.22</v>
          </cell>
          <cell r="E30">
            <v>16.73</v>
          </cell>
          <cell r="G30">
            <v>15.75</v>
          </cell>
          <cell r="K30">
            <v>12</v>
          </cell>
          <cell r="O30">
            <v>2.5099999999999998</v>
          </cell>
          <cell r="P30">
            <v>1.5206571858163132</v>
          </cell>
          <cell r="R30">
            <v>8.4</v>
          </cell>
        </row>
        <row r="31">
          <cell r="C31">
            <v>14.22</v>
          </cell>
          <cell r="E31">
            <v>16.72</v>
          </cell>
          <cell r="G31">
            <v>16.559999999999999</v>
          </cell>
          <cell r="K31">
            <v>12</v>
          </cell>
          <cell r="O31">
            <v>2.4999999999999982</v>
          </cell>
          <cell r="P31">
            <v>1.5206571858163132</v>
          </cell>
          <cell r="R31">
            <v>7.6</v>
          </cell>
        </row>
        <row r="32">
          <cell r="C32">
            <v>13.53</v>
          </cell>
          <cell r="E32">
            <v>16.07</v>
          </cell>
          <cell r="G32">
            <v>16.5</v>
          </cell>
          <cell r="K32">
            <v>12</v>
          </cell>
          <cell r="O32">
            <v>2.5400000000000009</v>
          </cell>
          <cell r="P32">
            <v>1.5206571858163132</v>
          </cell>
          <cell r="R32">
            <v>6.8</v>
          </cell>
        </row>
        <row r="33">
          <cell r="C33">
            <v>13.37</v>
          </cell>
          <cell r="E33">
            <v>15.82</v>
          </cell>
          <cell r="G33">
            <v>16.5</v>
          </cell>
          <cell r="K33">
            <v>12</v>
          </cell>
          <cell r="O33">
            <v>2.4500000000000011</v>
          </cell>
          <cell r="P33">
            <v>1.5206571858163132</v>
          </cell>
          <cell r="R33">
            <v>6.5</v>
          </cell>
        </row>
        <row r="34">
          <cell r="C34">
            <v>13.24</v>
          </cell>
          <cell r="E34">
            <v>15.6</v>
          </cell>
          <cell r="G34">
            <v>16.5</v>
          </cell>
          <cell r="K34">
            <v>12</v>
          </cell>
          <cell r="O34">
            <v>2.3599999999999994</v>
          </cell>
          <cell r="P34">
            <v>1.5206571858163132</v>
          </cell>
          <cell r="R34">
            <v>6.7</v>
          </cell>
        </row>
        <row r="35">
          <cell r="C35">
            <v>13.92</v>
          </cell>
          <cell r="E35">
            <v>16.18</v>
          </cell>
          <cell r="G35">
            <v>16.5</v>
          </cell>
          <cell r="K35">
            <v>12</v>
          </cell>
          <cell r="O35">
            <v>2.2599999999999998</v>
          </cell>
          <cell r="P35">
            <v>1.5206571858163132</v>
          </cell>
          <cell r="R35">
            <v>7.1</v>
          </cell>
        </row>
        <row r="36">
          <cell r="C36">
            <v>13.55</v>
          </cell>
          <cell r="E36">
            <v>16.04</v>
          </cell>
          <cell r="G36">
            <v>16.260000000000002</v>
          </cell>
          <cell r="K36">
            <v>11</v>
          </cell>
          <cell r="O36">
            <v>2.4899999999999984</v>
          </cell>
          <cell r="P36">
            <v>1.5206571858163132</v>
          </cell>
          <cell r="R36">
            <v>6.4</v>
          </cell>
        </row>
        <row r="37">
          <cell r="C37">
            <v>12.77</v>
          </cell>
          <cell r="E37">
            <v>15.22</v>
          </cell>
          <cell r="G37">
            <v>14.39</v>
          </cell>
          <cell r="K37">
            <v>10</v>
          </cell>
          <cell r="O37">
            <v>2.4500000000000011</v>
          </cell>
          <cell r="P37">
            <v>1.5206571858163132</v>
          </cell>
          <cell r="R37">
            <v>5.9</v>
          </cell>
        </row>
        <row r="38">
          <cell r="C38">
            <v>12.07</v>
          </cell>
          <cell r="E38">
            <v>14.56</v>
          </cell>
          <cell r="G38">
            <v>13.5</v>
          </cell>
          <cell r="K38">
            <v>9.5</v>
          </cell>
          <cell r="O38">
            <v>2.4900000000000002</v>
          </cell>
          <cell r="P38">
            <v>1.5206571858163132</v>
          </cell>
          <cell r="R38">
            <v>5</v>
          </cell>
        </row>
        <row r="39">
          <cell r="C39">
            <v>11.17</v>
          </cell>
          <cell r="E39">
            <v>13.88</v>
          </cell>
          <cell r="G39">
            <v>12.52</v>
          </cell>
          <cell r="K39">
            <v>9</v>
          </cell>
          <cell r="O39">
            <v>2.7100000000000009</v>
          </cell>
          <cell r="P39">
            <v>1.5206571858163132</v>
          </cell>
          <cell r="R39">
            <v>5.0999999999999996</v>
          </cell>
        </row>
        <row r="40">
          <cell r="C40">
            <v>10.54</v>
          </cell>
          <cell r="E40">
            <v>13.58</v>
          </cell>
          <cell r="G40">
            <v>11.85</v>
          </cell>
          <cell r="K40">
            <v>9</v>
          </cell>
          <cell r="O40">
            <v>3.0400000000000009</v>
          </cell>
          <cell r="P40">
            <v>1.5206571858163132</v>
          </cell>
          <cell r="R40">
            <v>4.5999999999999996</v>
          </cell>
        </row>
        <row r="41">
          <cell r="C41">
            <v>10.54</v>
          </cell>
          <cell r="E41">
            <v>13.55</v>
          </cell>
          <cell r="G41">
            <v>11.5</v>
          </cell>
          <cell r="K41">
            <v>8.5</v>
          </cell>
          <cell r="O41">
            <v>3.0100000000000016</v>
          </cell>
          <cell r="P41">
            <v>1.5206571858163132</v>
          </cell>
          <cell r="R41">
            <v>3.8</v>
          </cell>
        </row>
        <row r="42">
          <cell r="B42" t="str">
            <v>83</v>
          </cell>
          <cell r="C42">
            <v>10.63</v>
          </cell>
          <cell r="E42">
            <v>13.46</v>
          </cell>
          <cell r="G42">
            <v>11.16</v>
          </cell>
          <cell r="K42">
            <v>8.5</v>
          </cell>
          <cell r="O42">
            <v>2.83</v>
          </cell>
          <cell r="P42">
            <v>1.5206571858163132</v>
          </cell>
          <cell r="R42">
            <v>3.7</v>
          </cell>
        </row>
        <row r="43">
          <cell r="C43">
            <v>10.88</v>
          </cell>
          <cell r="E43">
            <v>13.6</v>
          </cell>
          <cell r="G43">
            <v>10.98</v>
          </cell>
          <cell r="K43">
            <v>8.5</v>
          </cell>
          <cell r="O43">
            <v>2.7199999999999989</v>
          </cell>
          <cell r="P43">
            <v>1.5206571858163132</v>
          </cell>
          <cell r="R43">
            <v>3.5</v>
          </cell>
        </row>
        <row r="44">
          <cell r="C44">
            <v>10.63</v>
          </cell>
          <cell r="E44">
            <v>13.28</v>
          </cell>
          <cell r="G44">
            <v>10.5</v>
          </cell>
          <cell r="K44">
            <v>8.5</v>
          </cell>
          <cell r="O44">
            <v>2.6499999999999986</v>
          </cell>
          <cell r="P44">
            <v>1.5206571858163132</v>
          </cell>
          <cell r="R44">
            <v>3.6</v>
          </cell>
        </row>
        <row r="45">
          <cell r="C45">
            <v>10.48</v>
          </cell>
          <cell r="E45">
            <v>13.03</v>
          </cell>
          <cell r="G45">
            <v>10.5</v>
          </cell>
          <cell r="K45">
            <v>8.5</v>
          </cell>
          <cell r="O45">
            <v>2.5499999999999989</v>
          </cell>
          <cell r="P45">
            <v>1.5206571858163132</v>
          </cell>
          <cell r="R45">
            <v>3.9</v>
          </cell>
        </row>
        <row r="46">
          <cell r="C46">
            <v>10.53</v>
          </cell>
          <cell r="E46">
            <v>13</v>
          </cell>
          <cell r="G46">
            <v>10.5</v>
          </cell>
          <cell r="K46">
            <v>8.5</v>
          </cell>
          <cell r="O46">
            <v>2.4700000000000006</v>
          </cell>
          <cell r="P46">
            <v>1.5206571858163132</v>
          </cell>
          <cell r="R46">
            <v>3.5</v>
          </cell>
        </row>
        <row r="47">
          <cell r="C47">
            <v>10.93</v>
          </cell>
          <cell r="E47">
            <v>13.17</v>
          </cell>
          <cell r="G47">
            <v>10.5</v>
          </cell>
          <cell r="K47">
            <v>8.5</v>
          </cell>
          <cell r="O47">
            <v>2.2400000000000002</v>
          </cell>
          <cell r="P47">
            <v>1.5206571858163132</v>
          </cell>
          <cell r="R47">
            <v>2.6</v>
          </cell>
        </row>
        <row r="48">
          <cell r="C48">
            <v>11.4</v>
          </cell>
          <cell r="E48">
            <v>13.28</v>
          </cell>
          <cell r="G48">
            <v>10.5</v>
          </cell>
          <cell r="K48">
            <v>8.5</v>
          </cell>
          <cell r="O48">
            <v>1.879999999999999</v>
          </cell>
          <cell r="P48">
            <v>1.5206571858163132</v>
          </cell>
          <cell r="R48">
            <v>2.5</v>
          </cell>
        </row>
        <row r="49">
          <cell r="C49">
            <v>11.82</v>
          </cell>
          <cell r="E49">
            <v>13.5</v>
          </cell>
          <cell r="G49">
            <v>10.89</v>
          </cell>
          <cell r="K49">
            <v>8.5</v>
          </cell>
          <cell r="O49">
            <v>1.6799999999999997</v>
          </cell>
          <cell r="P49">
            <v>1.5206571858163132</v>
          </cell>
          <cell r="R49">
            <v>2.6</v>
          </cell>
        </row>
        <row r="50">
          <cell r="C50">
            <v>11.63</v>
          </cell>
          <cell r="E50">
            <v>13.35</v>
          </cell>
          <cell r="G50">
            <v>11</v>
          </cell>
          <cell r="K50">
            <v>8.5</v>
          </cell>
          <cell r="O50">
            <v>1.7199999999999989</v>
          </cell>
          <cell r="P50">
            <v>1.5206571858163132</v>
          </cell>
          <cell r="R50">
            <v>2.9</v>
          </cell>
        </row>
        <row r="51">
          <cell r="C51">
            <v>11.58</v>
          </cell>
          <cell r="E51">
            <v>13.19</v>
          </cell>
          <cell r="G51">
            <v>11</v>
          </cell>
          <cell r="K51">
            <v>8.5</v>
          </cell>
          <cell r="O51">
            <v>1.6099999999999994</v>
          </cell>
          <cell r="P51">
            <v>1.5206571858163132</v>
          </cell>
          <cell r="R51">
            <v>2.9</v>
          </cell>
        </row>
        <row r="52">
          <cell r="C52">
            <v>11.75</v>
          </cell>
          <cell r="E52">
            <v>13.33</v>
          </cell>
          <cell r="G52">
            <v>11</v>
          </cell>
          <cell r="K52">
            <v>8.5</v>
          </cell>
          <cell r="O52">
            <v>1.58</v>
          </cell>
          <cell r="P52">
            <v>1.5206571858163132</v>
          </cell>
          <cell r="R52">
            <v>3.3</v>
          </cell>
        </row>
        <row r="53">
          <cell r="C53">
            <v>11.88</v>
          </cell>
          <cell r="E53">
            <v>13.48</v>
          </cell>
          <cell r="G53">
            <v>11</v>
          </cell>
          <cell r="K53">
            <v>8.5</v>
          </cell>
          <cell r="O53">
            <v>1.5999999999999996</v>
          </cell>
          <cell r="P53">
            <v>1.5206571858163132</v>
          </cell>
          <cell r="R53">
            <v>3.8</v>
          </cell>
        </row>
        <row r="54">
          <cell r="B54" t="str">
            <v>84</v>
          </cell>
          <cell r="C54">
            <v>11.75</v>
          </cell>
          <cell r="E54">
            <v>13.4</v>
          </cell>
          <cell r="G54">
            <v>11</v>
          </cell>
          <cell r="K54">
            <v>8.5</v>
          </cell>
          <cell r="O54">
            <v>1.6500000000000004</v>
          </cell>
          <cell r="P54">
            <v>1.5206571858163132</v>
          </cell>
          <cell r="R54">
            <v>4.2</v>
          </cell>
        </row>
        <row r="55">
          <cell r="C55">
            <v>11.95</v>
          </cell>
          <cell r="E55">
            <v>13.5</v>
          </cell>
          <cell r="G55">
            <v>11</v>
          </cell>
          <cell r="K55">
            <v>8.5</v>
          </cell>
          <cell r="O55">
            <v>1.5500000000000007</v>
          </cell>
          <cell r="P55">
            <v>1.5206571858163132</v>
          </cell>
          <cell r="R55">
            <v>4.5999999999999996</v>
          </cell>
        </row>
        <row r="56">
          <cell r="C56">
            <v>12.38</v>
          </cell>
          <cell r="E56">
            <v>14.03</v>
          </cell>
          <cell r="G56">
            <v>11.21</v>
          </cell>
          <cell r="K56">
            <v>8.5</v>
          </cell>
          <cell r="O56">
            <v>1.6499999999999986</v>
          </cell>
          <cell r="P56">
            <v>1.5206571858163132</v>
          </cell>
          <cell r="R56">
            <v>4.8</v>
          </cell>
        </row>
        <row r="57">
          <cell r="C57">
            <v>12.65</v>
          </cell>
          <cell r="E57">
            <v>14.3</v>
          </cell>
          <cell r="G57">
            <v>11.93</v>
          </cell>
          <cell r="K57">
            <v>9</v>
          </cell>
          <cell r="O57">
            <v>1.6500000000000004</v>
          </cell>
          <cell r="P57">
            <v>1.5206571858163132</v>
          </cell>
          <cell r="R57">
            <v>4.5999999999999996</v>
          </cell>
        </row>
        <row r="58">
          <cell r="C58">
            <v>13.43</v>
          </cell>
          <cell r="E58">
            <v>14.95</v>
          </cell>
          <cell r="G58">
            <v>12.39</v>
          </cell>
          <cell r="K58">
            <v>9</v>
          </cell>
          <cell r="O58">
            <v>1.5199999999999996</v>
          </cell>
          <cell r="P58">
            <v>1.5206571858163132</v>
          </cell>
          <cell r="R58">
            <v>4.2</v>
          </cell>
        </row>
        <row r="59">
          <cell r="C59">
            <v>13.44</v>
          </cell>
          <cell r="E59">
            <v>15.16</v>
          </cell>
          <cell r="G59">
            <v>12.6</v>
          </cell>
          <cell r="K59">
            <v>9</v>
          </cell>
          <cell r="O59">
            <v>1.7200000000000006</v>
          </cell>
          <cell r="P59">
            <v>1.5206571858163132</v>
          </cell>
          <cell r="R59">
            <v>4.2</v>
          </cell>
        </row>
        <row r="60">
          <cell r="C60">
            <v>13.21</v>
          </cell>
          <cell r="E60">
            <v>14.92</v>
          </cell>
          <cell r="G60">
            <v>13</v>
          </cell>
          <cell r="K60">
            <v>9</v>
          </cell>
          <cell r="O60">
            <v>1.7099999999999991</v>
          </cell>
          <cell r="P60">
            <v>1.5206571858163132</v>
          </cell>
          <cell r="R60">
            <v>4.2</v>
          </cell>
        </row>
        <row r="61">
          <cell r="C61">
            <v>12.54</v>
          </cell>
          <cell r="E61">
            <v>14.29</v>
          </cell>
          <cell r="G61">
            <v>13</v>
          </cell>
          <cell r="K61">
            <v>9</v>
          </cell>
          <cell r="O61">
            <v>1.75</v>
          </cell>
          <cell r="P61">
            <v>1.5206571858163132</v>
          </cell>
          <cell r="R61">
            <v>4.3</v>
          </cell>
        </row>
        <row r="62">
          <cell r="C62">
            <v>12.29</v>
          </cell>
          <cell r="E62">
            <v>14.04</v>
          </cell>
          <cell r="G62">
            <v>12.97</v>
          </cell>
          <cell r="K62">
            <v>9</v>
          </cell>
          <cell r="O62">
            <v>1.75</v>
          </cell>
          <cell r="P62">
            <v>1.5206571858163132</v>
          </cell>
          <cell r="R62">
            <v>4.3</v>
          </cell>
        </row>
        <row r="63">
          <cell r="C63">
            <v>11.98</v>
          </cell>
          <cell r="E63">
            <v>13.68</v>
          </cell>
          <cell r="G63">
            <v>12.58</v>
          </cell>
          <cell r="K63">
            <v>9</v>
          </cell>
          <cell r="O63">
            <v>1.6999999999999993</v>
          </cell>
          <cell r="P63">
            <v>1.5206571858163132</v>
          </cell>
          <cell r="R63">
            <v>4.3</v>
          </cell>
        </row>
        <row r="64">
          <cell r="C64">
            <v>11.56</v>
          </cell>
          <cell r="E64">
            <v>13.15</v>
          </cell>
          <cell r="G64">
            <v>11.77</v>
          </cell>
          <cell r="K64">
            <v>8.5</v>
          </cell>
          <cell r="O64">
            <v>1.5899999999999999</v>
          </cell>
          <cell r="P64">
            <v>1.5206571858163132</v>
          </cell>
          <cell r="R64">
            <v>4.0999999999999996</v>
          </cell>
        </row>
        <row r="65">
          <cell r="C65">
            <v>11.52</v>
          </cell>
          <cell r="E65">
            <v>12.96</v>
          </cell>
          <cell r="G65">
            <v>11.06</v>
          </cell>
          <cell r="K65">
            <v>8</v>
          </cell>
          <cell r="O65">
            <v>1.4400000000000013</v>
          </cell>
          <cell r="P65">
            <v>1.5206571858163132</v>
          </cell>
          <cell r="R65">
            <v>3.9</v>
          </cell>
        </row>
        <row r="66">
          <cell r="B66" t="str">
            <v>85</v>
          </cell>
          <cell r="C66">
            <v>11.45</v>
          </cell>
          <cell r="E66">
            <v>12.88</v>
          </cell>
          <cell r="G66">
            <v>10.61</v>
          </cell>
          <cell r="K66">
            <v>8</v>
          </cell>
          <cell r="O66">
            <v>1.4300000000000015</v>
          </cell>
          <cell r="P66">
            <v>1.5206571858163132</v>
          </cell>
          <cell r="R66">
            <v>3.5</v>
          </cell>
        </row>
        <row r="67">
          <cell r="C67">
            <v>11.47</v>
          </cell>
          <cell r="E67">
            <v>13</v>
          </cell>
          <cell r="G67">
            <v>10.5</v>
          </cell>
          <cell r="K67">
            <v>8</v>
          </cell>
          <cell r="O67">
            <v>1.5299999999999994</v>
          </cell>
          <cell r="P67">
            <v>1.5206571858163132</v>
          </cell>
          <cell r="R67">
            <v>3.5</v>
          </cell>
        </row>
        <row r="68">
          <cell r="C68">
            <v>11.81</v>
          </cell>
          <cell r="E68">
            <v>13.66</v>
          </cell>
          <cell r="G68">
            <v>10.5</v>
          </cell>
          <cell r="K68">
            <v>8</v>
          </cell>
          <cell r="O68">
            <v>1.8499999999999996</v>
          </cell>
          <cell r="P68">
            <v>1.5206571858163132</v>
          </cell>
          <cell r="R68">
            <v>3.7</v>
          </cell>
        </row>
        <row r="69">
          <cell r="C69">
            <v>11.47</v>
          </cell>
          <cell r="E69">
            <v>13.42</v>
          </cell>
          <cell r="G69">
            <v>10.5</v>
          </cell>
          <cell r="K69">
            <v>8</v>
          </cell>
          <cell r="O69">
            <v>1.9499999999999993</v>
          </cell>
          <cell r="P69">
            <v>1.5206571858163132</v>
          </cell>
          <cell r="R69">
            <v>3.7</v>
          </cell>
        </row>
        <row r="70">
          <cell r="C70">
            <v>11.05</v>
          </cell>
          <cell r="E70">
            <v>12.89</v>
          </cell>
          <cell r="G70">
            <v>10.31</v>
          </cell>
          <cell r="K70">
            <v>7.5</v>
          </cell>
          <cell r="O70">
            <v>1.8399999999999999</v>
          </cell>
          <cell r="P70">
            <v>1.5206571858163132</v>
          </cell>
          <cell r="R70">
            <v>3.8</v>
          </cell>
        </row>
        <row r="71">
          <cell r="C71">
            <v>10.44</v>
          </cell>
          <cell r="E71">
            <v>11.91</v>
          </cell>
          <cell r="G71">
            <v>9.7799999999999994</v>
          </cell>
          <cell r="K71">
            <v>7.5</v>
          </cell>
          <cell r="O71">
            <v>1.4700000000000006</v>
          </cell>
          <cell r="P71">
            <v>1.5206571858163132</v>
          </cell>
          <cell r="R71">
            <v>3.8</v>
          </cell>
        </row>
        <row r="72">
          <cell r="C72">
            <v>10.5</v>
          </cell>
          <cell r="E72">
            <v>11.88</v>
          </cell>
          <cell r="G72">
            <v>9.5</v>
          </cell>
          <cell r="K72">
            <v>7.5</v>
          </cell>
          <cell r="O72">
            <v>1.3800000000000008</v>
          </cell>
          <cell r="P72">
            <v>1.5206571858163132</v>
          </cell>
          <cell r="R72">
            <v>3.6</v>
          </cell>
        </row>
        <row r="73">
          <cell r="C73">
            <v>10.56</v>
          </cell>
          <cell r="E73">
            <v>11.93</v>
          </cell>
          <cell r="G73">
            <v>9.5</v>
          </cell>
          <cell r="K73">
            <v>7.5</v>
          </cell>
          <cell r="O73">
            <v>1.3699999999999992</v>
          </cell>
          <cell r="P73">
            <v>1.5206571858163132</v>
          </cell>
          <cell r="R73">
            <v>3.3</v>
          </cell>
        </row>
        <row r="74">
          <cell r="C74">
            <v>10.61</v>
          </cell>
          <cell r="E74">
            <v>11.95</v>
          </cell>
          <cell r="G74">
            <v>9.5</v>
          </cell>
          <cell r="K74">
            <v>7.5</v>
          </cell>
          <cell r="O74">
            <v>1.3399999999999999</v>
          </cell>
          <cell r="P74">
            <v>1.5206571858163132</v>
          </cell>
          <cell r="R74">
            <v>3.1</v>
          </cell>
        </row>
        <row r="75">
          <cell r="C75">
            <v>10.5</v>
          </cell>
          <cell r="E75">
            <v>11.84</v>
          </cell>
          <cell r="G75">
            <v>9.5</v>
          </cell>
          <cell r="K75">
            <v>7.5</v>
          </cell>
          <cell r="O75">
            <v>1.3399999999999999</v>
          </cell>
          <cell r="P75">
            <v>1.5206571858163132</v>
          </cell>
          <cell r="R75">
            <v>3.2</v>
          </cell>
        </row>
        <row r="76">
          <cell r="C76">
            <v>10.06</v>
          </cell>
          <cell r="E76">
            <v>11.33</v>
          </cell>
          <cell r="G76">
            <v>9.5</v>
          </cell>
          <cell r="K76">
            <v>7.5</v>
          </cell>
          <cell r="O76">
            <v>1.2699999999999996</v>
          </cell>
          <cell r="P76">
            <v>1.5206571858163132</v>
          </cell>
          <cell r="R76">
            <v>3.5</v>
          </cell>
        </row>
        <row r="77">
          <cell r="C77">
            <v>9.5399999999999991</v>
          </cell>
          <cell r="E77">
            <v>10.82</v>
          </cell>
          <cell r="G77">
            <v>9.5</v>
          </cell>
          <cell r="K77">
            <v>7.5</v>
          </cell>
          <cell r="O77">
            <v>1.2800000000000011</v>
          </cell>
          <cell r="P77">
            <v>1.5206571858163132</v>
          </cell>
          <cell r="R77">
            <v>3.8</v>
          </cell>
        </row>
        <row r="78">
          <cell r="B78" t="str">
            <v>86</v>
          </cell>
          <cell r="C78">
            <v>9.4</v>
          </cell>
          <cell r="E78">
            <v>10.66</v>
          </cell>
          <cell r="G78">
            <v>9.5</v>
          </cell>
          <cell r="K78">
            <v>7.5</v>
          </cell>
          <cell r="O78">
            <v>1.2599999999999998</v>
          </cell>
          <cell r="P78">
            <v>1.5206571858163132</v>
          </cell>
          <cell r="R78">
            <v>3.9</v>
          </cell>
        </row>
        <row r="79">
          <cell r="C79">
            <v>8.93</v>
          </cell>
          <cell r="E79">
            <v>10.16</v>
          </cell>
          <cell r="G79">
            <v>9.5</v>
          </cell>
          <cell r="K79">
            <v>7.5</v>
          </cell>
          <cell r="O79">
            <v>1.2300000000000004</v>
          </cell>
          <cell r="P79">
            <v>1.5206571858163132</v>
          </cell>
          <cell r="R79">
            <v>3.1</v>
          </cell>
        </row>
        <row r="80">
          <cell r="C80">
            <v>7.96</v>
          </cell>
          <cell r="E80">
            <v>9.33</v>
          </cell>
          <cell r="G80">
            <v>9.1</v>
          </cell>
          <cell r="K80">
            <v>7</v>
          </cell>
          <cell r="O80">
            <v>1.37</v>
          </cell>
          <cell r="P80">
            <v>1.5206571858163132</v>
          </cell>
          <cell r="R80">
            <v>2.2999999999999998</v>
          </cell>
        </row>
        <row r="81">
          <cell r="C81">
            <v>7.39</v>
          </cell>
          <cell r="E81">
            <v>9.02</v>
          </cell>
          <cell r="G81">
            <v>8.83</v>
          </cell>
          <cell r="K81">
            <v>6.5</v>
          </cell>
          <cell r="O81">
            <v>1.63</v>
          </cell>
          <cell r="P81">
            <v>1.5206571858163132</v>
          </cell>
          <cell r="R81">
            <v>1.6</v>
          </cell>
        </row>
        <row r="82">
          <cell r="C82">
            <v>7.52</v>
          </cell>
          <cell r="E82">
            <v>9.52</v>
          </cell>
          <cell r="G82">
            <v>8.5</v>
          </cell>
          <cell r="K82">
            <v>6.5</v>
          </cell>
          <cell r="O82">
            <v>2</v>
          </cell>
          <cell r="P82">
            <v>1.5206571858163132</v>
          </cell>
          <cell r="R82">
            <v>1.5</v>
          </cell>
        </row>
        <row r="83">
          <cell r="C83">
            <v>7.57</v>
          </cell>
          <cell r="E83">
            <v>9.51</v>
          </cell>
          <cell r="G83">
            <v>8.5</v>
          </cell>
          <cell r="K83">
            <v>6.5</v>
          </cell>
          <cell r="O83">
            <v>1.9399999999999995</v>
          </cell>
          <cell r="P83">
            <v>1.5206571858163132</v>
          </cell>
          <cell r="R83">
            <v>1.8</v>
          </cell>
        </row>
        <row r="84">
          <cell r="C84">
            <v>7.27</v>
          </cell>
          <cell r="E84">
            <v>9.19</v>
          </cell>
          <cell r="G84">
            <v>8.16</v>
          </cell>
          <cell r="K84">
            <v>6</v>
          </cell>
          <cell r="O84">
            <v>1.92</v>
          </cell>
          <cell r="P84">
            <v>1.5206571858163132</v>
          </cell>
          <cell r="R84">
            <v>1.6</v>
          </cell>
        </row>
        <row r="85">
          <cell r="C85">
            <v>7.33</v>
          </cell>
          <cell r="E85">
            <v>9.15</v>
          </cell>
          <cell r="G85">
            <v>7.9</v>
          </cell>
          <cell r="K85">
            <v>5.5</v>
          </cell>
          <cell r="O85">
            <v>1.8200000000000003</v>
          </cell>
          <cell r="P85">
            <v>1.5206571858163132</v>
          </cell>
          <cell r="R85">
            <v>1.6</v>
          </cell>
        </row>
        <row r="86">
          <cell r="C86">
            <v>7.62</v>
          </cell>
          <cell r="E86">
            <v>9.42</v>
          </cell>
          <cell r="G86">
            <v>7.5</v>
          </cell>
          <cell r="K86">
            <v>5.5</v>
          </cell>
          <cell r="O86">
            <v>1.7999999999999998</v>
          </cell>
          <cell r="P86">
            <v>1.5206571858163132</v>
          </cell>
          <cell r="R86">
            <v>1.8</v>
          </cell>
        </row>
        <row r="87">
          <cell r="C87">
            <v>7.7</v>
          </cell>
          <cell r="E87">
            <v>9.39</v>
          </cell>
          <cell r="G87">
            <v>7.5</v>
          </cell>
          <cell r="K87">
            <v>5.5</v>
          </cell>
          <cell r="O87">
            <v>1.6900000000000004</v>
          </cell>
          <cell r="P87">
            <v>1.5206571858163132</v>
          </cell>
          <cell r="R87">
            <v>1.5</v>
          </cell>
        </row>
        <row r="88">
          <cell r="C88">
            <v>7.52</v>
          </cell>
          <cell r="E88">
            <v>9.15</v>
          </cell>
          <cell r="G88">
            <v>7.5</v>
          </cell>
          <cell r="K88">
            <v>5.5</v>
          </cell>
          <cell r="O88">
            <v>1.6300000000000008</v>
          </cell>
          <cell r="P88">
            <v>1.5206571858163132</v>
          </cell>
          <cell r="R88">
            <v>1.3</v>
          </cell>
        </row>
        <row r="89">
          <cell r="C89">
            <v>7.37</v>
          </cell>
          <cell r="E89">
            <v>8.9600000000000009</v>
          </cell>
          <cell r="G89">
            <v>7.5</v>
          </cell>
          <cell r="K89">
            <v>5.5</v>
          </cell>
          <cell r="O89">
            <v>1.5900000000000007</v>
          </cell>
          <cell r="P89">
            <v>1.5206571858163132</v>
          </cell>
          <cell r="R89">
            <v>1.1000000000000001</v>
          </cell>
        </row>
        <row r="90">
          <cell r="B90">
            <v>87</v>
          </cell>
          <cell r="C90">
            <v>7.39</v>
          </cell>
          <cell r="E90">
            <v>8.77</v>
          </cell>
          <cell r="G90">
            <v>7.5</v>
          </cell>
          <cell r="K90">
            <v>5.5</v>
          </cell>
          <cell r="O90">
            <v>1.38</v>
          </cell>
          <cell r="P90">
            <v>1.5206571858163132</v>
          </cell>
          <cell r="R90">
            <v>1.5</v>
          </cell>
        </row>
        <row r="91">
          <cell r="C91">
            <v>7.54</v>
          </cell>
          <cell r="E91">
            <v>8.81</v>
          </cell>
          <cell r="G91">
            <v>7.5</v>
          </cell>
          <cell r="K91">
            <v>5.5</v>
          </cell>
          <cell r="O91">
            <v>1.2700000000000005</v>
          </cell>
          <cell r="P91">
            <v>1.5206571858163132</v>
          </cell>
          <cell r="R91">
            <v>2.1</v>
          </cell>
        </row>
        <row r="92">
          <cell r="C92">
            <v>7.55</v>
          </cell>
          <cell r="E92">
            <v>8.75</v>
          </cell>
          <cell r="G92">
            <v>7.5</v>
          </cell>
          <cell r="K92">
            <v>5.5</v>
          </cell>
          <cell r="O92">
            <v>1.2000000000000002</v>
          </cell>
          <cell r="P92">
            <v>1.5206571858163132</v>
          </cell>
          <cell r="R92">
            <v>3</v>
          </cell>
        </row>
        <row r="93">
          <cell r="C93">
            <v>8.25</v>
          </cell>
          <cell r="E93">
            <v>9.3000000000000007</v>
          </cell>
          <cell r="G93">
            <v>7.75</v>
          </cell>
          <cell r="K93">
            <v>5.5</v>
          </cell>
          <cell r="O93">
            <v>1.0500000000000007</v>
          </cell>
          <cell r="P93">
            <v>1.5206571858163132</v>
          </cell>
          <cell r="R93">
            <v>3.8</v>
          </cell>
        </row>
        <row r="94">
          <cell r="C94">
            <v>8.7799999999999994</v>
          </cell>
          <cell r="E94">
            <v>9.82</v>
          </cell>
          <cell r="G94">
            <v>8.14</v>
          </cell>
          <cell r="K94">
            <v>5.5</v>
          </cell>
          <cell r="O94">
            <v>1.0400000000000009</v>
          </cell>
          <cell r="P94">
            <v>1.5206571858163132</v>
          </cell>
          <cell r="R94">
            <v>3.9</v>
          </cell>
        </row>
        <row r="95">
          <cell r="C95">
            <v>8.57</v>
          </cell>
          <cell r="E95">
            <v>9.8699999999999992</v>
          </cell>
          <cell r="G95">
            <v>8.25</v>
          </cell>
          <cell r="K95">
            <v>5.5</v>
          </cell>
          <cell r="O95">
            <v>1.2999999999999989</v>
          </cell>
          <cell r="P95">
            <v>1.5206571858163132</v>
          </cell>
          <cell r="R95">
            <v>3.7</v>
          </cell>
        </row>
        <row r="96">
          <cell r="C96">
            <v>8.64</v>
          </cell>
          <cell r="E96">
            <v>10.01</v>
          </cell>
          <cell r="G96">
            <v>8.25</v>
          </cell>
          <cell r="K96">
            <v>5.5</v>
          </cell>
          <cell r="O96">
            <v>1.3699999999999992</v>
          </cell>
          <cell r="P96">
            <v>1.5206571858163132</v>
          </cell>
          <cell r="R96">
            <v>3.9</v>
          </cell>
        </row>
        <row r="97">
          <cell r="C97">
            <v>8.9700000000000006</v>
          </cell>
          <cell r="E97">
            <v>10.33</v>
          </cell>
          <cell r="G97">
            <v>8.25</v>
          </cell>
          <cell r="K97">
            <v>5.5</v>
          </cell>
          <cell r="O97">
            <v>1.3599999999999994</v>
          </cell>
          <cell r="P97">
            <v>1.5206571858163132</v>
          </cell>
          <cell r="R97">
            <v>4.3</v>
          </cell>
        </row>
        <row r="98">
          <cell r="C98">
            <v>9.59</v>
          </cell>
          <cell r="E98">
            <v>11</v>
          </cell>
          <cell r="G98">
            <v>8.6999999999999993</v>
          </cell>
          <cell r="K98">
            <v>6</v>
          </cell>
          <cell r="O98">
            <v>1.4100000000000001</v>
          </cell>
          <cell r="P98">
            <v>1.5206571858163132</v>
          </cell>
          <cell r="R98">
            <v>4.4000000000000004</v>
          </cell>
        </row>
        <row r="99">
          <cell r="C99">
            <v>9.61</v>
          </cell>
          <cell r="E99">
            <v>11.32</v>
          </cell>
          <cell r="G99">
            <v>9.07</v>
          </cell>
          <cell r="K99">
            <v>6</v>
          </cell>
          <cell r="O99">
            <v>1.7100000000000009</v>
          </cell>
          <cell r="P99">
            <v>1.5206571858163132</v>
          </cell>
          <cell r="R99">
            <v>4.5</v>
          </cell>
        </row>
        <row r="100">
          <cell r="C100">
            <v>8.9499999999999993</v>
          </cell>
          <cell r="E100">
            <v>10.82</v>
          </cell>
          <cell r="G100">
            <v>8.7799999999999994</v>
          </cell>
          <cell r="K100">
            <v>6</v>
          </cell>
          <cell r="O100">
            <v>1.870000000000001</v>
          </cell>
          <cell r="P100">
            <v>1.5206571858163132</v>
          </cell>
          <cell r="R100">
            <v>4.5</v>
          </cell>
        </row>
        <row r="101">
          <cell r="C101">
            <v>9.1199999999999992</v>
          </cell>
          <cell r="E101">
            <v>10.99</v>
          </cell>
          <cell r="G101">
            <v>8.75</v>
          </cell>
          <cell r="K101">
            <v>6</v>
          </cell>
          <cell r="O101">
            <v>1.870000000000001</v>
          </cell>
          <cell r="P101">
            <v>1.5206571858163132</v>
          </cell>
          <cell r="R101">
            <v>4.4000000000000004</v>
          </cell>
        </row>
        <row r="102">
          <cell r="B102" t="str">
            <v>88</v>
          </cell>
          <cell r="C102">
            <v>8.83</v>
          </cell>
          <cell r="E102">
            <v>10.75</v>
          </cell>
          <cell r="G102">
            <v>8.75</v>
          </cell>
          <cell r="K102">
            <v>6</v>
          </cell>
          <cell r="O102">
            <v>1.92</v>
          </cell>
          <cell r="P102">
            <v>1.5206571858163132</v>
          </cell>
          <cell r="R102">
            <v>4</v>
          </cell>
        </row>
        <row r="103">
          <cell r="C103">
            <v>8.43</v>
          </cell>
          <cell r="E103">
            <v>10.11</v>
          </cell>
          <cell r="G103">
            <v>8.51</v>
          </cell>
          <cell r="K103">
            <v>6</v>
          </cell>
          <cell r="O103">
            <v>1.6799999999999997</v>
          </cell>
          <cell r="P103">
            <v>1.5206571858163132</v>
          </cell>
          <cell r="R103">
            <v>3.9</v>
          </cell>
        </row>
        <row r="104">
          <cell r="C104">
            <v>8.6300000000000008</v>
          </cell>
          <cell r="E104">
            <v>10.11</v>
          </cell>
          <cell r="G104">
            <v>8.5</v>
          </cell>
          <cell r="K104">
            <v>6</v>
          </cell>
          <cell r="O104">
            <v>1.4799999999999986</v>
          </cell>
          <cell r="P104">
            <v>1.5206571858163132</v>
          </cell>
          <cell r="R104">
            <v>3.9</v>
          </cell>
        </row>
        <row r="105">
          <cell r="C105">
            <v>8.9499999999999993</v>
          </cell>
          <cell r="E105">
            <v>10.53</v>
          </cell>
          <cell r="G105">
            <v>8.5</v>
          </cell>
          <cell r="K105">
            <v>6</v>
          </cell>
          <cell r="O105">
            <v>1.58</v>
          </cell>
          <cell r="P105">
            <v>1.5206571858163132</v>
          </cell>
          <cell r="R105">
            <v>3.9</v>
          </cell>
        </row>
        <row r="106">
          <cell r="C106">
            <v>9.23</v>
          </cell>
          <cell r="E106">
            <v>10.75</v>
          </cell>
          <cell r="G106">
            <v>8.84</v>
          </cell>
          <cell r="K106">
            <v>6</v>
          </cell>
          <cell r="O106">
            <v>1.5199999999999996</v>
          </cell>
          <cell r="P106">
            <v>1.5206571858163132</v>
          </cell>
          <cell r="R106">
            <v>3.9</v>
          </cell>
        </row>
        <row r="107">
          <cell r="C107">
            <v>9</v>
          </cell>
          <cell r="E107">
            <v>10.71</v>
          </cell>
          <cell r="G107">
            <v>9</v>
          </cell>
          <cell r="K107">
            <v>6</v>
          </cell>
          <cell r="O107">
            <v>1.7100000000000009</v>
          </cell>
          <cell r="P107">
            <v>1.5206571858163132</v>
          </cell>
          <cell r="R107">
            <v>4</v>
          </cell>
        </row>
        <row r="108">
          <cell r="C108">
            <v>9.14</v>
          </cell>
          <cell r="E108">
            <v>10.96</v>
          </cell>
          <cell r="G108">
            <v>9.2899999999999991</v>
          </cell>
          <cell r="K108">
            <v>6</v>
          </cell>
          <cell r="O108">
            <v>1.8200000000000003</v>
          </cell>
          <cell r="P108">
            <v>1.5206571858163132</v>
          </cell>
          <cell r="R108">
            <v>4.0999999999999996</v>
          </cell>
        </row>
        <row r="109">
          <cell r="C109">
            <v>9.32</v>
          </cell>
          <cell r="E109">
            <v>11.09</v>
          </cell>
          <cell r="G109">
            <v>9.84</v>
          </cell>
          <cell r="K109">
            <v>6.5</v>
          </cell>
          <cell r="O109">
            <v>1.7699999999999996</v>
          </cell>
          <cell r="P109">
            <v>1.5206571858163132</v>
          </cell>
          <cell r="R109">
            <v>4</v>
          </cell>
        </row>
        <row r="110">
          <cell r="C110">
            <v>9.06</v>
          </cell>
          <cell r="E110">
            <v>10.56</v>
          </cell>
          <cell r="G110">
            <v>10</v>
          </cell>
          <cell r="K110">
            <v>6.5</v>
          </cell>
          <cell r="O110">
            <v>1.5</v>
          </cell>
          <cell r="P110">
            <v>1.5206571858163132</v>
          </cell>
          <cell r="R110">
            <v>4.2</v>
          </cell>
        </row>
        <row r="111">
          <cell r="C111">
            <v>8.89</v>
          </cell>
          <cell r="E111">
            <v>9.92</v>
          </cell>
          <cell r="G111">
            <v>10</v>
          </cell>
          <cell r="K111">
            <v>6.5</v>
          </cell>
          <cell r="O111">
            <v>1.0299999999999994</v>
          </cell>
          <cell r="P111">
            <v>1.5206571858163132</v>
          </cell>
          <cell r="R111">
            <v>4.2</v>
          </cell>
        </row>
        <row r="112">
          <cell r="C112">
            <v>9.02</v>
          </cell>
          <cell r="E112">
            <v>9.89</v>
          </cell>
          <cell r="G112">
            <v>10.050000000000001</v>
          </cell>
          <cell r="K112">
            <v>6.5</v>
          </cell>
          <cell r="O112">
            <v>0.87000000000000099</v>
          </cell>
          <cell r="P112">
            <v>1.5206571858163132</v>
          </cell>
          <cell r="R112">
            <v>4.2</v>
          </cell>
        </row>
        <row r="113">
          <cell r="C113">
            <v>9.01</v>
          </cell>
          <cell r="E113">
            <v>10.02</v>
          </cell>
          <cell r="G113">
            <v>10.5</v>
          </cell>
          <cell r="K113">
            <v>6.5</v>
          </cell>
          <cell r="O113">
            <v>1.0099999999999998</v>
          </cell>
          <cell r="P113">
            <v>1.5206571858163132</v>
          </cell>
          <cell r="R113">
            <v>4.4000000000000004</v>
          </cell>
        </row>
        <row r="114">
          <cell r="B114" t="str">
            <v>89</v>
          </cell>
          <cell r="C114">
            <v>8.93</v>
          </cell>
          <cell r="E114">
            <v>10.02</v>
          </cell>
          <cell r="G114">
            <v>10.5</v>
          </cell>
          <cell r="K114">
            <v>6.5</v>
          </cell>
          <cell r="O114">
            <v>1.0899999999999999</v>
          </cell>
          <cell r="P114">
            <v>1.5206571858163132</v>
          </cell>
          <cell r="R114">
            <v>4.7</v>
          </cell>
        </row>
        <row r="115">
          <cell r="C115">
            <v>9.01</v>
          </cell>
          <cell r="E115">
            <v>10.02</v>
          </cell>
          <cell r="G115">
            <v>10.93</v>
          </cell>
          <cell r="K115">
            <v>7</v>
          </cell>
          <cell r="O115">
            <v>1.0099999999999998</v>
          </cell>
          <cell r="P115">
            <v>1.5206571858163132</v>
          </cell>
          <cell r="R115">
            <v>4.8</v>
          </cell>
        </row>
        <row r="116">
          <cell r="C116">
            <v>9.17</v>
          </cell>
          <cell r="E116">
            <v>10.16</v>
          </cell>
          <cell r="G116">
            <v>11.5</v>
          </cell>
          <cell r="K116">
            <v>7</v>
          </cell>
          <cell r="O116">
            <v>0.99000000000000021</v>
          </cell>
          <cell r="P116">
            <v>1.5206571858163132</v>
          </cell>
          <cell r="R116">
            <v>5</v>
          </cell>
        </row>
        <row r="117">
          <cell r="C117">
            <v>9.0299999999999994</v>
          </cell>
          <cell r="E117">
            <v>10.14</v>
          </cell>
          <cell r="G117">
            <v>11.5</v>
          </cell>
          <cell r="K117">
            <v>7</v>
          </cell>
          <cell r="O117">
            <v>1.1100000000000012</v>
          </cell>
          <cell r="P117">
            <v>1.5206571858163132</v>
          </cell>
          <cell r="R117">
            <v>5.0999999999999996</v>
          </cell>
        </row>
        <row r="118">
          <cell r="C118">
            <v>8.83</v>
          </cell>
          <cell r="E118">
            <v>9.92</v>
          </cell>
          <cell r="G118">
            <v>11.5</v>
          </cell>
          <cell r="K118">
            <v>7</v>
          </cell>
          <cell r="O118">
            <v>1.0899999999999999</v>
          </cell>
          <cell r="P118">
            <v>1.5206571858163132</v>
          </cell>
          <cell r="R118">
            <v>5.4</v>
          </cell>
        </row>
        <row r="119">
          <cell r="C119">
            <v>8.27</v>
          </cell>
          <cell r="E119">
            <v>9.49</v>
          </cell>
          <cell r="G119">
            <v>11.07</v>
          </cell>
          <cell r="K119">
            <v>7</v>
          </cell>
          <cell r="O119">
            <v>1.2200000000000006</v>
          </cell>
          <cell r="P119">
            <v>1.5206571858163132</v>
          </cell>
          <cell r="R119">
            <v>5.2</v>
          </cell>
        </row>
        <row r="120">
          <cell r="C120">
            <v>8.08</v>
          </cell>
          <cell r="E120">
            <v>9.34</v>
          </cell>
          <cell r="G120">
            <v>10.98</v>
          </cell>
          <cell r="K120">
            <v>7</v>
          </cell>
          <cell r="O120">
            <v>1.2599999999999998</v>
          </cell>
          <cell r="P120">
            <v>1.5206571858163132</v>
          </cell>
          <cell r="R120">
            <v>5</v>
          </cell>
        </row>
        <row r="121">
          <cell r="C121">
            <v>8.1199999999999992</v>
          </cell>
          <cell r="E121">
            <v>9.3699999999999992</v>
          </cell>
          <cell r="G121">
            <v>10.5</v>
          </cell>
          <cell r="K121">
            <v>7</v>
          </cell>
          <cell r="O121">
            <v>1.25</v>
          </cell>
          <cell r="P121">
            <v>1.5206571858163132</v>
          </cell>
          <cell r="R121">
            <v>4.7</v>
          </cell>
        </row>
        <row r="122">
          <cell r="C122">
            <v>8.15</v>
          </cell>
          <cell r="E122">
            <v>9.43</v>
          </cell>
          <cell r="G122">
            <v>10.5</v>
          </cell>
          <cell r="K122">
            <v>7</v>
          </cell>
          <cell r="O122">
            <v>1.2799999999999994</v>
          </cell>
          <cell r="P122">
            <v>1.5206571858163132</v>
          </cell>
          <cell r="R122">
            <v>4.3</v>
          </cell>
        </row>
        <row r="123">
          <cell r="C123">
            <v>8</v>
          </cell>
          <cell r="E123">
            <v>9.3699999999999992</v>
          </cell>
          <cell r="G123">
            <v>10.5</v>
          </cell>
          <cell r="K123">
            <v>7</v>
          </cell>
          <cell r="O123">
            <v>1.3699999999999992</v>
          </cell>
          <cell r="P123">
            <v>1.5206571858163132</v>
          </cell>
          <cell r="R123">
            <v>4.5</v>
          </cell>
        </row>
        <row r="124">
          <cell r="C124">
            <v>7.9</v>
          </cell>
          <cell r="E124">
            <v>9.33</v>
          </cell>
          <cell r="G124">
            <v>10.5</v>
          </cell>
          <cell r="K124">
            <v>7</v>
          </cell>
          <cell r="O124">
            <v>1.4299999999999997</v>
          </cell>
          <cell r="P124">
            <v>1.5206571858163132</v>
          </cell>
          <cell r="R124">
            <v>4.7</v>
          </cell>
        </row>
        <row r="125">
          <cell r="C125">
            <v>7.9</v>
          </cell>
          <cell r="E125">
            <v>9.31</v>
          </cell>
          <cell r="G125">
            <v>10.5</v>
          </cell>
          <cell r="K125">
            <v>7</v>
          </cell>
          <cell r="O125">
            <v>1.4100000000000001</v>
          </cell>
          <cell r="P125">
            <v>1.5206571858163132</v>
          </cell>
          <cell r="R125">
            <v>4.5999999999999996</v>
          </cell>
        </row>
        <row r="126">
          <cell r="B126" t="str">
            <v>90</v>
          </cell>
          <cell r="C126">
            <v>8.26</v>
          </cell>
          <cell r="E126">
            <v>9.44</v>
          </cell>
          <cell r="G126">
            <v>10.11</v>
          </cell>
          <cell r="K126">
            <v>7</v>
          </cell>
          <cell r="O126">
            <v>1.1799999999999997</v>
          </cell>
          <cell r="P126">
            <v>1.5206571858163132</v>
          </cell>
          <cell r="R126">
            <v>5.2</v>
          </cell>
        </row>
        <row r="127">
          <cell r="C127">
            <v>8.5</v>
          </cell>
          <cell r="E127">
            <v>9.66</v>
          </cell>
          <cell r="G127">
            <v>10</v>
          </cell>
          <cell r="K127">
            <v>7</v>
          </cell>
          <cell r="O127">
            <v>1.1600000000000001</v>
          </cell>
          <cell r="P127">
            <v>1.5206571858163132</v>
          </cell>
          <cell r="R127">
            <v>5.3</v>
          </cell>
        </row>
        <row r="128">
          <cell r="C128">
            <v>8.56</v>
          </cell>
          <cell r="E128">
            <v>9.75</v>
          </cell>
          <cell r="G128">
            <v>10</v>
          </cell>
          <cell r="K128">
            <v>7</v>
          </cell>
          <cell r="O128">
            <v>1.1899999999999995</v>
          </cell>
          <cell r="P128">
            <v>1.5206571858163132</v>
          </cell>
          <cell r="R128">
            <v>5.2</v>
          </cell>
        </row>
        <row r="129">
          <cell r="C129">
            <v>8.76</v>
          </cell>
          <cell r="E129">
            <v>9.8699999999999992</v>
          </cell>
          <cell r="G129">
            <v>10</v>
          </cell>
          <cell r="K129">
            <v>7</v>
          </cell>
          <cell r="O129">
            <v>1.1099999999999994</v>
          </cell>
          <cell r="P129">
            <v>1.5206571858163132</v>
          </cell>
          <cell r="R129">
            <v>4.7</v>
          </cell>
        </row>
        <row r="130">
          <cell r="C130">
            <v>8.73</v>
          </cell>
          <cell r="E130">
            <v>9.89</v>
          </cell>
          <cell r="G130">
            <v>10</v>
          </cell>
          <cell r="K130">
            <v>7</v>
          </cell>
          <cell r="O130">
            <v>1.1600000000000001</v>
          </cell>
          <cell r="P130">
            <v>1.5206571858163132</v>
          </cell>
          <cell r="R130">
            <v>4.4000000000000004</v>
          </cell>
        </row>
        <row r="131">
          <cell r="C131">
            <v>8.4600000000000009</v>
          </cell>
          <cell r="E131">
            <v>9.69</v>
          </cell>
          <cell r="G131">
            <v>10</v>
          </cell>
          <cell r="K131">
            <v>7</v>
          </cell>
          <cell r="O131">
            <v>1.2299999999999986</v>
          </cell>
          <cell r="P131">
            <v>1.5206571858163132</v>
          </cell>
          <cell r="R131">
            <v>4.7</v>
          </cell>
        </row>
        <row r="132">
          <cell r="C132">
            <v>8.5</v>
          </cell>
          <cell r="E132">
            <v>9.66</v>
          </cell>
          <cell r="G132">
            <v>10</v>
          </cell>
          <cell r="K132">
            <v>7</v>
          </cell>
          <cell r="O132">
            <v>1.1600000000000001</v>
          </cell>
          <cell r="P132">
            <v>1.5206571858163132</v>
          </cell>
          <cell r="R132">
            <v>4.8</v>
          </cell>
        </row>
        <row r="133">
          <cell r="C133">
            <v>8.86</v>
          </cell>
          <cell r="E133">
            <v>9.84</v>
          </cell>
          <cell r="G133">
            <v>10</v>
          </cell>
          <cell r="K133">
            <v>7</v>
          </cell>
          <cell r="O133">
            <v>0.98000000000000043</v>
          </cell>
          <cell r="P133">
            <v>1.5206571858163132</v>
          </cell>
          <cell r="R133">
            <v>5.6</v>
          </cell>
        </row>
        <row r="134">
          <cell r="C134">
            <v>9.0299999999999994</v>
          </cell>
          <cell r="E134">
            <v>10.01</v>
          </cell>
          <cell r="G134">
            <v>10</v>
          </cell>
          <cell r="K134">
            <v>7</v>
          </cell>
          <cell r="O134">
            <v>0.98000000000000043</v>
          </cell>
          <cell r="P134">
            <v>1.5206571858163132</v>
          </cell>
          <cell r="R134">
            <v>6.2</v>
          </cell>
        </row>
        <row r="135">
          <cell r="C135">
            <v>8.86</v>
          </cell>
          <cell r="E135">
            <v>9.94</v>
          </cell>
          <cell r="G135">
            <v>10</v>
          </cell>
          <cell r="K135">
            <v>7</v>
          </cell>
          <cell r="O135">
            <v>1.08</v>
          </cell>
          <cell r="P135">
            <v>1.5206571858163132</v>
          </cell>
          <cell r="R135">
            <v>6.3</v>
          </cell>
        </row>
        <row r="136">
          <cell r="C136">
            <v>8.5399999999999991</v>
          </cell>
          <cell r="E136">
            <v>9.76</v>
          </cell>
          <cell r="G136">
            <v>10</v>
          </cell>
          <cell r="K136">
            <v>7</v>
          </cell>
          <cell r="O136">
            <v>1.2200000000000006</v>
          </cell>
          <cell r="P136">
            <v>1.5206571858163132</v>
          </cell>
          <cell r="R136">
            <v>6.3</v>
          </cell>
        </row>
        <row r="137">
          <cell r="C137">
            <v>8.24</v>
          </cell>
          <cell r="E137">
            <v>9.57</v>
          </cell>
          <cell r="G137">
            <v>10</v>
          </cell>
          <cell r="K137">
            <v>6.5</v>
          </cell>
          <cell r="O137">
            <v>1.33</v>
          </cell>
          <cell r="P137">
            <v>1.5206571858163132</v>
          </cell>
          <cell r="R137">
            <v>6.1</v>
          </cell>
        </row>
        <row r="138">
          <cell r="B138" t="str">
            <v>91</v>
          </cell>
          <cell r="C138">
            <v>8.27</v>
          </cell>
          <cell r="E138">
            <v>9.56</v>
          </cell>
          <cell r="G138">
            <v>9.52</v>
          </cell>
          <cell r="K138">
            <v>6.5</v>
          </cell>
          <cell r="O138">
            <v>1.2900000000000009</v>
          </cell>
          <cell r="P138">
            <v>1.5206571858163132</v>
          </cell>
          <cell r="R138">
            <v>5.7</v>
          </cell>
        </row>
        <row r="139">
          <cell r="C139">
            <v>8.0299999999999994</v>
          </cell>
          <cell r="E139">
            <v>9.31</v>
          </cell>
          <cell r="G139">
            <v>9.0500000000000007</v>
          </cell>
          <cell r="K139">
            <v>6</v>
          </cell>
          <cell r="O139">
            <v>1.2800000000000011</v>
          </cell>
          <cell r="P139">
            <v>1.5206571858163132</v>
          </cell>
          <cell r="R139">
            <v>5.3</v>
          </cell>
        </row>
        <row r="140">
          <cell r="C140">
            <v>8.2899999999999991</v>
          </cell>
          <cell r="E140">
            <v>9.39</v>
          </cell>
          <cell r="G140">
            <v>9</v>
          </cell>
          <cell r="K140">
            <v>6</v>
          </cell>
          <cell r="O140">
            <v>1.1000000000000014</v>
          </cell>
          <cell r="P140">
            <v>1.5206571858163132</v>
          </cell>
          <cell r="R140">
            <v>4.9000000000000004</v>
          </cell>
        </row>
        <row r="141">
          <cell r="C141">
            <v>8.2100000000000009</v>
          </cell>
          <cell r="E141">
            <v>9.3000000000000007</v>
          </cell>
          <cell r="G141">
            <v>9</v>
          </cell>
          <cell r="K141">
            <v>5.5</v>
          </cell>
          <cell r="O141">
            <v>1.0899999999999999</v>
          </cell>
          <cell r="P141">
            <v>1.5206571858163132</v>
          </cell>
          <cell r="R141">
            <v>4.9000000000000004</v>
          </cell>
        </row>
        <row r="142">
          <cell r="C142">
            <v>8.27</v>
          </cell>
          <cell r="E142">
            <v>9.2899999999999991</v>
          </cell>
          <cell r="G142">
            <v>8.5</v>
          </cell>
          <cell r="K142">
            <v>5.5</v>
          </cell>
          <cell r="O142">
            <v>1.0199999999999996</v>
          </cell>
          <cell r="P142">
            <v>1.5206571858163132</v>
          </cell>
          <cell r="R142">
            <v>5</v>
          </cell>
        </row>
        <row r="143">
          <cell r="C143">
            <v>8.4700000000000006</v>
          </cell>
          <cell r="E143">
            <v>9.44</v>
          </cell>
          <cell r="G143">
            <v>8.5</v>
          </cell>
          <cell r="K143">
            <v>5.5</v>
          </cell>
          <cell r="O143">
            <v>0.96999999999999886</v>
          </cell>
          <cell r="P143">
            <v>1.5206571858163132</v>
          </cell>
          <cell r="R143">
            <v>4.7</v>
          </cell>
        </row>
        <row r="144">
          <cell r="C144">
            <v>8.4499999999999993</v>
          </cell>
          <cell r="E144">
            <v>9.4</v>
          </cell>
          <cell r="G144">
            <v>8.5</v>
          </cell>
          <cell r="K144">
            <v>5.5</v>
          </cell>
          <cell r="O144">
            <v>0.95000000000000107</v>
          </cell>
          <cell r="P144">
            <v>1.5206571858163132</v>
          </cell>
          <cell r="R144">
            <v>4.4000000000000004</v>
          </cell>
        </row>
        <row r="145">
          <cell r="C145">
            <v>8.14</v>
          </cell>
          <cell r="E145">
            <v>9.16</v>
          </cell>
          <cell r="G145">
            <v>8.5</v>
          </cell>
          <cell r="K145">
            <v>5.5</v>
          </cell>
          <cell r="O145">
            <v>1.0199999999999996</v>
          </cell>
          <cell r="P145">
            <v>1.5206571858163132</v>
          </cell>
          <cell r="R145">
            <v>3.8</v>
          </cell>
        </row>
        <row r="146">
          <cell r="C146">
            <v>7.95</v>
          </cell>
          <cell r="E146">
            <v>9.0299999999999994</v>
          </cell>
          <cell r="G146">
            <v>8.1999999999999993</v>
          </cell>
          <cell r="K146">
            <v>5</v>
          </cell>
          <cell r="O146">
            <v>1.0799999999999992</v>
          </cell>
          <cell r="P146">
            <v>1.5206571858163132</v>
          </cell>
          <cell r="R146">
            <v>3.4</v>
          </cell>
        </row>
        <row r="147">
          <cell r="C147">
            <v>7.93</v>
          </cell>
          <cell r="E147">
            <v>8.99</v>
          </cell>
          <cell r="G147">
            <v>8</v>
          </cell>
          <cell r="K147">
            <v>5</v>
          </cell>
          <cell r="O147">
            <v>1.0600000000000005</v>
          </cell>
          <cell r="P147">
            <v>1.5206571858163132</v>
          </cell>
          <cell r="R147">
            <v>2.9</v>
          </cell>
        </row>
        <row r="148">
          <cell r="C148">
            <v>7.92</v>
          </cell>
          <cell r="E148">
            <v>8.93</v>
          </cell>
          <cell r="G148">
            <v>7.58</v>
          </cell>
          <cell r="K148">
            <v>5</v>
          </cell>
          <cell r="O148">
            <v>1.0099999999999998</v>
          </cell>
          <cell r="P148">
            <v>1.5206571858163132</v>
          </cell>
          <cell r="R148">
            <v>3</v>
          </cell>
        </row>
        <row r="149">
          <cell r="C149">
            <v>7.7</v>
          </cell>
          <cell r="E149">
            <v>8.76</v>
          </cell>
          <cell r="G149">
            <v>7.21</v>
          </cell>
          <cell r="K149">
            <v>4.5</v>
          </cell>
          <cell r="O149">
            <v>1.0599999999999996</v>
          </cell>
          <cell r="P149">
            <v>1.5206571858163132</v>
          </cell>
          <cell r="R149">
            <v>3.1</v>
          </cell>
        </row>
        <row r="150">
          <cell r="B150" t="str">
            <v>92</v>
          </cell>
          <cell r="C150">
            <v>7.58</v>
          </cell>
          <cell r="E150">
            <v>8.67</v>
          </cell>
          <cell r="G150">
            <v>6.5</v>
          </cell>
          <cell r="K150">
            <v>3.5</v>
          </cell>
          <cell r="O150">
            <v>1.0899999999999999</v>
          </cell>
          <cell r="P150">
            <v>1.5206571858163132</v>
          </cell>
          <cell r="R150">
            <v>2.6</v>
          </cell>
        </row>
        <row r="151">
          <cell r="C151">
            <v>7.85</v>
          </cell>
          <cell r="E151">
            <v>8.77</v>
          </cell>
          <cell r="G151">
            <v>6.5</v>
          </cell>
          <cell r="K151">
            <v>3.5</v>
          </cell>
          <cell r="O151">
            <v>0.91999999999999993</v>
          </cell>
          <cell r="P151">
            <v>1.5206571858163132</v>
          </cell>
          <cell r="R151">
            <v>2.8</v>
          </cell>
        </row>
        <row r="152">
          <cell r="C152">
            <v>7.97</v>
          </cell>
          <cell r="E152">
            <v>8.84</v>
          </cell>
          <cell r="G152">
            <v>6.5</v>
          </cell>
          <cell r="K152">
            <v>3.5</v>
          </cell>
          <cell r="O152">
            <v>0.87000000000000011</v>
          </cell>
          <cell r="P152">
            <v>1.5206571858163132</v>
          </cell>
          <cell r="R152">
            <v>3.2</v>
          </cell>
        </row>
        <row r="153">
          <cell r="C153">
            <v>7.96</v>
          </cell>
          <cell r="E153">
            <v>8.7899999999999991</v>
          </cell>
          <cell r="G153">
            <v>6.5</v>
          </cell>
          <cell r="K153">
            <v>3.5</v>
          </cell>
          <cell r="O153">
            <v>0.82999999999999918</v>
          </cell>
          <cell r="P153">
            <v>1.5206571858163132</v>
          </cell>
          <cell r="R153">
            <v>3.2</v>
          </cell>
        </row>
        <row r="154">
          <cell r="C154">
            <v>7.89</v>
          </cell>
          <cell r="E154">
            <v>8.7200000000000006</v>
          </cell>
          <cell r="G154">
            <v>6.5</v>
          </cell>
          <cell r="K154">
            <v>3.5</v>
          </cell>
          <cell r="O154">
            <v>0.83000000000000096</v>
          </cell>
          <cell r="P154">
            <v>1.5206571858163132</v>
          </cell>
          <cell r="R154">
            <v>3</v>
          </cell>
        </row>
        <row r="155">
          <cell r="C155">
            <v>7.84</v>
          </cell>
          <cell r="E155">
            <v>8.64</v>
          </cell>
          <cell r="G155">
            <v>6.5</v>
          </cell>
          <cell r="K155">
            <v>3.5</v>
          </cell>
          <cell r="O155">
            <v>0.80000000000000071</v>
          </cell>
          <cell r="P155">
            <v>1.5206571858163132</v>
          </cell>
          <cell r="R155">
            <v>3.1</v>
          </cell>
        </row>
        <row r="156">
          <cell r="C156">
            <v>7.6</v>
          </cell>
          <cell r="E156">
            <v>8.4600000000000009</v>
          </cell>
          <cell r="G156">
            <v>6.02</v>
          </cell>
          <cell r="K156">
            <v>3</v>
          </cell>
          <cell r="O156">
            <v>0.86000000000000121</v>
          </cell>
          <cell r="P156">
            <v>1.5206571858163132</v>
          </cell>
          <cell r="R156">
            <v>3.2</v>
          </cell>
        </row>
        <row r="157">
          <cell r="C157">
            <v>7.39</v>
          </cell>
          <cell r="E157">
            <v>8.34</v>
          </cell>
          <cell r="G157">
            <v>6</v>
          </cell>
          <cell r="K157">
            <v>3</v>
          </cell>
          <cell r="O157">
            <v>0.95000000000000018</v>
          </cell>
          <cell r="P157">
            <v>1.5206571858163132</v>
          </cell>
          <cell r="R157">
            <v>3.1</v>
          </cell>
        </row>
        <row r="158">
          <cell r="C158">
            <v>7.34</v>
          </cell>
          <cell r="E158">
            <v>8.32</v>
          </cell>
          <cell r="G158">
            <v>6</v>
          </cell>
          <cell r="K158">
            <v>3</v>
          </cell>
          <cell r="O158">
            <v>0.98000000000000043</v>
          </cell>
          <cell r="P158">
            <v>1.5206571858163132</v>
          </cell>
          <cell r="R158">
            <v>3</v>
          </cell>
        </row>
        <row r="159">
          <cell r="C159">
            <v>7.53</v>
          </cell>
          <cell r="E159">
            <v>8.44</v>
          </cell>
          <cell r="G159">
            <v>6</v>
          </cell>
          <cell r="K159">
            <v>3</v>
          </cell>
          <cell r="O159">
            <v>0.90999999999999925</v>
          </cell>
          <cell r="P159">
            <v>1.5206571858163132</v>
          </cell>
          <cell r="R159">
            <v>3.2</v>
          </cell>
        </row>
        <row r="160">
          <cell r="C160">
            <v>7.61</v>
          </cell>
          <cell r="E160">
            <v>8.5299999999999994</v>
          </cell>
          <cell r="G160">
            <v>6</v>
          </cell>
          <cell r="K160">
            <v>3</v>
          </cell>
          <cell r="O160">
            <v>0.91999999999999904</v>
          </cell>
          <cell r="P160">
            <v>1.5206571858163132</v>
          </cell>
          <cell r="R160">
            <v>3</v>
          </cell>
        </row>
        <row r="161">
          <cell r="C161">
            <v>7.44</v>
          </cell>
          <cell r="E161">
            <v>8.36</v>
          </cell>
          <cell r="G161">
            <v>6</v>
          </cell>
          <cell r="K161">
            <v>3</v>
          </cell>
          <cell r="O161">
            <v>0.91999999999999904</v>
          </cell>
          <cell r="P161">
            <v>1.5206571858163132</v>
          </cell>
          <cell r="R161">
            <v>2.9</v>
          </cell>
        </row>
        <row r="162">
          <cell r="B162" t="str">
            <v>93</v>
          </cell>
          <cell r="C162">
            <v>7.34</v>
          </cell>
          <cell r="E162">
            <v>8.23</v>
          </cell>
          <cell r="G162">
            <v>6</v>
          </cell>
          <cell r="K162">
            <v>3</v>
          </cell>
          <cell r="O162">
            <v>0.89000000000000057</v>
          </cell>
          <cell r="P162">
            <v>1.5206571858163132</v>
          </cell>
          <cell r="R162">
            <v>3.3</v>
          </cell>
        </row>
        <row r="163">
          <cell r="C163">
            <v>7.09</v>
          </cell>
          <cell r="E163">
            <v>8</v>
          </cell>
          <cell r="G163">
            <v>6</v>
          </cell>
          <cell r="K163">
            <v>3</v>
          </cell>
          <cell r="O163">
            <v>0.91000000000000014</v>
          </cell>
          <cell r="P163">
            <v>1.5206571858163132</v>
          </cell>
          <cell r="R163">
            <v>3.2</v>
          </cell>
        </row>
        <row r="164">
          <cell r="C164">
            <v>6.82</v>
          </cell>
          <cell r="E164">
            <v>7.85</v>
          </cell>
          <cell r="G164">
            <v>6</v>
          </cell>
          <cell r="K164">
            <v>3</v>
          </cell>
          <cell r="O164">
            <v>1.0299999999999994</v>
          </cell>
          <cell r="P164">
            <v>1.5206571858163132</v>
          </cell>
          <cell r="R164">
            <v>3.1</v>
          </cell>
        </row>
        <row r="165">
          <cell r="C165">
            <v>6.85</v>
          </cell>
          <cell r="E165">
            <v>7.76</v>
          </cell>
          <cell r="G165">
            <v>6</v>
          </cell>
          <cell r="K165">
            <v>3</v>
          </cell>
          <cell r="O165">
            <v>0.91000000000000014</v>
          </cell>
          <cell r="P165">
            <v>1.5206571858163132</v>
          </cell>
          <cell r="R165">
            <v>3.2</v>
          </cell>
        </row>
        <row r="166">
          <cell r="C166">
            <v>6.92</v>
          </cell>
          <cell r="E166">
            <v>7.78</v>
          </cell>
          <cell r="G166">
            <v>6</v>
          </cell>
          <cell r="K166">
            <v>3</v>
          </cell>
          <cell r="O166">
            <v>0.86000000000000032</v>
          </cell>
          <cell r="P166">
            <v>1.5206571858163132</v>
          </cell>
          <cell r="R166">
            <v>3.2</v>
          </cell>
        </row>
        <row r="167">
          <cell r="C167">
            <v>6.81</v>
          </cell>
          <cell r="E167">
            <v>7.68</v>
          </cell>
          <cell r="G167">
            <v>6</v>
          </cell>
          <cell r="K167">
            <v>3</v>
          </cell>
          <cell r="O167">
            <v>0.87000000000000011</v>
          </cell>
          <cell r="P167">
            <v>1.5206571858163132</v>
          </cell>
          <cell r="R167">
            <v>3</v>
          </cell>
        </row>
        <row r="168">
          <cell r="C168">
            <v>6.63</v>
          </cell>
          <cell r="E168">
            <v>7.53</v>
          </cell>
          <cell r="G168">
            <v>6</v>
          </cell>
          <cell r="K168">
            <v>3</v>
          </cell>
          <cell r="O168">
            <v>0.90000000000000036</v>
          </cell>
          <cell r="P168">
            <v>1.5206571858163132</v>
          </cell>
          <cell r="R168">
            <v>2.8</v>
          </cell>
        </row>
        <row r="169">
          <cell r="C169">
            <v>6.32</v>
          </cell>
          <cell r="E169">
            <v>7.21</v>
          </cell>
          <cell r="G169">
            <v>6</v>
          </cell>
          <cell r="K169">
            <v>3</v>
          </cell>
          <cell r="O169">
            <v>0.88999999999999968</v>
          </cell>
          <cell r="P169">
            <v>1.5206571858163132</v>
          </cell>
          <cell r="R169">
            <v>2.8</v>
          </cell>
        </row>
        <row r="170">
          <cell r="C170">
            <v>6</v>
          </cell>
          <cell r="E170">
            <v>7.01</v>
          </cell>
          <cell r="G170">
            <v>6</v>
          </cell>
          <cell r="K170">
            <v>3</v>
          </cell>
          <cell r="O170">
            <v>1.0099999999999998</v>
          </cell>
          <cell r="P170">
            <v>1.5206571858163132</v>
          </cell>
          <cell r="R170">
            <v>2.7</v>
          </cell>
        </row>
        <row r="171">
          <cell r="C171">
            <v>5.94</v>
          </cell>
          <cell r="E171">
            <v>6.99</v>
          </cell>
          <cell r="G171">
            <v>6</v>
          </cell>
          <cell r="K171">
            <v>3</v>
          </cell>
          <cell r="O171">
            <v>1.0499999999999998</v>
          </cell>
          <cell r="P171">
            <v>1.5206571858163132</v>
          </cell>
          <cell r="R171">
            <v>2.8</v>
          </cell>
        </row>
        <row r="172">
          <cell r="C172">
            <v>6.21</v>
          </cell>
          <cell r="E172">
            <v>7.3</v>
          </cell>
          <cell r="G172">
            <v>6</v>
          </cell>
          <cell r="K172">
            <v>3</v>
          </cell>
          <cell r="O172">
            <v>1.0899999999999999</v>
          </cell>
          <cell r="P172">
            <v>1.5206571858163132</v>
          </cell>
          <cell r="R172">
            <v>2.7</v>
          </cell>
        </row>
        <row r="173">
          <cell r="C173">
            <v>6.25</v>
          </cell>
          <cell r="E173">
            <v>7.33</v>
          </cell>
          <cell r="G173">
            <v>6</v>
          </cell>
          <cell r="K173">
            <v>3</v>
          </cell>
          <cell r="O173">
            <v>1.08</v>
          </cell>
          <cell r="P173">
            <v>1.5206571858163132</v>
          </cell>
          <cell r="R173">
            <v>2.7</v>
          </cell>
        </row>
        <row r="174">
          <cell r="B174" t="str">
            <v>94</v>
          </cell>
          <cell r="C174">
            <v>6.29</v>
          </cell>
          <cell r="E174">
            <v>7.31</v>
          </cell>
          <cell r="G174">
            <v>6</v>
          </cell>
          <cell r="K174">
            <v>3</v>
          </cell>
          <cell r="O174">
            <v>1.0199999999999996</v>
          </cell>
          <cell r="P174">
            <v>1.5206571858163132</v>
          </cell>
          <cell r="R174">
            <v>2.5</v>
          </cell>
        </row>
        <row r="175">
          <cell r="C175">
            <v>6.49</v>
          </cell>
          <cell r="E175">
            <v>7.44</v>
          </cell>
          <cell r="G175">
            <v>6</v>
          </cell>
          <cell r="K175">
            <v>3</v>
          </cell>
          <cell r="O175">
            <v>0.95000000000000018</v>
          </cell>
          <cell r="P175">
            <v>1.5206571858163132</v>
          </cell>
          <cell r="R175">
            <v>2.5</v>
          </cell>
        </row>
        <row r="176">
          <cell r="C176">
            <v>6.91</v>
          </cell>
          <cell r="E176">
            <v>7.83</v>
          </cell>
          <cell r="G176">
            <v>6.06</v>
          </cell>
          <cell r="K176">
            <v>3</v>
          </cell>
          <cell r="O176">
            <v>0.91999999999999993</v>
          </cell>
          <cell r="P176">
            <v>1.5206571858163132</v>
          </cell>
          <cell r="R176">
            <v>2.5</v>
          </cell>
        </row>
        <row r="177">
          <cell r="C177">
            <v>7.27</v>
          </cell>
          <cell r="E177">
            <v>8.1999999999999993</v>
          </cell>
          <cell r="G177">
            <v>6.45</v>
          </cell>
          <cell r="K177">
            <v>3</v>
          </cell>
          <cell r="O177">
            <v>0.92999999999999972</v>
          </cell>
          <cell r="P177">
            <v>1.5206571858163132</v>
          </cell>
          <cell r="R177">
            <v>2.4</v>
          </cell>
        </row>
        <row r="178">
          <cell r="C178">
            <v>7.41</v>
          </cell>
          <cell r="E178">
            <v>8.32</v>
          </cell>
          <cell r="G178">
            <v>6.99</v>
          </cell>
          <cell r="K178">
            <v>3</v>
          </cell>
          <cell r="O178">
            <v>0.91000000000000014</v>
          </cell>
          <cell r="P178">
            <v>1.5206571858163132</v>
          </cell>
          <cell r="R178">
            <v>2.2999999999999998</v>
          </cell>
        </row>
        <row r="179">
          <cell r="C179">
            <v>7.4</v>
          </cell>
          <cell r="E179">
            <v>8.31</v>
          </cell>
          <cell r="G179">
            <v>7.25</v>
          </cell>
          <cell r="K179">
            <v>3.5</v>
          </cell>
          <cell r="O179">
            <v>0.91000000000000014</v>
          </cell>
          <cell r="P179">
            <v>1.5206571858163132</v>
          </cell>
          <cell r="R179">
            <v>2.5</v>
          </cell>
        </row>
        <row r="180">
          <cell r="C180">
            <v>7.58</v>
          </cell>
          <cell r="E180">
            <v>8.4700000000000006</v>
          </cell>
          <cell r="G180">
            <v>7.25</v>
          </cell>
          <cell r="K180">
            <v>3.5</v>
          </cell>
          <cell r="O180">
            <v>0.89000000000000057</v>
          </cell>
          <cell r="P180">
            <v>1.5206571858163132</v>
          </cell>
          <cell r="R180">
            <v>2.9</v>
          </cell>
        </row>
        <row r="181">
          <cell r="C181">
            <v>7.49</v>
          </cell>
          <cell r="E181">
            <v>8.41</v>
          </cell>
          <cell r="G181">
            <v>7.51</v>
          </cell>
          <cell r="K181">
            <v>3.5</v>
          </cell>
          <cell r="O181">
            <v>0.91999999999999993</v>
          </cell>
          <cell r="P181">
            <v>1.5206571858163132</v>
          </cell>
          <cell r="R181">
            <v>3</v>
          </cell>
        </row>
        <row r="182">
          <cell r="C182">
            <v>7.71</v>
          </cell>
          <cell r="E182">
            <v>8.65</v>
          </cell>
          <cell r="G182">
            <v>7.75</v>
          </cell>
          <cell r="K182">
            <v>4</v>
          </cell>
          <cell r="O182">
            <v>0.94000000000000039</v>
          </cell>
          <cell r="P182">
            <v>1.5206571858163132</v>
          </cell>
          <cell r="R182">
            <v>2.6</v>
          </cell>
        </row>
        <row r="183">
          <cell r="C183">
            <v>7.94</v>
          </cell>
          <cell r="E183">
            <v>8.8800000000000008</v>
          </cell>
          <cell r="G183">
            <v>7.75</v>
          </cell>
          <cell r="K183">
            <v>4</v>
          </cell>
          <cell r="O183">
            <v>0.94000000000000039</v>
          </cell>
          <cell r="P183">
            <v>1.5206571858163132</v>
          </cell>
          <cell r="R183">
            <v>2.7</v>
          </cell>
        </row>
        <row r="184">
          <cell r="C184">
            <v>8.08</v>
          </cell>
          <cell r="E184">
            <v>9</v>
          </cell>
          <cell r="G184">
            <v>8.15</v>
          </cell>
          <cell r="K184">
            <v>4.75</v>
          </cell>
          <cell r="O184">
            <v>0.91999999999999993</v>
          </cell>
          <cell r="P184">
            <v>1.5206571858163132</v>
          </cell>
          <cell r="R184">
            <v>2.7</v>
          </cell>
        </row>
        <row r="185">
          <cell r="C185">
            <v>7.87</v>
          </cell>
          <cell r="E185">
            <v>8.7899999999999991</v>
          </cell>
          <cell r="G185">
            <v>8.5</v>
          </cell>
          <cell r="K185">
            <v>4.75</v>
          </cell>
          <cell r="O185">
            <v>0.91999999999999904</v>
          </cell>
          <cell r="P185">
            <v>1.5206571858163132</v>
          </cell>
          <cell r="R185">
            <v>2.8</v>
          </cell>
        </row>
        <row r="186">
          <cell r="B186" t="str">
            <v>95</v>
          </cell>
          <cell r="C186">
            <v>7.85</v>
          </cell>
          <cell r="E186">
            <v>8.77</v>
          </cell>
          <cell r="G186">
            <v>8.5</v>
          </cell>
          <cell r="K186">
            <v>4.75</v>
          </cell>
          <cell r="O186">
            <v>0.91999999999999993</v>
          </cell>
          <cell r="P186">
            <v>1.5206571858163132</v>
          </cell>
          <cell r="R186">
            <v>2.9</v>
          </cell>
        </row>
        <row r="187">
          <cell r="C187">
            <v>7.61</v>
          </cell>
          <cell r="E187">
            <v>8.56</v>
          </cell>
          <cell r="G187">
            <v>9</v>
          </cell>
          <cell r="K187">
            <v>5.25</v>
          </cell>
          <cell r="O187">
            <v>0.95000000000000018</v>
          </cell>
          <cell r="P187">
            <v>1.5206571858163132</v>
          </cell>
          <cell r="R187">
            <v>2.9</v>
          </cell>
        </row>
        <row r="188">
          <cell r="C188">
            <v>7.45</v>
          </cell>
          <cell r="E188">
            <v>8.41</v>
          </cell>
          <cell r="G188">
            <v>9</v>
          </cell>
          <cell r="K188">
            <v>5.25</v>
          </cell>
          <cell r="O188">
            <v>0.96</v>
          </cell>
          <cell r="P188">
            <v>1.5206571858163132</v>
          </cell>
          <cell r="R188">
            <v>3.1</v>
          </cell>
        </row>
        <row r="189">
          <cell r="C189">
            <v>7.36</v>
          </cell>
          <cell r="E189">
            <v>8.3000000000000007</v>
          </cell>
          <cell r="G189">
            <v>9</v>
          </cell>
          <cell r="K189">
            <v>5.25</v>
          </cell>
          <cell r="O189">
            <v>0.94000000000000039</v>
          </cell>
          <cell r="P189">
            <v>1.5206571858163132</v>
          </cell>
          <cell r="R189">
            <v>2.4</v>
          </cell>
        </row>
        <row r="190">
          <cell r="C190">
            <v>6.95</v>
          </cell>
          <cell r="E190">
            <v>7.93</v>
          </cell>
          <cell r="G190">
            <v>9</v>
          </cell>
          <cell r="K190">
            <v>5.25</v>
          </cell>
          <cell r="O190">
            <v>0.97999999999999954</v>
          </cell>
          <cell r="P190">
            <v>1.5206571858163132</v>
          </cell>
          <cell r="R190">
            <v>3.2</v>
          </cell>
        </row>
        <row r="191">
          <cell r="C191">
            <v>6.57</v>
          </cell>
          <cell r="E191">
            <v>7.62</v>
          </cell>
          <cell r="G191">
            <v>9</v>
          </cell>
          <cell r="K191">
            <v>5.25</v>
          </cell>
          <cell r="O191">
            <v>1.0499999999999998</v>
          </cell>
          <cell r="P191">
            <v>1.5206571858163132</v>
          </cell>
          <cell r="R191">
            <v>3</v>
          </cell>
        </row>
        <row r="192">
          <cell r="C192">
            <v>6.72</v>
          </cell>
          <cell r="E192">
            <v>7.73</v>
          </cell>
          <cell r="G192">
            <v>8.8000000000000007</v>
          </cell>
          <cell r="K192">
            <v>5.25</v>
          </cell>
          <cell r="O192">
            <v>1.0100000000000007</v>
          </cell>
          <cell r="P192">
            <v>1.5206571858163132</v>
          </cell>
          <cell r="R192">
            <v>2.8</v>
          </cell>
        </row>
        <row r="193">
          <cell r="C193">
            <v>6.86</v>
          </cell>
          <cell r="E193">
            <v>7.86</v>
          </cell>
          <cell r="G193">
            <v>8.75</v>
          </cell>
          <cell r="K193">
            <v>5.25</v>
          </cell>
          <cell r="O193">
            <v>1</v>
          </cell>
          <cell r="P193">
            <v>1.5206571858163132</v>
          </cell>
          <cell r="R193">
            <v>2.6</v>
          </cell>
        </row>
        <row r="194">
          <cell r="C194">
            <v>6.55</v>
          </cell>
          <cell r="E194">
            <v>7.62</v>
          </cell>
          <cell r="G194">
            <v>8.75</v>
          </cell>
          <cell r="K194">
            <v>5.25</v>
          </cell>
          <cell r="O194">
            <v>1.0700000000000003</v>
          </cell>
          <cell r="P194">
            <v>1.5206571858163132</v>
          </cell>
          <cell r="R194">
            <v>2.5</v>
          </cell>
        </row>
        <row r="195">
          <cell r="C195">
            <v>6.37</v>
          </cell>
          <cell r="E195">
            <v>7.46</v>
          </cell>
          <cell r="G195">
            <v>8.75</v>
          </cell>
          <cell r="K195">
            <v>5.25</v>
          </cell>
          <cell r="O195">
            <v>1.0899999999999999</v>
          </cell>
          <cell r="P195">
            <v>1.5206571858163132</v>
          </cell>
          <cell r="R195">
            <v>2.8</v>
          </cell>
        </row>
        <row r="196">
          <cell r="C196">
            <v>6.26</v>
          </cell>
          <cell r="E196">
            <v>7.4</v>
          </cell>
          <cell r="G196">
            <v>8.75</v>
          </cell>
          <cell r="K196">
            <v>5.25</v>
          </cell>
          <cell r="O196">
            <v>1.1400000000000006</v>
          </cell>
          <cell r="P196">
            <v>1.5206571858163132</v>
          </cell>
          <cell r="R196">
            <v>2.6</v>
          </cell>
        </row>
        <row r="197">
          <cell r="C197">
            <v>6.06</v>
          </cell>
          <cell r="E197">
            <v>7.21</v>
          </cell>
          <cell r="G197">
            <v>8.65</v>
          </cell>
          <cell r="K197">
            <v>5.25</v>
          </cell>
          <cell r="O197">
            <v>1.1500000000000004</v>
          </cell>
          <cell r="P197">
            <v>1.5206571858163132</v>
          </cell>
          <cell r="R197">
            <v>2.5</v>
          </cell>
        </row>
        <row r="198">
          <cell r="B198" t="str">
            <v>96</v>
          </cell>
          <cell r="C198">
            <v>6.05</v>
          </cell>
          <cell r="E198">
            <v>7.2</v>
          </cell>
          <cell r="G198">
            <v>8.5</v>
          </cell>
          <cell r="K198">
            <v>5.25</v>
          </cell>
          <cell r="O198">
            <v>1.1500000000000004</v>
          </cell>
          <cell r="P198">
            <v>1.5206571858163132</v>
          </cell>
          <cell r="R198">
            <v>2.7</v>
          </cell>
        </row>
        <row r="199">
          <cell r="C199">
            <v>6.24</v>
          </cell>
          <cell r="E199">
            <v>7.37</v>
          </cell>
          <cell r="G199">
            <v>8.25</v>
          </cell>
          <cell r="K199">
            <v>5</v>
          </cell>
          <cell r="O199">
            <v>1.1299999999999999</v>
          </cell>
          <cell r="P199">
            <v>1.5206571858163132</v>
          </cell>
          <cell r="R199">
            <v>2.7</v>
          </cell>
        </row>
        <row r="200">
          <cell r="C200">
            <v>6.6</v>
          </cell>
          <cell r="E200">
            <v>7.72</v>
          </cell>
          <cell r="G200">
            <v>8.25</v>
          </cell>
          <cell r="K200">
            <v>5</v>
          </cell>
          <cell r="O200">
            <v>1.1200000000000001</v>
          </cell>
          <cell r="P200">
            <v>1.5206571858163132</v>
          </cell>
          <cell r="R200">
            <v>2.8</v>
          </cell>
        </row>
        <row r="201">
          <cell r="C201">
            <v>6.79</v>
          </cell>
          <cell r="E201">
            <v>7.88</v>
          </cell>
          <cell r="G201">
            <v>8.25</v>
          </cell>
          <cell r="K201">
            <v>5</v>
          </cell>
          <cell r="O201">
            <v>1.0899999999999999</v>
          </cell>
          <cell r="P201">
            <v>1.5206571858163132</v>
          </cell>
          <cell r="R201">
            <v>2.9</v>
          </cell>
        </row>
        <row r="202">
          <cell r="C202">
            <v>6.93</v>
          </cell>
          <cell r="E202">
            <v>7.99</v>
          </cell>
          <cell r="G202">
            <v>8.25</v>
          </cell>
          <cell r="K202">
            <v>5</v>
          </cell>
          <cell r="O202">
            <v>1.0600000000000005</v>
          </cell>
          <cell r="P202">
            <v>1.5206571858163132</v>
          </cell>
          <cell r="R202">
            <v>2.9</v>
          </cell>
        </row>
        <row r="203">
          <cell r="C203">
            <v>7.06</v>
          </cell>
          <cell r="E203">
            <v>8.07</v>
          </cell>
          <cell r="G203">
            <v>8.25</v>
          </cell>
          <cell r="K203">
            <v>5</v>
          </cell>
          <cell r="O203">
            <v>1.0100000000000007</v>
          </cell>
          <cell r="P203">
            <v>1.5206571858163132</v>
          </cell>
          <cell r="R203">
            <v>2.8</v>
          </cell>
        </row>
        <row r="204">
          <cell r="C204">
            <v>7.03</v>
          </cell>
          <cell r="E204">
            <v>8.02</v>
          </cell>
          <cell r="G204">
            <v>8.25</v>
          </cell>
          <cell r="K204">
            <v>5</v>
          </cell>
          <cell r="O204">
            <v>0.98999999999999932</v>
          </cell>
          <cell r="P204">
            <v>1.5206571858163132</v>
          </cell>
          <cell r="R204">
            <v>3</v>
          </cell>
        </row>
        <row r="205">
          <cell r="C205">
            <v>6.84</v>
          </cell>
          <cell r="E205">
            <v>7.84</v>
          </cell>
          <cell r="G205">
            <v>8.25</v>
          </cell>
          <cell r="K205">
            <v>5</v>
          </cell>
          <cell r="O205">
            <v>1</v>
          </cell>
          <cell r="P205">
            <v>1.5206571858163132</v>
          </cell>
          <cell r="R205">
            <v>2.9</v>
          </cell>
        </row>
        <row r="206">
          <cell r="C206">
            <v>7.03</v>
          </cell>
          <cell r="E206">
            <v>8.01</v>
          </cell>
          <cell r="G206">
            <v>8.25</v>
          </cell>
          <cell r="K206">
            <v>5</v>
          </cell>
          <cell r="O206">
            <v>0.97999999999999954</v>
          </cell>
          <cell r="P206">
            <v>1.5206571858163132</v>
          </cell>
          <cell r="R206">
            <v>3</v>
          </cell>
        </row>
        <row r="207">
          <cell r="C207">
            <v>6.81</v>
          </cell>
          <cell r="E207">
            <v>7.76</v>
          </cell>
          <cell r="G207">
            <v>8.25</v>
          </cell>
          <cell r="K207">
            <v>5</v>
          </cell>
          <cell r="O207">
            <v>0.95000000000000018</v>
          </cell>
          <cell r="P207">
            <v>1.5206571858163132</v>
          </cell>
          <cell r="R207">
            <v>3</v>
          </cell>
        </row>
        <row r="208">
          <cell r="C208">
            <v>6.48</v>
          </cell>
          <cell r="E208">
            <v>7.48</v>
          </cell>
          <cell r="G208">
            <v>8.25</v>
          </cell>
          <cell r="K208">
            <v>5</v>
          </cell>
          <cell r="O208">
            <v>1</v>
          </cell>
          <cell r="P208">
            <v>1.5206571858163132</v>
          </cell>
          <cell r="R208">
            <v>3.3</v>
          </cell>
        </row>
        <row r="209">
          <cell r="C209">
            <v>6.55</v>
          </cell>
          <cell r="E209">
            <v>7.58</v>
          </cell>
          <cell r="G209">
            <v>8.25</v>
          </cell>
          <cell r="K209">
            <v>5</v>
          </cell>
          <cell r="O209">
            <v>1.0300000000000002</v>
          </cell>
          <cell r="P209">
            <v>1.5206571858163132</v>
          </cell>
          <cell r="R209">
            <v>3.3</v>
          </cell>
        </row>
        <row r="210">
          <cell r="B210" t="str">
            <v>97</v>
          </cell>
          <cell r="C210">
            <v>6.83</v>
          </cell>
          <cell r="E210">
            <v>7.79</v>
          </cell>
          <cell r="G210">
            <v>8.25</v>
          </cell>
          <cell r="K210">
            <v>5</v>
          </cell>
          <cell r="O210">
            <v>0.96</v>
          </cell>
          <cell r="P210">
            <v>1.5206571858163132</v>
          </cell>
          <cell r="R210">
            <v>3</v>
          </cell>
        </row>
        <row r="211">
          <cell r="C211">
            <v>6.69</v>
          </cell>
          <cell r="E211">
            <v>7.68</v>
          </cell>
          <cell r="G211">
            <v>8.25</v>
          </cell>
          <cell r="K211">
            <v>5</v>
          </cell>
          <cell r="O211">
            <v>0.98999999999999932</v>
          </cell>
          <cell r="P211">
            <v>1.5206571858163132</v>
          </cell>
          <cell r="R211">
            <v>3</v>
          </cell>
        </row>
        <row r="212">
          <cell r="C212">
            <v>6.93</v>
          </cell>
          <cell r="E212">
            <v>7.92</v>
          </cell>
          <cell r="G212">
            <v>8.3000000000000007</v>
          </cell>
          <cell r="K212">
            <v>5</v>
          </cell>
          <cell r="O212">
            <v>0.99000000000000021</v>
          </cell>
          <cell r="P212">
            <v>1.5206571858163132</v>
          </cell>
          <cell r="R212">
            <v>2.8</v>
          </cell>
        </row>
        <row r="213">
          <cell r="C213">
            <v>7.09</v>
          </cell>
          <cell r="E213">
            <v>8.08</v>
          </cell>
          <cell r="G213">
            <v>8.5</v>
          </cell>
          <cell r="K213">
            <v>5</v>
          </cell>
          <cell r="O213">
            <v>0.99000000000000021</v>
          </cell>
          <cell r="P213">
            <v>1.5206571858163132</v>
          </cell>
          <cell r="R213">
            <v>2.5</v>
          </cell>
        </row>
        <row r="214">
          <cell r="C214">
            <v>6.94</v>
          </cell>
          <cell r="E214">
            <v>7.94</v>
          </cell>
          <cell r="G214">
            <v>8.5</v>
          </cell>
          <cell r="K214">
            <v>5</v>
          </cell>
          <cell r="O214">
            <v>1</v>
          </cell>
          <cell r="P214">
            <v>1.5206571858163132</v>
          </cell>
          <cell r="R214">
            <v>2.2000000000000002</v>
          </cell>
        </row>
        <row r="215">
          <cell r="C215">
            <v>6.77</v>
          </cell>
          <cell r="E215">
            <v>7.77</v>
          </cell>
          <cell r="G215">
            <v>8.5</v>
          </cell>
          <cell r="K215">
            <v>5</v>
          </cell>
          <cell r="O215">
            <v>1</v>
          </cell>
          <cell r="P215">
            <v>1.5206571858163132</v>
          </cell>
          <cell r="R215">
            <v>2.2999999999999998</v>
          </cell>
        </row>
        <row r="216">
          <cell r="C216">
            <v>6.51</v>
          </cell>
          <cell r="E216">
            <v>7.52</v>
          </cell>
          <cell r="G216">
            <v>8.5</v>
          </cell>
          <cell r="K216">
            <v>5</v>
          </cell>
          <cell r="O216">
            <v>1.0099999999999998</v>
          </cell>
          <cell r="P216">
            <v>1.5206571858163132</v>
          </cell>
          <cell r="R216">
            <v>2.2000000000000002</v>
          </cell>
        </row>
        <row r="217">
          <cell r="C217">
            <v>6.58</v>
          </cell>
          <cell r="E217">
            <v>7.57</v>
          </cell>
          <cell r="G217">
            <v>8.5</v>
          </cell>
          <cell r="K217">
            <v>5</v>
          </cell>
          <cell r="O217">
            <v>0.99000000000000021</v>
          </cell>
          <cell r="P217">
            <v>1.5206571858163132</v>
          </cell>
          <cell r="R217">
            <v>2.2000000000000002</v>
          </cell>
        </row>
        <row r="218">
          <cell r="C218">
            <v>6.5</v>
          </cell>
          <cell r="E218">
            <v>7.5</v>
          </cell>
          <cell r="G218">
            <v>8.5</v>
          </cell>
          <cell r="K218">
            <v>5</v>
          </cell>
          <cell r="O218">
            <v>1</v>
          </cell>
          <cell r="P218">
            <v>1.5206571858163132</v>
          </cell>
          <cell r="R218">
            <v>2.2000000000000002</v>
          </cell>
        </row>
        <row r="219">
          <cell r="C219">
            <v>6.33</v>
          </cell>
          <cell r="E219">
            <v>7.37</v>
          </cell>
          <cell r="G219">
            <v>8.5</v>
          </cell>
          <cell r="K219">
            <v>5</v>
          </cell>
          <cell r="O219">
            <v>1.04</v>
          </cell>
          <cell r="P219">
            <v>1.5206571858163132</v>
          </cell>
          <cell r="R219">
            <v>2.1</v>
          </cell>
        </row>
        <row r="220">
          <cell r="C220">
            <v>6.11</v>
          </cell>
          <cell r="E220">
            <v>7.24</v>
          </cell>
          <cell r="G220">
            <v>8.5</v>
          </cell>
          <cell r="K220">
            <v>5</v>
          </cell>
          <cell r="O220">
            <v>1.1299999999999999</v>
          </cell>
          <cell r="P220">
            <v>1.5206571858163132</v>
          </cell>
          <cell r="R220">
            <v>1.8</v>
          </cell>
        </row>
        <row r="221">
          <cell r="C221">
            <v>5.99</v>
          </cell>
          <cell r="E221">
            <v>7.16</v>
          </cell>
          <cell r="G221">
            <v>8.5</v>
          </cell>
          <cell r="K221">
            <v>5</v>
          </cell>
          <cell r="O221">
            <v>1.17</v>
          </cell>
          <cell r="P221">
            <v>1.5206571858163132</v>
          </cell>
          <cell r="R221">
            <v>1.7</v>
          </cell>
        </row>
        <row r="222">
          <cell r="B222" t="str">
            <v>98</v>
          </cell>
          <cell r="C222">
            <v>5.81</v>
          </cell>
          <cell r="E222">
            <v>7.03</v>
          </cell>
          <cell r="G222">
            <v>8.5</v>
          </cell>
          <cell r="K222">
            <v>5</v>
          </cell>
          <cell r="O222">
            <v>1.2200000000000006</v>
          </cell>
          <cell r="P222">
            <v>1.5206571858163132</v>
          </cell>
          <cell r="R222">
            <v>1.6</v>
          </cell>
        </row>
        <row r="223">
          <cell r="C223">
            <v>5.89</v>
          </cell>
          <cell r="E223">
            <v>7.09</v>
          </cell>
          <cell r="G223">
            <v>8.5</v>
          </cell>
          <cell r="K223">
            <v>5</v>
          </cell>
          <cell r="O223">
            <v>1.2000000000000002</v>
          </cell>
          <cell r="P223">
            <v>1.5206571858163132</v>
          </cell>
          <cell r="R223">
            <v>1.4</v>
          </cell>
        </row>
        <row r="224">
          <cell r="C224">
            <v>5.95</v>
          </cell>
          <cell r="E224">
            <v>7.13</v>
          </cell>
          <cell r="G224">
            <v>8.5</v>
          </cell>
          <cell r="K224">
            <v>5</v>
          </cell>
          <cell r="O224">
            <v>1.1799999999999997</v>
          </cell>
          <cell r="P224">
            <v>1.5206571858163132</v>
          </cell>
          <cell r="R224">
            <v>1.4</v>
          </cell>
        </row>
        <row r="225">
          <cell r="C225">
            <v>5.92</v>
          </cell>
          <cell r="E225">
            <v>7.12</v>
          </cell>
          <cell r="G225">
            <v>8.5</v>
          </cell>
          <cell r="K225">
            <v>5</v>
          </cell>
          <cell r="O225">
            <v>1.2000000000000002</v>
          </cell>
          <cell r="P225">
            <v>1.5206571858163132</v>
          </cell>
          <cell r="R225">
            <v>1.4</v>
          </cell>
        </row>
        <row r="226">
          <cell r="C226">
            <v>5.93</v>
          </cell>
          <cell r="E226">
            <v>7.11</v>
          </cell>
          <cell r="G226">
            <v>8.5</v>
          </cell>
          <cell r="K226">
            <v>5</v>
          </cell>
          <cell r="O226">
            <v>1.1800000000000006</v>
          </cell>
          <cell r="P226">
            <v>1.5206571858163132</v>
          </cell>
          <cell r="R226">
            <v>1.7</v>
          </cell>
        </row>
        <row r="227">
          <cell r="C227">
            <v>5.7</v>
          </cell>
          <cell r="E227">
            <v>6.99</v>
          </cell>
          <cell r="G227">
            <v>8.5</v>
          </cell>
          <cell r="K227">
            <v>5</v>
          </cell>
          <cell r="P227">
            <v>1.5206571858163132</v>
          </cell>
          <cell r="R227">
            <v>1.7</v>
          </cell>
        </row>
        <row r="228">
          <cell r="C228">
            <v>5.68</v>
          </cell>
          <cell r="E228">
            <v>6.99</v>
          </cell>
          <cell r="G228">
            <v>8.5</v>
          </cell>
          <cell r="K228">
            <v>5</v>
          </cell>
          <cell r="P228">
            <v>1.5206571858163132</v>
          </cell>
          <cell r="R228">
            <v>1.7</v>
          </cell>
        </row>
        <row r="229">
          <cell r="C229">
            <v>5.54</v>
          </cell>
          <cell r="E229">
            <v>6.96</v>
          </cell>
          <cell r="G229">
            <v>8.5</v>
          </cell>
          <cell r="P229">
            <v>1.5206571858163132</v>
          </cell>
        </row>
        <row r="230">
          <cell r="C230">
            <v>5.2</v>
          </cell>
          <cell r="E230">
            <v>6.88</v>
          </cell>
        </row>
        <row r="231">
          <cell r="C231">
            <v>5.01</v>
          </cell>
          <cell r="E231">
            <v>6.88</v>
          </cell>
        </row>
        <row r="232">
          <cell r="C232">
            <v>5.25</v>
          </cell>
          <cell r="E232">
            <v>6.96</v>
          </cell>
        </row>
        <row r="233">
          <cell r="C233">
            <v>5.0599999999999996</v>
          </cell>
          <cell r="E233">
            <v>6.84</v>
          </cell>
        </row>
      </sheetData>
      <sheetData sheetId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oody's Bond Yield Data"/>
      <sheetName val="Discount Rate"/>
      <sheetName val="Discount Chart"/>
      <sheetName val="Prime Rate"/>
      <sheetName val="Prime Chart "/>
      <sheetName val="Inflation"/>
      <sheetName val="Inflation Chart"/>
      <sheetName val="Moody's"/>
      <sheetName val="30 Yr. Bonds"/>
      <sheetName val="Moody's T-Bond Chart"/>
      <sheetName val="Moody's Spread Chart"/>
      <sheetName val="Moody's Baa Bond Yields Chart"/>
    </sheetNames>
    <sheetDataSet>
      <sheetData sheetId="0">
        <row r="30">
          <cell r="B30" t="str">
            <v>82</v>
          </cell>
          <cell r="C30">
            <v>14.22</v>
          </cell>
          <cell r="E30">
            <v>16.73</v>
          </cell>
          <cell r="G30">
            <v>15.75</v>
          </cell>
          <cell r="K30">
            <v>12</v>
          </cell>
          <cell r="O30">
            <v>2.5099999999999998</v>
          </cell>
          <cell r="P30">
            <v>1.5206571858163132</v>
          </cell>
          <cell r="R30">
            <v>8.4</v>
          </cell>
        </row>
        <row r="31">
          <cell r="C31">
            <v>14.22</v>
          </cell>
          <cell r="E31">
            <v>16.72</v>
          </cell>
          <cell r="G31">
            <v>16.559999999999999</v>
          </cell>
          <cell r="K31">
            <v>12</v>
          </cell>
          <cell r="O31">
            <v>2.4999999999999982</v>
          </cell>
          <cell r="P31">
            <v>1.5206571858163132</v>
          </cell>
          <cell r="R31">
            <v>7.6</v>
          </cell>
        </row>
        <row r="32">
          <cell r="C32">
            <v>13.53</v>
          </cell>
          <cell r="E32">
            <v>16.07</v>
          </cell>
          <cell r="G32">
            <v>16.5</v>
          </cell>
          <cell r="K32">
            <v>12</v>
          </cell>
          <cell r="O32">
            <v>2.5400000000000009</v>
          </cell>
          <cell r="P32">
            <v>1.5206571858163132</v>
          </cell>
          <cell r="R32">
            <v>6.8</v>
          </cell>
        </row>
        <row r="33">
          <cell r="C33">
            <v>13.37</v>
          </cell>
          <cell r="E33">
            <v>15.82</v>
          </cell>
          <cell r="G33">
            <v>16.5</v>
          </cell>
          <cell r="K33">
            <v>12</v>
          </cell>
          <cell r="O33">
            <v>2.4500000000000011</v>
          </cell>
          <cell r="P33">
            <v>1.5206571858163132</v>
          </cell>
          <cell r="R33">
            <v>6.5</v>
          </cell>
        </row>
        <row r="34">
          <cell r="C34">
            <v>13.24</v>
          </cell>
          <cell r="E34">
            <v>15.6</v>
          </cell>
          <cell r="G34">
            <v>16.5</v>
          </cell>
          <cell r="K34">
            <v>12</v>
          </cell>
          <cell r="O34">
            <v>2.3599999999999994</v>
          </cell>
          <cell r="P34">
            <v>1.5206571858163132</v>
          </cell>
          <cell r="R34">
            <v>6.7</v>
          </cell>
        </row>
        <row r="35">
          <cell r="C35">
            <v>13.92</v>
          </cell>
          <cell r="E35">
            <v>16.18</v>
          </cell>
          <cell r="G35">
            <v>16.5</v>
          </cell>
          <cell r="K35">
            <v>12</v>
          </cell>
          <cell r="O35">
            <v>2.2599999999999998</v>
          </cell>
          <cell r="P35">
            <v>1.5206571858163132</v>
          </cell>
          <cell r="R35">
            <v>7.1</v>
          </cell>
        </row>
        <row r="36">
          <cell r="C36">
            <v>13.55</v>
          </cell>
          <cell r="E36">
            <v>16.04</v>
          </cell>
          <cell r="G36">
            <v>16.260000000000002</v>
          </cell>
          <cell r="K36">
            <v>11</v>
          </cell>
          <cell r="O36">
            <v>2.4899999999999984</v>
          </cell>
          <cell r="P36">
            <v>1.5206571858163132</v>
          </cell>
          <cell r="R36">
            <v>6.4</v>
          </cell>
        </row>
        <row r="37">
          <cell r="C37">
            <v>12.77</v>
          </cell>
          <cell r="E37">
            <v>15.22</v>
          </cell>
          <cell r="G37">
            <v>14.39</v>
          </cell>
          <cell r="K37">
            <v>10</v>
          </cell>
          <cell r="O37">
            <v>2.4500000000000011</v>
          </cell>
          <cell r="P37">
            <v>1.5206571858163132</v>
          </cell>
          <cell r="R37">
            <v>5.9</v>
          </cell>
        </row>
        <row r="38">
          <cell r="C38">
            <v>12.07</v>
          </cell>
          <cell r="E38">
            <v>14.56</v>
          </cell>
          <cell r="G38">
            <v>13.5</v>
          </cell>
          <cell r="K38">
            <v>9.5</v>
          </cell>
          <cell r="O38">
            <v>2.4900000000000002</v>
          </cell>
          <cell r="P38">
            <v>1.5206571858163132</v>
          </cell>
          <cell r="R38">
            <v>5</v>
          </cell>
        </row>
        <row r="39">
          <cell r="C39">
            <v>11.17</v>
          </cell>
          <cell r="E39">
            <v>13.88</v>
          </cell>
          <cell r="G39">
            <v>12.52</v>
          </cell>
          <cell r="K39">
            <v>9</v>
          </cell>
          <cell r="O39">
            <v>2.7100000000000009</v>
          </cell>
          <cell r="P39">
            <v>1.5206571858163132</v>
          </cell>
          <cell r="R39">
            <v>5.0999999999999996</v>
          </cell>
        </row>
        <row r="40">
          <cell r="C40">
            <v>10.54</v>
          </cell>
          <cell r="E40">
            <v>13.58</v>
          </cell>
          <cell r="G40">
            <v>11.85</v>
          </cell>
          <cell r="K40">
            <v>9</v>
          </cell>
          <cell r="O40">
            <v>3.0400000000000009</v>
          </cell>
          <cell r="P40">
            <v>1.5206571858163132</v>
          </cell>
          <cell r="R40">
            <v>4.5999999999999996</v>
          </cell>
        </row>
        <row r="41">
          <cell r="C41">
            <v>10.54</v>
          </cell>
          <cell r="E41">
            <v>13.55</v>
          </cell>
          <cell r="G41">
            <v>11.5</v>
          </cell>
          <cell r="K41">
            <v>8.5</v>
          </cell>
          <cell r="O41">
            <v>3.0100000000000016</v>
          </cell>
          <cell r="P41">
            <v>1.5206571858163132</v>
          </cell>
          <cell r="R41">
            <v>3.8</v>
          </cell>
        </row>
        <row r="42">
          <cell r="B42" t="str">
            <v>83</v>
          </cell>
          <cell r="C42">
            <v>10.63</v>
          </cell>
          <cell r="E42">
            <v>13.46</v>
          </cell>
          <cell r="G42">
            <v>11.16</v>
          </cell>
          <cell r="K42">
            <v>8.5</v>
          </cell>
          <cell r="O42">
            <v>2.83</v>
          </cell>
          <cell r="P42">
            <v>1.5206571858163132</v>
          </cell>
          <cell r="R42">
            <v>3.7</v>
          </cell>
        </row>
        <row r="43">
          <cell r="C43">
            <v>10.88</v>
          </cell>
          <cell r="E43">
            <v>13.6</v>
          </cell>
          <cell r="G43">
            <v>10.98</v>
          </cell>
          <cell r="K43">
            <v>8.5</v>
          </cell>
          <cell r="O43">
            <v>2.7199999999999989</v>
          </cell>
          <cell r="P43">
            <v>1.5206571858163132</v>
          </cell>
          <cell r="R43">
            <v>3.5</v>
          </cell>
        </row>
        <row r="44">
          <cell r="C44">
            <v>10.63</v>
          </cell>
          <cell r="E44">
            <v>13.28</v>
          </cell>
          <cell r="G44">
            <v>10.5</v>
          </cell>
          <cell r="K44">
            <v>8.5</v>
          </cell>
          <cell r="O44">
            <v>2.6499999999999986</v>
          </cell>
          <cell r="P44">
            <v>1.5206571858163132</v>
          </cell>
          <cell r="R44">
            <v>3.6</v>
          </cell>
        </row>
        <row r="45">
          <cell r="C45">
            <v>10.48</v>
          </cell>
          <cell r="E45">
            <v>13.03</v>
          </cell>
          <cell r="G45">
            <v>10.5</v>
          </cell>
          <cell r="K45">
            <v>8.5</v>
          </cell>
          <cell r="O45">
            <v>2.5499999999999989</v>
          </cell>
          <cell r="P45">
            <v>1.5206571858163132</v>
          </cell>
          <cell r="R45">
            <v>3.9</v>
          </cell>
        </row>
        <row r="46">
          <cell r="C46">
            <v>10.53</v>
          </cell>
          <cell r="E46">
            <v>13</v>
          </cell>
          <cell r="G46">
            <v>10.5</v>
          </cell>
          <cell r="K46">
            <v>8.5</v>
          </cell>
          <cell r="O46">
            <v>2.4700000000000006</v>
          </cell>
          <cell r="P46">
            <v>1.5206571858163132</v>
          </cell>
          <cell r="R46">
            <v>3.5</v>
          </cell>
        </row>
        <row r="47">
          <cell r="C47">
            <v>10.93</v>
          </cell>
          <cell r="E47">
            <v>13.17</v>
          </cell>
          <cell r="G47">
            <v>10.5</v>
          </cell>
          <cell r="K47">
            <v>8.5</v>
          </cell>
          <cell r="O47">
            <v>2.2400000000000002</v>
          </cell>
          <cell r="P47">
            <v>1.5206571858163132</v>
          </cell>
          <cell r="R47">
            <v>2.6</v>
          </cell>
        </row>
        <row r="48">
          <cell r="C48">
            <v>11.4</v>
          </cell>
          <cell r="E48">
            <v>13.28</v>
          </cell>
          <cell r="G48">
            <v>10.5</v>
          </cell>
          <cell r="K48">
            <v>8.5</v>
          </cell>
          <cell r="O48">
            <v>1.879999999999999</v>
          </cell>
          <cell r="P48">
            <v>1.5206571858163132</v>
          </cell>
          <cell r="R48">
            <v>2.5</v>
          </cell>
        </row>
        <row r="49">
          <cell r="C49">
            <v>11.82</v>
          </cell>
          <cell r="E49">
            <v>13.5</v>
          </cell>
          <cell r="G49">
            <v>10.89</v>
          </cell>
          <cell r="K49">
            <v>8.5</v>
          </cell>
          <cell r="O49">
            <v>1.6799999999999997</v>
          </cell>
          <cell r="P49">
            <v>1.5206571858163132</v>
          </cell>
          <cell r="R49">
            <v>2.6</v>
          </cell>
        </row>
        <row r="50">
          <cell r="C50">
            <v>11.63</v>
          </cell>
          <cell r="E50">
            <v>13.35</v>
          </cell>
          <cell r="G50">
            <v>11</v>
          </cell>
          <cell r="K50">
            <v>8.5</v>
          </cell>
          <cell r="O50">
            <v>1.7199999999999989</v>
          </cell>
          <cell r="P50">
            <v>1.5206571858163132</v>
          </cell>
          <cell r="R50">
            <v>2.9</v>
          </cell>
        </row>
        <row r="51">
          <cell r="C51">
            <v>11.58</v>
          </cell>
          <cell r="E51">
            <v>13.19</v>
          </cell>
          <cell r="G51">
            <v>11</v>
          </cell>
          <cell r="K51">
            <v>8.5</v>
          </cell>
          <cell r="O51">
            <v>1.6099999999999994</v>
          </cell>
          <cell r="P51">
            <v>1.5206571858163132</v>
          </cell>
          <cell r="R51">
            <v>2.9</v>
          </cell>
        </row>
        <row r="52">
          <cell r="C52">
            <v>11.75</v>
          </cell>
          <cell r="E52">
            <v>13.33</v>
          </cell>
          <cell r="G52">
            <v>11</v>
          </cell>
          <cell r="K52">
            <v>8.5</v>
          </cell>
          <cell r="O52">
            <v>1.58</v>
          </cell>
          <cell r="P52">
            <v>1.5206571858163132</v>
          </cell>
          <cell r="R52">
            <v>3.3</v>
          </cell>
        </row>
        <row r="53">
          <cell r="C53">
            <v>11.88</v>
          </cell>
          <cell r="E53">
            <v>13.48</v>
          </cell>
          <cell r="G53">
            <v>11</v>
          </cell>
          <cell r="K53">
            <v>8.5</v>
          </cell>
          <cell r="O53">
            <v>1.5999999999999996</v>
          </cell>
          <cell r="P53">
            <v>1.5206571858163132</v>
          </cell>
          <cell r="R53">
            <v>3.8</v>
          </cell>
        </row>
        <row r="54">
          <cell r="B54" t="str">
            <v>84</v>
          </cell>
          <cell r="C54">
            <v>11.75</v>
          </cell>
          <cell r="E54">
            <v>13.4</v>
          </cell>
          <cell r="G54">
            <v>11</v>
          </cell>
          <cell r="K54">
            <v>8.5</v>
          </cell>
          <cell r="O54">
            <v>1.6500000000000004</v>
          </cell>
          <cell r="P54">
            <v>1.5206571858163132</v>
          </cell>
          <cell r="R54">
            <v>4.2</v>
          </cell>
        </row>
        <row r="55">
          <cell r="C55">
            <v>11.95</v>
          </cell>
          <cell r="E55">
            <v>13.5</v>
          </cell>
          <cell r="G55">
            <v>11</v>
          </cell>
          <cell r="K55">
            <v>8.5</v>
          </cell>
          <cell r="O55">
            <v>1.5500000000000007</v>
          </cell>
          <cell r="P55">
            <v>1.5206571858163132</v>
          </cell>
          <cell r="R55">
            <v>4.5999999999999996</v>
          </cell>
        </row>
        <row r="56">
          <cell r="C56">
            <v>12.38</v>
          </cell>
          <cell r="E56">
            <v>14.03</v>
          </cell>
          <cell r="G56">
            <v>11.21</v>
          </cell>
          <cell r="K56">
            <v>8.5</v>
          </cell>
          <cell r="O56">
            <v>1.6499999999999986</v>
          </cell>
          <cell r="P56">
            <v>1.5206571858163132</v>
          </cell>
          <cell r="R56">
            <v>4.8</v>
          </cell>
        </row>
        <row r="57">
          <cell r="C57">
            <v>12.65</v>
          </cell>
          <cell r="E57">
            <v>14.3</v>
          </cell>
          <cell r="G57">
            <v>11.93</v>
          </cell>
          <cell r="K57">
            <v>9</v>
          </cell>
          <cell r="O57">
            <v>1.6500000000000004</v>
          </cell>
          <cell r="P57">
            <v>1.5206571858163132</v>
          </cell>
          <cell r="R57">
            <v>4.5999999999999996</v>
          </cell>
        </row>
        <row r="58">
          <cell r="C58">
            <v>13.43</v>
          </cell>
          <cell r="E58">
            <v>14.95</v>
          </cell>
          <cell r="G58">
            <v>12.39</v>
          </cell>
          <cell r="K58">
            <v>9</v>
          </cell>
          <cell r="O58">
            <v>1.5199999999999996</v>
          </cell>
          <cell r="P58">
            <v>1.5206571858163132</v>
          </cell>
          <cell r="R58">
            <v>4.2</v>
          </cell>
        </row>
        <row r="59">
          <cell r="C59">
            <v>13.44</v>
          </cell>
          <cell r="E59">
            <v>15.16</v>
          </cell>
          <cell r="G59">
            <v>12.6</v>
          </cell>
          <cell r="K59">
            <v>9</v>
          </cell>
          <cell r="O59">
            <v>1.7200000000000006</v>
          </cell>
          <cell r="P59">
            <v>1.5206571858163132</v>
          </cell>
          <cell r="R59">
            <v>4.2</v>
          </cell>
        </row>
        <row r="60">
          <cell r="C60">
            <v>13.21</v>
          </cell>
          <cell r="E60">
            <v>14.92</v>
          </cell>
          <cell r="G60">
            <v>13</v>
          </cell>
          <cell r="K60">
            <v>9</v>
          </cell>
          <cell r="O60">
            <v>1.7099999999999991</v>
          </cell>
          <cell r="P60">
            <v>1.5206571858163132</v>
          </cell>
          <cell r="R60">
            <v>4.2</v>
          </cell>
        </row>
        <row r="61">
          <cell r="C61">
            <v>12.54</v>
          </cell>
          <cell r="E61">
            <v>14.29</v>
          </cell>
          <cell r="G61">
            <v>13</v>
          </cell>
          <cell r="K61">
            <v>9</v>
          </cell>
          <cell r="O61">
            <v>1.75</v>
          </cell>
          <cell r="P61">
            <v>1.5206571858163132</v>
          </cell>
          <cell r="R61">
            <v>4.3</v>
          </cell>
        </row>
        <row r="62">
          <cell r="C62">
            <v>12.29</v>
          </cell>
          <cell r="E62">
            <v>14.04</v>
          </cell>
          <cell r="G62">
            <v>12.97</v>
          </cell>
          <cell r="K62">
            <v>9</v>
          </cell>
          <cell r="O62">
            <v>1.75</v>
          </cell>
          <cell r="P62">
            <v>1.5206571858163132</v>
          </cell>
          <cell r="R62">
            <v>4.3</v>
          </cell>
        </row>
        <row r="63">
          <cell r="C63">
            <v>11.98</v>
          </cell>
          <cell r="E63">
            <v>13.68</v>
          </cell>
          <cell r="G63">
            <v>12.58</v>
          </cell>
          <cell r="K63">
            <v>9</v>
          </cell>
          <cell r="O63">
            <v>1.6999999999999993</v>
          </cell>
          <cell r="P63">
            <v>1.5206571858163132</v>
          </cell>
          <cell r="R63">
            <v>4.3</v>
          </cell>
        </row>
        <row r="64">
          <cell r="C64">
            <v>11.56</v>
          </cell>
          <cell r="E64">
            <v>13.15</v>
          </cell>
          <cell r="G64">
            <v>11.77</v>
          </cell>
          <cell r="K64">
            <v>8.5</v>
          </cell>
          <cell r="O64">
            <v>1.5899999999999999</v>
          </cell>
          <cell r="P64">
            <v>1.5206571858163132</v>
          </cell>
          <cell r="R64">
            <v>4.0999999999999996</v>
          </cell>
        </row>
        <row r="65">
          <cell r="C65">
            <v>11.52</v>
          </cell>
          <cell r="E65">
            <v>12.96</v>
          </cell>
          <cell r="G65">
            <v>11.06</v>
          </cell>
          <cell r="K65">
            <v>8</v>
          </cell>
          <cell r="O65">
            <v>1.4400000000000013</v>
          </cell>
          <cell r="P65">
            <v>1.5206571858163132</v>
          </cell>
          <cell r="R65">
            <v>3.9</v>
          </cell>
        </row>
        <row r="66">
          <cell r="B66" t="str">
            <v>85</v>
          </cell>
          <cell r="C66">
            <v>11.45</v>
          </cell>
          <cell r="E66">
            <v>12.88</v>
          </cell>
          <cell r="G66">
            <v>10.61</v>
          </cell>
          <cell r="K66">
            <v>8</v>
          </cell>
          <cell r="O66">
            <v>1.4300000000000015</v>
          </cell>
          <cell r="P66">
            <v>1.5206571858163132</v>
          </cell>
          <cell r="R66">
            <v>3.5</v>
          </cell>
        </row>
        <row r="67">
          <cell r="C67">
            <v>11.47</v>
          </cell>
          <cell r="E67">
            <v>13</v>
          </cell>
          <cell r="G67">
            <v>10.5</v>
          </cell>
          <cell r="K67">
            <v>8</v>
          </cell>
          <cell r="O67">
            <v>1.5299999999999994</v>
          </cell>
          <cell r="P67">
            <v>1.5206571858163132</v>
          </cell>
          <cell r="R67">
            <v>3.5</v>
          </cell>
        </row>
        <row r="68">
          <cell r="C68">
            <v>11.81</v>
          </cell>
          <cell r="E68">
            <v>13.66</v>
          </cell>
          <cell r="G68">
            <v>10.5</v>
          </cell>
          <cell r="K68">
            <v>8</v>
          </cell>
          <cell r="O68">
            <v>1.8499999999999996</v>
          </cell>
          <cell r="P68">
            <v>1.5206571858163132</v>
          </cell>
          <cell r="R68">
            <v>3.7</v>
          </cell>
        </row>
        <row r="69">
          <cell r="C69">
            <v>11.47</v>
          </cell>
          <cell r="E69">
            <v>13.42</v>
          </cell>
          <cell r="G69">
            <v>10.5</v>
          </cell>
          <cell r="K69">
            <v>8</v>
          </cell>
          <cell r="O69">
            <v>1.9499999999999993</v>
          </cell>
          <cell r="P69">
            <v>1.5206571858163132</v>
          </cell>
          <cell r="R69">
            <v>3.7</v>
          </cell>
        </row>
        <row r="70">
          <cell r="C70">
            <v>11.05</v>
          </cell>
          <cell r="E70">
            <v>12.89</v>
          </cell>
          <cell r="G70">
            <v>10.31</v>
          </cell>
          <cell r="K70">
            <v>7.5</v>
          </cell>
          <cell r="O70">
            <v>1.8399999999999999</v>
          </cell>
          <cell r="P70">
            <v>1.5206571858163132</v>
          </cell>
          <cell r="R70">
            <v>3.8</v>
          </cell>
        </row>
        <row r="71">
          <cell r="C71">
            <v>10.44</v>
          </cell>
          <cell r="E71">
            <v>11.91</v>
          </cell>
          <cell r="G71">
            <v>9.7799999999999994</v>
          </cell>
          <cell r="K71">
            <v>7.5</v>
          </cell>
          <cell r="O71">
            <v>1.4700000000000006</v>
          </cell>
          <cell r="P71">
            <v>1.5206571858163132</v>
          </cell>
          <cell r="R71">
            <v>3.8</v>
          </cell>
        </row>
        <row r="72">
          <cell r="C72">
            <v>10.5</v>
          </cell>
          <cell r="E72">
            <v>11.88</v>
          </cell>
          <cell r="G72">
            <v>9.5</v>
          </cell>
          <cell r="K72">
            <v>7.5</v>
          </cell>
          <cell r="O72">
            <v>1.3800000000000008</v>
          </cell>
          <cell r="P72">
            <v>1.5206571858163132</v>
          </cell>
          <cell r="R72">
            <v>3.6</v>
          </cell>
        </row>
        <row r="73">
          <cell r="C73">
            <v>10.56</v>
          </cell>
          <cell r="E73">
            <v>11.93</v>
          </cell>
          <cell r="G73">
            <v>9.5</v>
          </cell>
          <cell r="K73">
            <v>7.5</v>
          </cell>
          <cell r="O73">
            <v>1.3699999999999992</v>
          </cell>
          <cell r="P73">
            <v>1.5206571858163132</v>
          </cell>
          <cell r="R73">
            <v>3.3</v>
          </cell>
        </row>
        <row r="74">
          <cell r="C74">
            <v>10.61</v>
          </cell>
          <cell r="E74">
            <v>11.95</v>
          </cell>
          <cell r="G74">
            <v>9.5</v>
          </cell>
          <cell r="K74">
            <v>7.5</v>
          </cell>
          <cell r="O74">
            <v>1.3399999999999999</v>
          </cell>
          <cell r="P74">
            <v>1.5206571858163132</v>
          </cell>
          <cell r="R74">
            <v>3.1</v>
          </cell>
        </row>
        <row r="75">
          <cell r="C75">
            <v>10.5</v>
          </cell>
          <cell r="E75">
            <v>11.84</v>
          </cell>
          <cell r="G75">
            <v>9.5</v>
          </cell>
          <cell r="K75">
            <v>7.5</v>
          </cell>
          <cell r="O75">
            <v>1.3399999999999999</v>
          </cell>
          <cell r="P75">
            <v>1.5206571858163132</v>
          </cell>
          <cell r="R75">
            <v>3.2</v>
          </cell>
        </row>
        <row r="76">
          <cell r="C76">
            <v>10.06</v>
          </cell>
          <cell r="E76">
            <v>11.33</v>
          </cell>
          <cell r="G76">
            <v>9.5</v>
          </cell>
          <cell r="K76">
            <v>7.5</v>
          </cell>
          <cell r="O76">
            <v>1.2699999999999996</v>
          </cell>
          <cell r="P76">
            <v>1.5206571858163132</v>
          </cell>
          <cell r="R76">
            <v>3.5</v>
          </cell>
        </row>
        <row r="77">
          <cell r="C77">
            <v>9.5399999999999991</v>
          </cell>
          <cell r="E77">
            <v>10.82</v>
          </cell>
          <cell r="G77">
            <v>9.5</v>
          </cell>
          <cell r="K77">
            <v>7.5</v>
          </cell>
          <cell r="O77">
            <v>1.2800000000000011</v>
          </cell>
          <cell r="P77">
            <v>1.5206571858163132</v>
          </cell>
          <cell r="R77">
            <v>3.8</v>
          </cell>
        </row>
        <row r="78">
          <cell r="B78" t="str">
            <v>86</v>
          </cell>
          <cell r="C78">
            <v>9.4</v>
          </cell>
          <cell r="E78">
            <v>10.66</v>
          </cell>
          <cell r="G78">
            <v>9.5</v>
          </cell>
          <cell r="K78">
            <v>7.5</v>
          </cell>
          <cell r="O78">
            <v>1.2599999999999998</v>
          </cell>
          <cell r="P78">
            <v>1.5206571858163132</v>
          </cell>
          <cell r="R78">
            <v>3.9</v>
          </cell>
        </row>
        <row r="79">
          <cell r="C79">
            <v>8.93</v>
          </cell>
          <cell r="E79">
            <v>10.16</v>
          </cell>
          <cell r="G79">
            <v>9.5</v>
          </cell>
          <cell r="K79">
            <v>7.5</v>
          </cell>
          <cell r="O79">
            <v>1.2300000000000004</v>
          </cell>
          <cell r="P79">
            <v>1.5206571858163132</v>
          </cell>
          <cell r="R79">
            <v>3.1</v>
          </cell>
        </row>
        <row r="80">
          <cell r="C80">
            <v>7.96</v>
          </cell>
          <cell r="E80">
            <v>9.33</v>
          </cell>
          <cell r="G80">
            <v>9.1</v>
          </cell>
          <cell r="K80">
            <v>7</v>
          </cell>
          <cell r="O80">
            <v>1.37</v>
          </cell>
          <cell r="P80">
            <v>1.5206571858163132</v>
          </cell>
          <cell r="R80">
            <v>2.2999999999999998</v>
          </cell>
        </row>
        <row r="81">
          <cell r="C81">
            <v>7.39</v>
          </cell>
          <cell r="E81">
            <v>9.02</v>
          </cell>
          <cell r="G81">
            <v>8.83</v>
          </cell>
          <cell r="K81">
            <v>6.5</v>
          </cell>
          <cell r="O81">
            <v>1.63</v>
          </cell>
          <cell r="P81">
            <v>1.5206571858163132</v>
          </cell>
          <cell r="R81">
            <v>1.6</v>
          </cell>
        </row>
        <row r="82">
          <cell r="C82">
            <v>7.52</v>
          </cell>
          <cell r="E82">
            <v>9.52</v>
          </cell>
          <cell r="G82">
            <v>8.5</v>
          </cell>
          <cell r="K82">
            <v>6.5</v>
          </cell>
          <cell r="O82">
            <v>2</v>
          </cell>
          <cell r="P82">
            <v>1.5206571858163132</v>
          </cell>
          <cell r="R82">
            <v>1.5</v>
          </cell>
        </row>
        <row r="83">
          <cell r="C83">
            <v>7.57</v>
          </cell>
          <cell r="E83">
            <v>9.51</v>
          </cell>
          <cell r="G83">
            <v>8.5</v>
          </cell>
          <cell r="K83">
            <v>6.5</v>
          </cell>
          <cell r="O83">
            <v>1.9399999999999995</v>
          </cell>
          <cell r="P83">
            <v>1.5206571858163132</v>
          </cell>
          <cell r="R83">
            <v>1.8</v>
          </cell>
        </row>
        <row r="84">
          <cell r="C84">
            <v>7.27</v>
          </cell>
          <cell r="E84">
            <v>9.19</v>
          </cell>
          <cell r="G84">
            <v>8.16</v>
          </cell>
          <cell r="K84">
            <v>6</v>
          </cell>
          <cell r="O84">
            <v>1.92</v>
          </cell>
          <cell r="P84">
            <v>1.5206571858163132</v>
          </cell>
          <cell r="R84">
            <v>1.6</v>
          </cell>
        </row>
        <row r="85">
          <cell r="C85">
            <v>7.33</v>
          </cell>
          <cell r="E85">
            <v>9.15</v>
          </cell>
          <cell r="G85">
            <v>7.9</v>
          </cell>
          <cell r="K85">
            <v>5.5</v>
          </cell>
          <cell r="O85">
            <v>1.8200000000000003</v>
          </cell>
          <cell r="P85">
            <v>1.5206571858163132</v>
          </cell>
          <cell r="R85">
            <v>1.6</v>
          </cell>
        </row>
        <row r="86">
          <cell r="C86">
            <v>7.62</v>
          </cell>
          <cell r="E86">
            <v>9.42</v>
          </cell>
          <cell r="G86">
            <v>7.5</v>
          </cell>
          <cell r="K86">
            <v>5.5</v>
          </cell>
          <cell r="O86">
            <v>1.7999999999999998</v>
          </cell>
          <cell r="P86">
            <v>1.5206571858163132</v>
          </cell>
          <cell r="R86">
            <v>1.8</v>
          </cell>
        </row>
        <row r="87">
          <cell r="C87">
            <v>7.7</v>
          </cell>
          <cell r="E87">
            <v>9.39</v>
          </cell>
          <cell r="G87">
            <v>7.5</v>
          </cell>
          <cell r="K87">
            <v>5.5</v>
          </cell>
          <cell r="O87">
            <v>1.6900000000000004</v>
          </cell>
          <cell r="P87">
            <v>1.5206571858163132</v>
          </cell>
          <cell r="R87">
            <v>1.5</v>
          </cell>
        </row>
        <row r="88">
          <cell r="C88">
            <v>7.52</v>
          </cell>
          <cell r="E88">
            <v>9.15</v>
          </cell>
          <cell r="G88">
            <v>7.5</v>
          </cell>
          <cell r="K88">
            <v>5.5</v>
          </cell>
          <cell r="O88">
            <v>1.6300000000000008</v>
          </cell>
          <cell r="P88">
            <v>1.5206571858163132</v>
          </cell>
          <cell r="R88">
            <v>1.3</v>
          </cell>
        </row>
        <row r="89">
          <cell r="C89">
            <v>7.37</v>
          </cell>
          <cell r="E89">
            <v>8.9600000000000009</v>
          </cell>
          <cell r="G89">
            <v>7.5</v>
          </cell>
          <cell r="K89">
            <v>5.5</v>
          </cell>
          <cell r="O89">
            <v>1.5900000000000007</v>
          </cell>
          <cell r="P89">
            <v>1.5206571858163132</v>
          </cell>
          <cell r="R89">
            <v>1.1000000000000001</v>
          </cell>
        </row>
        <row r="90">
          <cell r="B90">
            <v>87</v>
          </cell>
          <cell r="C90">
            <v>7.39</v>
          </cell>
          <cell r="E90">
            <v>8.77</v>
          </cell>
          <cell r="G90">
            <v>7.5</v>
          </cell>
          <cell r="K90">
            <v>5.5</v>
          </cell>
          <cell r="O90">
            <v>1.38</v>
          </cell>
          <cell r="P90">
            <v>1.5206571858163132</v>
          </cell>
          <cell r="R90">
            <v>1.5</v>
          </cell>
        </row>
        <row r="91">
          <cell r="C91">
            <v>7.54</v>
          </cell>
          <cell r="E91">
            <v>8.81</v>
          </cell>
          <cell r="G91">
            <v>7.5</v>
          </cell>
          <cell r="K91">
            <v>5.5</v>
          </cell>
          <cell r="O91">
            <v>1.2700000000000005</v>
          </cell>
          <cell r="P91">
            <v>1.5206571858163132</v>
          </cell>
          <cell r="R91">
            <v>2.1</v>
          </cell>
        </row>
        <row r="92">
          <cell r="C92">
            <v>7.55</v>
          </cell>
          <cell r="E92">
            <v>8.75</v>
          </cell>
          <cell r="G92">
            <v>7.5</v>
          </cell>
          <cell r="K92">
            <v>5.5</v>
          </cell>
          <cell r="O92">
            <v>1.2000000000000002</v>
          </cell>
          <cell r="P92">
            <v>1.5206571858163132</v>
          </cell>
          <cell r="R92">
            <v>3</v>
          </cell>
        </row>
        <row r="93">
          <cell r="C93">
            <v>8.25</v>
          </cell>
          <cell r="E93">
            <v>9.3000000000000007</v>
          </cell>
          <cell r="G93">
            <v>7.75</v>
          </cell>
          <cell r="K93">
            <v>5.5</v>
          </cell>
          <cell r="O93">
            <v>1.0500000000000007</v>
          </cell>
          <cell r="P93">
            <v>1.5206571858163132</v>
          </cell>
          <cell r="R93">
            <v>3.8</v>
          </cell>
        </row>
        <row r="94">
          <cell r="C94">
            <v>8.7799999999999994</v>
          </cell>
          <cell r="E94">
            <v>9.82</v>
          </cell>
          <cell r="G94">
            <v>8.14</v>
          </cell>
          <cell r="K94">
            <v>5.5</v>
          </cell>
          <cell r="O94">
            <v>1.0400000000000009</v>
          </cell>
          <cell r="P94">
            <v>1.5206571858163132</v>
          </cell>
          <cell r="R94">
            <v>3.9</v>
          </cell>
        </row>
        <row r="95">
          <cell r="C95">
            <v>8.57</v>
          </cell>
          <cell r="E95">
            <v>9.8699999999999992</v>
          </cell>
          <cell r="G95">
            <v>8.25</v>
          </cell>
          <cell r="K95">
            <v>5.5</v>
          </cell>
          <cell r="O95">
            <v>1.2999999999999989</v>
          </cell>
          <cell r="P95">
            <v>1.5206571858163132</v>
          </cell>
          <cell r="R95">
            <v>3.7</v>
          </cell>
        </row>
        <row r="96">
          <cell r="C96">
            <v>8.64</v>
          </cell>
          <cell r="E96">
            <v>10.01</v>
          </cell>
          <cell r="G96">
            <v>8.25</v>
          </cell>
          <cell r="K96">
            <v>5.5</v>
          </cell>
          <cell r="O96">
            <v>1.3699999999999992</v>
          </cell>
          <cell r="P96">
            <v>1.5206571858163132</v>
          </cell>
          <cell r="R96">
            <v>3.9</v>
          </cell>
        </row>
        <row r="97">
          <cell r="C97">
            <v>8.9700000000000006</v>
          </cell>
          <cell r="E97">
            <v>10.33</v>
          </cell>
          <cell r="G97">
            <v>8.25</v>
          </cell>
          <cell r="K97">
            <v>5.5</v>
          </cell>
          <cell r="O97">
            <v>1.3599999999999994</v>
          </cell>
          <cell r="P97">
            <v>1.5206571858163132</v>
          </cell>
          <cell r="R97">
            <v>4.3</v>
          </cell>
        </row>
        <row r="98">
          <cell r="C98">
            <v>9.59</v>
          </cell>
          <cell r="E98">
            <v>11</v>
          </cell>
          <cell r="G98">
            <v>8.6999999999999993</v>
          </cell>
          <cell r="K98">
            <v>6</v>
          </cell>
          <cell r="O98">
            <v>1.4100000000000001</v>
          </cell>
          <cell r="P98">
            <v>1.5206571858163132</v>
          </cell>
          <cell r="R98">
            <v>4.4000000000000004</v>
          </cell>
        </row>
        <row r="99">
          <cell r="C99">
            <v>9.61</v>
          </cell>
          <cell r="E99">
            <v>11.32</v>
          </cell>
          <cell r="G99">
            <v>9.07</v>
          </cell>
          <cell r="K99">
            <v>6</v>
          </cell>
          <cell r="O99">
            <v>1.7100000000000009</v>
          </cell>
          <cell r="P99">
            <v>1.5206571858163132</v>
          </cell>
          <cell r="R99">
            <v>4.5</v>
          </cell>
        </row>
        <row r="100">
          <cell r="C100">
            <v>8.9499999999999993</v>
          </cell>
          <cell r="E100">
            <v>10.82</v>
          </cell>
          <cell r="G100">
            <v>8.7799999999999994</v>
          </cell>
          <cell r="K100">
            <v>6</v>
          </cell>
          <cell r="O100">
            <v>1.870000000000001</v>
          </cell>
          <cell r="P100">
            <v>1.5206571858163132</v>
          </cell>
          <cell r="R100">
            <v>4.5</v>
          </cell>
        </row>
        <row r="101">
          <cell r="C101">
            <v>9.1199999999999992</v>
          </cell>
          <cell r="E101">
            <v>10.99</v>
          </cell>
          <cell r="G101">
            <v>8.75</v>
          </cell>
          <cell r="K101">
            <v>6</v>
          </cell>
          <cell r="O101">
            <v>1.870000000000001</v>
          </cell>
          <cell r="P101">
            <v>1.5206571858163132</v>
          </cell>
          <cell r="R101">
            <v>4.4000000000000004</v>
          </cell>
        </row>
        <row r="102">
          <cell r="B102" t="str">
            <v>88</v>
          </cell>
          <cell r="C102">
            <v>8.83</v>
          </cell>
          <cell r="E102">
            <v>10.75</v>
          </cell>
          <cell r="G102">
            <v>8.75</v>
          </cell>
          <cell r="K102">
            <v>6</v>
          </cell>
          <cell r="O102">
            <v>1.92</v>
          </cell>
          <cell r="P102">
            <v>1.5206571858163132</v>
          </cell>
          <cell r="R102">
            <v>4</v>
          </cell>
        </row>
        <row r="103">
          <cell r="C103">
            <v>8.43</v>
          </cell>
          <cell r="E103">
            <v>10.11</v>
          </cell>
          <cell r="G103">
            <v>8.51</v>
          </cell>
          <cell r="K103">
            <v>6</v>
          </cell>
          <cell r="O103">
            <v>1.6799999999999997</v>
          </cell>
          <cell r="P103">
            <v>1.5206571858163132</v>
          </cell>
          <cell r="R103">
            <v>3.9</v>
          </cell>
        </row>
        <row r="104">
          <cell r="C104">
            <v>8.6300000000000008</v>
          </cell>
          <cell r="E104">
            <v>10.11</v>
          </cell>
          <cell r="G104">
            <v>8.5</v>
          </cell>
          <cell r="K104">
            <v>6</v>
          </cell>
          <cell r="O104">
            <v>1.4799999999999986</v>
          </cell>
          <cell r="P104">
            <v>1.5206571858163132</v>
          </cell>
          <cell r="R104">
            <v>3.9</v>
          </cell>
        </row>
        <row r="105">
          <cell r="C105">
            <v>8.9499999999999993</v>
          </cell>
          <cell r="E105">
            <v>10.53</v>
          </cell>
          <cell r="G105">
            <v>8.5</v>
          </cell>
          <cell r="K105">
            <v>6</v>
          </cell>
          <cell r="O105">
            <v>1.58</v>
          </cell>
          <cell r="P105">
            <v>1.5206571858163132</v>
          </cell>
          <cell r="R105">
            <v>3.9</v>
          </cell>
        </row>
        <row r="106">
          <cell r="C106">
            <v>9.23</v>
          </cell>
          <cell r="E106">
            <v>10.75</v>
          </cell>
          <cell r="G106">
            <v>8.84</v>
          </cell>
          <cell r="K106">
            <v>6</v>
          </cell>
          <cell r="O106">
            <v>1.5199999999999996</v>
          </cell>
          <cell r="P106">
            <v>1.5206571858163132</v>
          </cell>
          <cell r="R106">
            <v>3.9</v>
          </cell>
        </row>
        <row r="107">
          <cell r="C107">
            <v>9</v>
          </cell>
          <cell r="E107">
            <v>10.71</v>
          </cell>
          <cell r="G107">
            <v>9</v>
          </cell>
          <cell r="K107">
            <v>6</v>
          </cell>
          <cell r="O107">
            <v>1.7100000000000009</v>
          </cell>
          <cell r="P107">
            <v>1.5206571858163132</v>
          </cell>
          <cell r="R107">
            <v>4</v>
          </cell>
        </row>
        <row r="108">
          <cell r="C108">
            <v>9.14</v>
          </cell>
          <cell r="E108">
            <v>10.96</v>
          </cell>
          <cell r="G108">
            <v>9.2899999999999991</v>
          </cell>
          <cell r="K108">
            <v>6</v>
          </cell>
          <cell r="O108">
            <v>1.8200000000000003</v>
          </cell>
          <cell r="P108">
            <v>1.5206571858163132</v>
          </cell>
          <cell r="R108">
            <v>4.0999999999999996</v>
          </cell>
        </row>
        <row r="109">
          <cell r="C109">
            <v>9.32</v>
          </cell>
          <cell r="E109">
            <v>11.09</v>
          </cell>
          <cell r="G109">
            <v>9.84</v>
          </cell>
          <cell r="K109">
            <v>6.5</v>
          </cell>
          <cell r="O109">
            <v>1.7699999999999996</v>
          </cell>
          <cell r="P109">
            <v>1.5206571858163132</v>
          </cell>
          <cell r="R109">
            <v>4</v>
          </cell>
        </row>
        <row r="110">
          <cell r="C110">
            <v>9.06</v>
          </cell>
          <cell r="E110">
            <v>10.56</v>
          </cell>
          <cell r="G110">
            <v>10</v>
          </cell>
          <cell r="K110">
            <v>6.5</v>
          </cell>
          <cell r="O110">
            <v>1.5</v>
          </cell>
          <cell r="P110">
            <v>1.5206571858163132</v>
          </cell>
          <cell r="R110">
            <v>4.2</v>
          </cell>
        </row>
        <row r="111">
          <cell r="C111">
            <v>8.89</v>
          </cell>
          <cell r="E111">
            <v>9.92</v>
          </cell>
          <cell r="G111">
            <v>10</v>
          </cell>
          <cell r="K111">
            <v>6.5</v>
          </cell>
          <cell r="O111">
            <v>1.0299999999999994</v>
          </cell>
          <cell r="P111">
            <v>1.5206571858163132</v>
          </cell>
          <cell r="R111">
            <v>4.2</v>
          </cell>
        </row>
        <row r="112">
          <cell r="C112">
            <v>9.02</v>
          </cell>
          <cell r="E112">
            <v>9.89</v>
          </cell>
          <cell r="G112">
            <v>10.050000000000001</v>
          </cell>
          <cell r="K112">
            <v>6.5</v>
          </cell>
          <cell r="O112">
            <v>0.87000000000000099</v>
          </cell>
          <cell r="P112">
            <v>1.5206571858163132</v>
          </cell>
          <cell r="R112">
            <v>4.2</v>
          </cell>
        </row>
        <row r="113">
          <cell r="C113">
            <v>9.01</v>
          </cell>
          <cell r="E113">
            <v>10.02</v>
          </cell>
          <cell r="G113">
            <v>10.5</v>
          </cell>
          <cell r="K113">
            <v>6.5</v>
          </cell>
          <cell r="O113">
            <v>1.0099999999999998</v>
          </cell>
          <cell r="P113">
            <v>1.5206571858163132</v>
          </cell>
          <cell r="R113">
            <v>4.4000000000000004</v>
          </cell>
        </row>
        <row r="114">
          <cell r="B114" t="str">
            <v>89</v>
          </cell>
          <cell r="C114">
            <v>8.93</v>
          </cell>
          <cell r="E114">
            <v>10.02</v>
          </cell>
          <cell r="G114">
            <v>10.5</v>
          </cell>
          <cell r="K114">
            <v>6.5</v>
          </cell>
          <cell r="O114">
            <v>1.0899999999999999</v>
          </cell>
          <cell r="P114">
            <v>1.5206571858163132</v>
          </cell>
          <cell r="R114">
            <v>4.7</v>
          </cell>
        </row>
        <row r="115">
          <cell r="C115">
            <v>9.01</v>
          </cell>
          <cell r="E115">
            <v>10.02</v>
          </cell>
          <cell r="G115">
            <v>10.93</v>
          </cell>
          <cell r="K115">
            <v>7</v>
          </cell>
          <cell r="O115">
            <v>1.0099999999999998</v>
          </cell>
          <cell r="P115">
            <v>1.5206571858163132</v>
          </cell>
          <cell r="R115">
            <v>4.8</v>
          </cell>
        </row>
        <row r="116">
          <cell r="C116">
            <v>9.17</v>
          </cell>
          <cell r="E116">
            <v>10.16</v>
          </cell>
          <cell r="G116">
            <v>11.5</v>
          </cell>
          <cell r="K116">
            <v>7</v>
          </cell>
          <cell r="O116">
            <v>0.99000000000000021</v>
          </cell>
          <cell r="P116">
            <v>1.5206571858163132</v>
          </cell>
          <cell r="R116">
            <v>5</v>
          </cell>
        </row>
        <row r="117">
          <cell r="C117">
            <v>9.0299999999999994</v>
          </cell>
          <cell r="E117">
            <v>10.14</v>
          </cell>
          <cell r="G117">
            <v>11.5</v>
          </cell>
          <cell r="K117">
            <v>7</v>
          </cell>
          <cell r="O117">
            <v>1.1100000000000012</v>
          </cell>
          <cell r="P117">
            <v>1.5206571858163132</v>
          </cell>
          <cell r="R117">
            <v>5.0999999999999996</v>
          </cell>
        </row>
        <row r="118">
          <cell r="C118">
            <v>8.83</v>
          </cell>
          <cell r="E118">
            <v>9.92</v>
          </cell>
          <cell r="G118">
            <v>11.5</v>
          </cell>
          <cell r="K118">
            <v>7</v>
          </cell>
          <cell r="O118">
            <v>1.0899999999999999</v>
          </cell>
          <cell r="P118">
            <v>1.5206571858163132</v>
          </cell>
          <cell r="R118">
            <v>5.4</v>
          </cell>
        </row>
        <row r="119">
          <cell r="C119">
            <v>8.27</v>
          </cell>
          <cell r="E119">
            <v>9.49</v>
          </cell>
          <cell r="G119">
            <v>11.07</v>
          </cell>
          <cell r="K119">
            <v>7</v>
          </cell>
          <cell r="O119">
            <v>1.2200000000000006</v>
          </cell>
          <cell r="P119">
            <v>1.5206571858163132</v>
          </cell>
          <cell r="R119">
            <v>5.2</v>
          </cell>
        </row>
        <row r="120">
          <cell r="C120">
            <v>8.08</v>
          </cell>
          <cell r="E120">
            <v>9.34</v>
          </cell>
          <cell r="G120">
            <v>10.98</v>
          </cell>
          <cell r="K120">
            <v>7</v>
          </cell>
          <cell r="O120">
            <v>1.2599999999999998</v>
          </cell>
          <cell r="P120">
            <v>1.5206571858163132</v>
          </cell>
          <cell r="R120">
            <v>5</v>
          </cell>
        </row>
        <row r="121">
          <cell r="C121">
            <v>8.1199999999999992</v>
          </cell>
          <cell r="E121">
            <v>9.3699999999999992</v>
          </cell>
          <cell r="G121">
            <v>10.5</v>
          </cell>
          <cell r="K121">
            <v>7</v>
          </cell>
          <cell r="O121">
            <v>1.25</v>
          </cell>
          <cell r="P121">
            <v>1.5206571858163132</v>
          </cell>
          <cell r="R121">
            <v>4.7</v>
          </cell>
        </row>
        <row r="122">
          <cell r="C122">
            <v>8.15</v>
          </cell>
          <cell r="E122">
            <v>9.43</v>
          </cell>
          <cell r="G122">
            <v>10.5</v>
          </cell>
          <cell r="K122">
            <v>7</v>
          </cell>
          <cell r="O122">
            <v>1.2799999999999994</v>
          </cell>
          <cell r="P122">
            <v>1.5206571858163132</v>
          </cell>
          <cell r="R122">
            <v>4.3</v>
          </cell>
        </row>
        <row r="123">
          <cell r="C123">
            <v>8</v>
          </cell>
          <cell r="E123">
            <v>9.3699999999999992</v>
          </cell>
          <cell r="G123">
            <v>10.5</v>
          </cell>
          <cell r="K123">
            <v>7</v>
          </cell>
          <cell r="O123">
            <v>1.3699999999999992</v>
          </cell>
          <cell r="P123">
            <v>1.5206571858163132</v>
          </cell>
          <cell r="R123">
            <v>4.5</v>
          </cell>
        </row>
        <row r="124">
          <cell r="C124">
            <v>7.9</v>
          </cell>
          <cell r="E124">
            <v>9.33</v>
          </cell>
          <cell r="G124">
            <v>10.5</v>
          </cell>
          <cell r="K124">
            <v>7</v>
          </cell>
          <cell r="O124">
            <v>1.4299999999999997</v>
          </cell>
          <cell r="P124">
            <v>1.5206571858163132</v>
          </cell>
          <cell r="R124">
            <v>4.7</v>
          </cell>
        </row>
        <row r="125">
          <cell r="C125">
            <v>7.9</v>
          </cell>
          <cell r="E125">
            <v>9.31</v>
          </cell>
          <cell r="G125">
            <v>10.5</v>
          </cell>
          <cell r="K125">
            <v>7</v>
          </cell>
          <cell r="O125">
            <v>1.4100000000000001</v>
          </cell>
          <cell r="P125">
            <v>1.5206571858163132</v>
          </cell>
          <cell r="R125">
            <v>4.5999999999999996</v>
          </cell>
        </row>
        <row r="126">
          <cell r="B126" t="str">
            <v>90</v>
          </cell>
          <cell r="C126">
            <v>8.26</v>
          </cell>
          <cell r="E126">
            <v>9.44</v>
          </cell>
          <cell r="G126">
            <v>10.11</v>
          </cell>
          <cell r="K126">
            <v>7</v>
          </cell>
          <cell r="O126">
            <v>1.1799999999999997</v>
          </cell>
          <cell r="P126">
            <v>1.5206571858163132</v>
          </cell>
          <cell r="R126">
            <v>5.2</v>
          </cell>
        </row>
        <row r="127">
          <cell r="C127">
            <v>8.5</v>
          </cell>
          <cell r="E127">
            <v>9.66</v>
          </cell>
          <cell r="G127">
            <v>10</v>
          </cell>
          <cell r="K127">
            <v>7</v>
          </cell>
          <cell r="O127">
            <v>1.1600000000000001</v>
          </cell>
          <cell r="P127">
            <v>1.5206571858163132</v>
          </cell>
          <cell r="R127">
            <v>5.3</v>
          </cell>
        </row>
        <row r="128">
          <cell r="C128">
            <v>8.56</v>
          </cell>
          <cell r="E128">
            <v>9.75</v>
          </cell>
          <cell r="G128">
            <v>10</v>
          </cell>
          <cell r="K128">
            <v>7</v>
          </cell>
          <cell r="O128">
            <v>1.1899999999999995</v>
          </cell>
          <cell r="P128">
            <v>1.5206571858163132</v>
          </cell>
          <cell r="R128">
            <v>5.2</v>
          </cell>
        </row>
        <row r="129">
          <cell r="C129">
            <v>8.76</v>
          </cell>
          <cell r="E129">
            <v>9.8699999999999992</v>
          </cell>
          <cell r="G129">
            <v>10</v>
          </cell>
          <cell r="K129">
            <v>7</v>
          </cell>
          <cell r="O129">
            <v>1.1099999999999994</v>
          </cell>
          <cell r="P129">
            <v>1.5206571858163132</v>
          </cell>
          <cell r="R129">
            <v>4.7</v>
          </cell>
        </row>
        <row r="130">
          <cell r="C130">
            <v>8.73</v>
          </cell>
          <cell r="E130">
            <v>9.89</v>
          </cell>
          <cell r="G130">
            <v>10</v>
          </cell>
          <cell r="K130">
            <v>7</v>
          </cell>
          <cell r="O130">
            <v>1.1600000000000001</v>
          </cell>
          <cell r="P130">
            <v>1.5206571858163132</v>
          </cell>
          <cell r="R130">
            <v>4.4000000000000004</v>
          </cell>
        </row>
        <row r="131">
          <cell r="C131">
            <v>8.4600000000000009</v>
          </cell>
          <cell r="E131">
            <v>9.69</v>
          </cell>
          <cell r="G131">
            <v>10</v>
          </cell>
          <cell r="K131">
            <v>7</v>
          </cell>
          <cell r="O131">
            <v>1.2299999999999986</v>
          </cell>
          <cell r="P131">
            <v>1.5206571858163132</v>
          </cell>
          <cell r="R131">
            <v>4.7</v>
          </cell>
        </row>
        <row r="132">
          <cell r="C132">
            <v>8.5</v>
          </cell>
          <cell r="E132">
            <v>9.66</v>
          </cell>
          <cell r="G132">
            <v>10</v>
          </cell>
          <cell r="K132">
            <v>7</v>
          </cell>
          <cell r="O132">
            <v>1.1600000000000001</v>
          </cell>
          <cell r="P132">
            <v>1.5206571858163132</v>
          </cell>
          <cell r="R132">
            <v>4.8</v>
          </cell>
        </row>
        <row r="133">
          <cell r="C133">
            <v>8.86</v>
          </cell>
          <cell r="E133">
            <v>9.84</v>
          </cell>
          <cell r="G133">
            <v>10</v>
          </cell>
          <cell r="K133">
            <v>7</v>
          </cell>
          <cell r="O133">
            <v>0.98000000000000043</v>
          </cell>
          <cell r="P133">
            <v>1.5206571858163132</v>
          </cell>
          <cell r="R133">
            <v>5.6</v>
          </cell>
        </row>
        <row r="134">
          <cell r="C134">
            <v>9.0299999999999994</v>
          </cell>
          <cell r="E134">
            <v>10.01</v>
          </cell>
          <cell r="G134">
            <v>10</v>
          </cell>
          <cell r="K134">
            <v>7</v>
          </cell>
          <cell r="O134">
            <v>0.98000000000000043</v>
          </cell>
          <cell r="P134">
            <v>1.5206571858163132</v>
          </cell>
          <cell r="R134">
            <v>6.2</v>
          </cell>
        </row>
        <row r="135">
          <cell r="C135">
            <v>8.86</v>
          </cell>
          <cell r="E135">
            <v>9.94</v>
          </cell>
          <cell r="G135">
            <v>10</v>
          </cell>
          <cell r="K135">
            <v>7</v>
          </cell>
          <cell r="O135">
            <v>1.08</v>
          </cell>
          <cell r="P135">
            <v>1.5206571858163132</v>
          </cell>
          <cell r="R135">
            <v>6.3</v>
          </cell>
        </row>
        <row r="136">
          <cell r="C136">
            <v>8.5399999999999991</v>
          </cell>
          <cell r="E136">
            <v>9.76</v>
          </cell>
          <cell r="G136">
            <v>10</v>
          </cell>
          <cell r="K136">
            <v>7</v>
          </cell>
          <cell r="O136">
            <v>1.2200000000000006</v>
          </cell>
          <cell r="P136">
            <v>1.5206571858163132</v>
          </cell>
          <cell r="R136">
            <v>6.3</v>
          </cell>
        </row>
        <row r="137">
          <cell r="C137">
            <v>8.24</v>
          </cell>
          <cell r="E137">
            <v>9.57</v>
          </cell>
          <cell r="G137">
            <v>10</v>
          </cell>
          <cell r="K137">
            <v>6.5</v>
          </cell>
          <cell r="O137">
            <v>1.33</v>
          </cell>
          <cell r="P137">
            <v>1.5206571858163132</v>
          </cell>
          <cell r="R137">
            <v>6.1</v>
          </cell>
        </row>
        <row r="138">
          <cell r="B138" t="str">
            <v>91</v>
          </cell>
          <cell r="C138">
            <v>8.27</v>
          </cell>
          <cell r="E138">
            <v>9.56</v>
          </cell>
          <cell r="G138">
            <v>9.52</v>
          </cell>
          <cell r="K138">
            <v>6.5</v>
          </cell>
          <cell r="O138">
            <v>1.2900000000000009</v>
          </cell>
          <cell r="P138">
            <v>1.5206571858163132</v>
          </cell>
          <cell r="R138">
            <v>5.7</v>
          </cell>
        </row>
        <row r="139">
          <cell r="C139">
            <v>8.0299999999999994</v>
          </cell>
          <cell r="E139">
            <v>9.31</v>
          </cell>
          <cell r="G139">
            <v>9.0500000000000007</v>
          </cell>
          <cell r="K139">
            <v>6</v>
          </cell>
          <cell r="O139">
            <v>1.2800000000000011</v>
          </cell>
          <cell r="P139">
            <v>1.5206571858163132</v>
          </cell>
          <cell r="R139">
            <v>5.3</v>
          </cell>
        </row>
        <row r="140">
          <cell r="C140">
            <v>8.2899999999999991</v>
          </cell>
          <cell r="E140">
            <v>9.39</v>
          </cell>
          <cell r="G140">
            <v>9</v>
          </cell>
          <cell r="K140">
            <v>6</v>
          </cell>
          <cell r="O140">
            <v>1.1000000000000014</v>
          </cell>
          <cell r="P140">
            <v>1.5206571858163132</v>
          </cell>
          <cell r="R140">
            <v>4.9000000000000004</v>
          </cell>
        </row>
        <row r="141">
          <cell r="C141">
            <v>8.2100000000000009</v>
          </cell>
          <cell r="E141">
            <v>9.3000000000000007</v>
          </cell>
          <cell r="G141">
            <v>9</v>
          </cell>
          <cell r="K141">
            <v>5.5</v>
          </cell>
          <cell r="O141">
            <v>1.0899999999999999</v>
          </cell>
          <cell r="P141">
            <v>1.5206571858163132</v>
          </cell>
          <cell r="R141">
            <v>4.9000000000000004</v>
          </cell>
        </row>
        <row r="142">
          <cell r="C142">
            <v>8.27</v>
          </cell>
          <cell r="E142">
            <v>9.2899999999999991</v>
          </cell>
          <cell r="G142">
            <v>8.5</v>
          </cell>
          <cell r="K142">
            <v>5.5</v>
          </cell>
          <cell r="O142">
            <v>1.0199999999999996</v>
          </cell>
          <cell r="P142">
            <v>1.5206571858163132</v>
          </cell>
          <cell r="R142">
            <v>5</v>
          </cell>
        </row>
        <row r="143">
          <cell r="C143">
            <v>8.4700000000000006</v>
          </cell>
          <cell r="E143">
            <v>9.44</v>
          </cell>
          <cell r="G143">
            <v>8.5</v>
          </cell>
          <cell r="K143">
            <v>5.5</v>
          </cell>
          <cell r="O143">
            <v>0.96999999999999886</v>
          </cell>
          <cell r="P143">
            <v>1.5206571858163132</v>
          </cell>
          <cell r="R143">
            <v>4.7</v>
          </cell>
        </row>
        <row r="144">
          <cell r="C144">
            <v>8.4499999999999993</v>
          </cell>
          <cell r="E144">
            <v>9.4</v>
          </cell>
          <cell r="G144">
            <v>8.5</v>
          </cell>
          <cell r="K144">
            <v>5.5</v>
          </cell>
          <cell r="O144">
            <v>0.95000000000000107</v>
          </cell>
          <cell r="P144">
            <v>1.5206571858163132</v>
          </cell>
          <cell r="R144">
            <v>4.4000000000000004</v>
          </cell>
        </row>
        <row r="145">
          <cell r="C145">
            <v>8.14</v>
          </cell>
          <cell r="E145">
            <v>9.16</v>
          </cell>
          <cell r="G145">
            <v>8.5</v>
          </cell>
          <cell r="K145">
            <v>5.5</v>
          </cell>
          <cell r="O145">
            <v>1.0199999999999996</v>
          </cell>
          <cell r="P145">
            <v>1.5206571858163132</v>
          </cell>
          <cell r="R145">
            <v>3.8</v>
          </cell>
        </row>
        <row r="146">
          <cell r="C146">
            <v>7.95</v>
          </cell>
          <cell r="E146">
            <v>9.0299999999999994</v>
          </cell>
          <cell r="G146">
            <v>8.1999999999999993</v>
          </cell>
          <cell r="K146">
            <v>5</v>
          </cell>
          <cell r="O146">
            <v>1.0799999999999992</v>
          </cell>
          <cell r="P146">
            <v>1.5206571858163132</v>
          </cell>
          <cell r="R146">
            <v>3.4</v>
          </cell>
        </row>
        <row r="147">
          <cell r="C147">
            <v>7.93</v>
          </cell>
          <cell r="E147">
            <v>8.99</v>
          </cell>
          <cell r="G147">
            <v>8</v>
          </cell>
          <cell r="K147">
            <v>5</v>
          </cell>
          <cell r="O147">
            <v>1.0600000000000005</v>
          </cell>
          <cell r="P147">
            <v>1.5206571858163132</v>
          </cell>
          <cell r="R147">
            <v>2.9</v>
          </cell>
        </row>
        <row r="148">
          <cell r="C148">
            <v>7.92</v>
          </cell>
          <cell r="E148">
            <v>8.93</v>
          </cell>
          <cell r="G148">
            <v>7.58</v>
          </cell>
          <cell r="K148">
            <v>5</v>
          </cell>
          <cell r="O148">
            <v>1.0099999999999998</v>
          </cell>
          <cell r="P148">
            <v>1.5206571858163132</v>
          </cell>
          <cell r="R148">
            <v>3</v>
          </cell>
        </row>
        <row r="149">
          <cell r="C149">
            <v>7.7</v>
          </cell>
          <cell r="E149">
            <v>8.76</v>
          </cell>
          <cell r="G149">
            <v>7.21</v>
          </cell>
          <cell r="K149">
            <v>4.5</v>
          </cell>
          <cell r="O149">
            <v>1.0599999999999996</v>
          </cell>
          <cell r="P149">
            <v>1.5206571858163132</v>
          </cell>
          <cell r="R149">
            <v>3.1</v>
          </cell>
        </row>
        <row r="150">
          <cell r="B150" t="str">
            <v>92</v>
          </cell>
          <cell r="C150">
            <v>7.58</v>
          </cell>
          <cell r="E150">
            <v>8.67</v>
          </cell>
          <cell r="G150">
            <v>6.5</v>
          </cell>
          <cell r="K150">
            <v>3.5</v>
          </cell>
          <cell r="O150">
            <v>1.0899999999999999</v>
          </cell>
          <cell r="P150">
            <v>1.5206571858163132</v>
          </cell>
          <cell r="R150">
            <v>2.6</v>
          </cell>
        </row>
        <row r="151">
          <cell r="C151">
            <v>7.85</v>
          </cell>
          <cell r="E151">
            <v>8.77</v>
          </cell>
          <cell r="G151">
            <v>6.5</v>
          </cell>
          <cell r="K151">
            <v>3.5</v>
          </cell>
          <cell r="O151">
            <v>0.91999999999999993</v>
          </cell>
          <cell r="P151">
            <v>1.5206571858163132</v>
          </cell>
          <cell r="R151">
            <v>2.8</v>
          </cell>
        </row>
        <row r="152">
          <cell r="C152">
            <v>7.97</v>
          </cell>
          <cell r="E152">
            <v>8.84</v>
          </cell>
          <cell r="G152">
            <v>6.5</v>
          </cell>
          <cell r="K152">
            <v>3.5</v>
          </cell>
          <cell r="O152">
            <v>0.87000000000000011</v>
          </cell>
          <cell r="P152">
            <v>1.5206571858163132</v>
          </cell>
          <cell r="R152">
            <v>3.2</v>
          </cell>
        </row>
        <row r="153">
          <cell r="C153">
            <v>7.96</v>
          </cell>
          <cell r="E153">
            <v>8.7899999999999991</v>
          </cell>
          <cell r="G153">
            <v>6.5</v>
          </cell>
          <cell r="K153">
            <v>3.5</v>
          </cell>
          <cell r="O153">
            <v>0.82999999999999918</v>
          </cell>
          <cell r="P153">
            <v>1.5206571858163132</v>
          </cell>
          <cell r="R153">
            <v>3.2</v>
          </cell>
        </row>
        <row r="154">
          <cell r="C154">
            <v>7.89</v>
          </cell>
          <cell r="E154">
            <v>8.7200000000000006</v>
          </cell>
          <cell r="G154">
            <v>6.5</v>
          </cell>
          <cell r="K154">
            <v>3.5</v>
          </cell>
          <cell r="O154">
            <v>0.83000000000000096</v>
          </cell>
          <cell r="P154">
            <v>1.5206571858163132</v>
          </cell>
          <cell r="R154">
            <v>3</v>
          </cell>
        </row>
        <row r="155">
          <cell r="C155">
            <v>7.84</v>
          </cell>
          <cell r="E155">
            <v>8.64</v>
          </cell>
          <cell r="G155">
            <v>6.5</v>
          </cell>
          <cell r="K155">
            <v>3.5</v>
          </cell>
          <cell r="O155">
            <v>0.80000000000000071</v>
          </cell>
          <cell r="P155">
            <v>1.5206571858163132</v>
          </cell>
          <cell r="R155">
            <v>3.1</v>
          </cell>
        </row>
        <row r="156">
          <cell r="C156">
            <v>7.6</v>
          </cell>
          <cell r="E156">
            <v>8.4600000000000009</v>
          </cell>
          <cell r="G156">
            <v>6.02</v>
          </cell>
          <cell r="K156">
            <v>3</v>
          </cell>
          <cell r="O156">
            <v>0.86000000000000121</v>
          </cell>
          <cell r="P156">
            <v>1.5206571858163132</v>
          </cell>
          <cell r="R156">
            <v>3.2</v>
          </cell>
        </row>
        <row r="157">
          <cell r="C157">
            <v>7.39</v>
          </cell>
          <cell r="E157">
            <v>8.34</v>
          </cell>
          <cell r="G157">
            <v>6</v>
          </cell>
          <cell r="K157">
            <v>3</v>
          </cell>
          <cell r="O157">
            <v>0.95000000000000018</v>
          </cell>
          <cell r="P157">
            <v>1.5206571858163132</v>
          </cell>
          <cell r="R157">
            <v>3.1</v>
          </cell>
        </row>
        <row r="158">
          <cell r="C158">
            <v>7.34</v>
          </cell>
          <cell r="E158">
            <v>8.32</v>
          </cell>
          <cell r="G158">
            <v>6</v>
          </cell>
          <cell r="K158">
            <v>3</v>
          </cell>
          <cell r="O158">
            <v>0.98000000000000043</v>
          </cell>
          <cell r="P158">
            <v>1.5206571858163132</v>
          </cell>
          <cell r="R158">
            <v>3</v>
          </cell>
        </row>
        <row r="159">
          <cell r="C159">
            <v>7.53</v>
          </cell>
          <cell r="E159">
            <v>8.44</v>
          </cell>
          <cell r="G159">
            <v>6</v>
          </cell>
          <cell r="K159">
            <v>3</v>
          </cell>
          <cell r="O159">
            <v>0.90999999999999925</v>
          </cell>
          <cell r="P159">
            <v>1.5206571858163132</v>
          </cell>
          <cell r="R159">
            <v>3.2</v>
          </cell>
        </row>
        <row r="160">
          <cell r="C160">
            <v>7.61</v>
          </cell>
          <cell r="E160">
            <v>8.5299999999999994</v>
          </cell>
          <cell r="G160">
            <v>6</v>
          </cell>
          <cell r="K160">
            <v>3</v>
          </cell>
          <cell r="O160">
            <v>0.91999999999999904</v>
          </cell>
          <cell r="P160">
            <v>1.5206571858163132</v>
          </cell>
          <cell r="R160">
            <v>3</v>
          </cell>
        </row>
        <row r="161">
          <cell r="C161">
            <v>7.44</v>
          </cell>
          <cell r="E161">
            <v>8.36</v>
          </cell>
          <cell r="G161">
            <v>6</v>
          </cell>
          <cell r="K161">
            <v>3</v>
          </cell>
          <cell r="O161">
            <v>0.91999999999999904</v>
          </cell>
          <cell r="P161">
            <v>1.5206571858163132</v>
          </cell>
          <cell r="R161">
            <v>2.9</v>
          </cell>
        </row>
        <row r="162">
          <cell r="B162" t="str">
            <v>93</v>
          </cell>
          <cell r="C162">
            <v>7.34</v>
          </cell>
          <cell r="E162">
            <v>8.23</v>
          </cell>
          <cell r="G162">
            <v>6</v>
          </cell>
          <cell r="K162">
            <v>3</v>
          </cell>
          <cell r="O162">
            <v>0.89000000000000057</v>
          </cell>
          <cell r="P162">
            <v>1.5206571858163132</v>
          </cell>
          <cell r="R162">
            <v>3.3</v>
          </cell>
        </row>
        <row r="163">
          <cell r="C163">
            <v>7.09</v>
          </cell>
          <cell r="E163">
            <v>8</v>
          </cell>
          <cell r="G163">
            <v>6</v>
          </cell>
          <cell r="K163">
            <v>3</v>
          </cell>
          <cell r="O163">
            <v>0.91000000000000014</v>
          </cell>
          <cell r="P163">
            <v>1.5206571858163132</v>
          </cell>
          <cell r="R163">
            <v>3.2</v>
          </cell>
        </row>
        <row r="164">
          <cell r="C164">
            <v>6.82</v>
          </cell>
          <cell r="E164">
            <v>7.85</v>
          </cell>
          <cell r="G164">
            <v>6</v>
          </cell>
          <cell r="K164">
            <v>3</v>
          </cell>
          <cell r="O164">
            <v>1.0299999999999994</v>
          </cell>
          <cell r="P164">
            <v>1.5206571858163132</v>
          </cell>
          <cell r="R164">
            <v>3.1</v>
          </cell>
        </row>
        <row r="165">
          <cell r="C165">
            <v>6.85</v>
          </cell>
          <cell r="E165">
            <v>7.76</v>
          </cell>
          <cell r="G165">
            <v>6</v>
          </cell>
          <cell r="K165">
            <v>3</v>
          </cell>
          <cell r="O165">
            <v>0.91000000000000014</v>
          </cell>
          <cell r="P165">
            <v>1.5206571858163132</v>
          </cell>
          <cell r="R165">
            <v>3.2</v>
          </cell>
        </row>
        <row r="166">
          <cell r="C166">
            <v>6.92</v>
          </cell>
          <cell r="E166">
            <v>7.78</v>
          </cell>
          <cell r="G166">
            <v>6</v>
          </cell>
          <cell r="K166">
            <v>3</v>
          </cell>
          <cell r="O166">
            <v>0.86000000000000032</v>
          </cell>
          <cell r="P166">
            <v>1.5206571858163132</v>
          </cell>
          <cell r="R166">
            <v>3.2</v>
          </cell>
        </row>
        <row r="167">
          <cell r="C167">
            <v>6.81</v>
          </cell>
          <cell r="E167">
            <v>7.68</v>
          </cell>
          <cell r="G167">
            <v>6</v>
          </cell>
          <cell r="K167">
            <v>3</v>
          </cell>
          <cell r="O167">
            <v>0.87000000000000011</v>
          </cell>
          <cell r="P167">
            <v>1.5206571858163132</v>
          </cell>
          <cell r="R167">
            <v>3</v>
          </cell>
        </row>
        <row r="168">
          <cell r="C168">
            <v>6.63</v>
          </cell>
          <cell r="E168">
            <v>7.53</v>
          </cell>
          <cell r="G168">
            <v>6</v>
          </cell>
          <cell r="K168">
            <v>3</v>
          </cell>
          <cell r="O168">
            <v>0.90000000000000036</v>
          </cell>
          <cell r="P168">
            <v>1.5206571858163132</v>
          </cell>
          <cell r="R168">
            <v>2.8</v>
          </cell>
        </row>
        <row r="169">
          <cell r="C169">
            <v>6.32</v>
          </cell>
          <cell r="E169">
            <v>7.21</v>
          </cell>
          <cell r="G169">
            <v>6</v>
          </cell>
          <cell r="K169">
            <v>3</v>
          </cell>
          <cell r="O169">
            <v>0.88999999999999968</v>
          </cell>
          <cell r="P169">
            <v>1.5206571858163132</v>
          </cell>
          <cell r="R169">
            <v>2.8</v>
          </cell>
        </row>
        <row r="170">
          <cell r="C170">
            <v>6</v>
          </cell>
          <cell r="E170">
            <v>7.01</v>
          </cell>
          <cell r="G170">
            <v>6</v>
          </cell>
          <cell r="K170">
            <v>3</v>
          </cell>
          <cell r="O170">
            <v>1.0099999999999998</v>
          </cell>
          <cell r="P170">
            <v>1.5206571858163132</v>
          </cell>
          <cell r="R170">
            <v>2.7</v>
          </cell>
        </row>
        <row r="171">
          <cell r="C171">
            <v>5.94</v>
          </cell>
          <cell r="E171">
            <v>6.99</v>
          </cell>
          <cell r="G171">
            <v>6</v>
          </cell>
          <cell r="K171">
            <v>3</v>
          </cell>
          <cell r="O171">
            <v>1.0499999999999998</v>
          </cell>
          <cell r="P171">
            <v>1.5206571858163132</v>
          </cell>
          <cell r="R171">
            <v>2.8</v>
          </cell>
        </row>
        <row r="172">
          <cell r="C172">
            <v>6.21</v>
          </cell>
          <cell r="E172">
            <v>7.3</v>
          </cell>
          <cell r="G172">
            <v>6</v>
          </cell>
          <cell r="K172">
            <v>3</v>
          </cell>
          <cell r="O172">
            <v>1.0899999999999999</v>
          </cell>
          <cell r="P172">
            <v>1.5206571858163132</v>
          </cell>
          <cell r="R172">
            <v>2.7</v>
          </cell>
        </row>
        <row r="173">
          <cell r="C173">
            <v>6.25</v>
          </cell>
          <cell r="E173">
            <v>7.33</v>
          </cell>
          <cell r="G173">
            <v>6</v>
          </cell>
          <cell r="K173">
            <v>3</v>
          </cell>
          <cell r="O173">
            <v>1.08</v>
          </cell>
          <cell r="P173">
            <v>1.5206571858163132</v>
          </cell>
          <cell r="R173">
            <v>2.7</v>
          </cell>
        </row>
        <row r="174">
          <cell r="B174" t="str">
            <v>94</v>
          </cell>
          <cell r="C174">
            <v>6.29</v>
          </cell>
          <cell r="E174">
            <v>7.31</v>
          </cell>
          <cell r="G174">
            <v>6</v>
          </cell>
          <cell r="K174">
            <v>3</v>
          </cell>
          <cell r="O174">
            <v>1.0199999999999996</v>
          </cell>
          <cell r="P174">
            <v>1.5206571858163132</v>
          </cell>
          <cell r="R174">
            <v>2.5</v>
          </cell>
        </row>
        <row r="175">
          <cell r="C175">
            <v>6.49</v>
          </cell>
          <cell r="E175">
            <v>7.44</v>
          </cell>
          <cell r="G175">
            <v>6</v>
          </cell>
          <cell r="K175">
            <v>3</v>
          </cell>
          <cell r="O175">
            <v>0.95000000000000018</v>
          </cell>
          <cell r="P175">
            <v>1.5206571858163132</v>
          </cell>
          <cell r="R175">
            <v>2.5</v>
          </cell>
        </row>
        <row r="176">
          <cell r="C176">
            <v>6.91</v>
          </cell>
          <cell r="E176">
            <v>7.83</v>
          </cell>
          <cell r="G176">
            <v>6.06</v>
          </cell>
          <cell r="K176">
            <v>3</v>
          </cell>
          <cell r="O176">
            <v>0.91999999999999993</v>
          </cell>
          <cell r="P176">
            <v>1.5206571858163132</v>
          </cell>
          <cell r="R176">
            <v>2.5</v>
          </cell>
        </row>
        <row r="177">
          <cell r="C177">
            <v>7.27</v>
          </cell>
          <cell r="E177">
            <v>8.1999999999999993</v>
          </cell>
          <cell r="G177">
            <v>6.45</v>
          </cell>
          <cell r="K177">
            <v>3</v>
          </cell>
          <cell r="O177">
            <v>0.92999999999999972</v>
          </cell>
          <cell r="P177">
            <v>1.5206571858163132</v>
          </cell>
          <cell r="R177">
            <v>2.4</v>
          </cell>
        </row>
        <row r="178">
          <cell r="C178">
            <v>7.41</v>
          </cell>
          <cell r="E178">
            <v>8.32</v>
          </cell>
          <cell r="G178">
            <v>6.99</v>
          </cell>
          <cell r="K178">
            <v>3</v>
          </cell>
          <cell r="O178">
            <v>0.91000000000000014</v>
          </cell>
          <cell r="P178">
            <v>1.5206571858163132</v>
          </cell>
          <cell r="R178">
            <v>2.2999999999999998</v>
          </cell>
        </row>
        <row r="179">
          <cell r="C179">
            <v>7.4</v>
          </cell>
          <cell r="E179">
            <v>8.31</v>
          </cell>
          <cell r="G179">
            <v>7.25</v>
          </cell>
          <cell r="K179">
            <v>3.5</v>
          </cell>
          <cell r="O179">
            <v>0.91000000000000014</v>
          </cell>
          <cell r="P179">
            <v>1.5206571858163132</v>
          </cell>
          <cell r="R179">
            <v>2.5</v>
          </cell>
        </row>
        <row r="180">
          <cell r="C180">
            <v>7.58</v>
          </cell>
          <cell r="E180">
            <v>8.4700000000000006</v>
          </cell>
          <cell r="G180">
            <v>7.25</v>
          </cell>
          <cell r="K180">
            <v>3.5</v>
          </cell>
          <cell r="O180">
            <v>0.89000000000000057</v>
          </cell>
          <cell r="P180">
            <v>1.5206571858163132</v>
          </cell>
          <cell r="R180">
            <v>2.9</v>
          </cell>
        </row>
        <row r="181">
          <cell r="C181">
            <v>7.49</v>
          </cell>
          <cell r="E181">
            <v>8.41</v>
          </cell>
          <cell r="G181">
            <v>7.51</v>
          </cell>
          <cell r="K181">
            <v>3.5</v>
          </cell>
          <cell r="O181">
            <v>0.91999999999999993</v>
          </cell>
          <cell r="P181">
            <v>1.5206571858163132</v>
          </cell>
          <cell r="R181">
            <v>3</v>
          </cell>
        </row>
        <row r="182">
          <cell r="C182">
            <v>7.71</v>
          </cell>
          <cell r="E182">
            <v>8.65</v>
          </cell>
          <cell r="G182">
            <v>7.75</v>
          </cell>
          <cell r="K182">
            <v>4</v>
          </cell>
          <cell r="O182">
            <v>0.94000000000000039</v>
          </cell>
          <cell r="P182">
            <v>1.5206571858163132</v>
          </cell>
          <cell r="R182">
            <v>2.6</v>
          </cell>
        </row>
        <row r="183">
          <cell r="C183">
            <v>7.94</v>
          </cell>
          <cell r="E183">
            <v>8.8800000000000008</v>
          </cell>
          <cell r="G183">
            <v>7.75</v>
          </cell>
          <cell r="K183">
            <v>4</v>
          </cell>
          <cell r="O183">
            <v>0.94000000000000039</v>
          </cell>
          <cell r="P183">
            <v>1.5206571858163132</v>
          </cell>
          <cell r="R183">
            <v>2.7</v>
          </cell>
        </row>
        <row r="184">
          <cell r="C184">
            <v>8.08</v>
          </cell>
          <cell r="E184">
            <v>9</v>
          </cell>
          <cell r="G184">
            <v>8.15</v>
          </cell>
          <cell r="K184">
            <v>4.75</v>
          </cell>
          <cell r="O184">
            <v>0.91999999999999993</v>
          </cell>
          <cell r="P184">
            <v>1.5206571858163132</v>
          </cell>
          <cell r="R184">
            <v>2.7</v>
          </cell>
        </row>
        <row r="185">
          <cell r="C185">
            <v>7.87</v>
          </cell>
          <cell r="E185">
            <v>8.7899999999999991</v>
          </cell>
          <cell r="G185">
            <v>8.5</v>
          </cell>
          <cell r="K185">
            <v>4.75</v>
          </cell>
          <cell r="O185">
            <v>0.91999999999999904</v>
          </cell>
          <cell r="P185">
            <v>1.5206571858163132</v>
          </cell>
          <cell r="R185">
            <v>2.8</v>
          </cell>
        </row>
        <row r="186">
          <cell r="B186" t="str">
            <v>95</v>
          </cell>
          <cell r="C186">
            <v>7.85</v>
          </cell>
          <cell r="E186">
            <v>8.77</v>
          </cell>
          <cell r="G186">
            <v>8.5</v>
          </cell>
          <cell r="K186">
            <v>4.75</v>
          </cell>
          <cell r="O186">
            <v>0.91999999999999993</v>
          </cell>
          <cell r="P186">
            <v>1.5206571858163132</v>
          </cell>
          <cell r="R186">
            <v>2.9</v>
          </cell>
        </row>
        <row r="187">
          <cell r="C187">
            <v>7.61</v>
          </cell>
          <cell r="E187">
            <v>8.56</v>
          </cell>
          <cell r="G187">
            <v>9</v>
          </cell>
          <cell r="K187">
            <v>5.25</v>
          </cell>
          <cell r="O187">
            <v>0.95000000000000018</v>
          </cell>
          <cell r="P187">
            <v>1.5206571858163132</v>
          </cell>
          <cell r="R187">
            <v>2.9</v>
          </cell>
        </row>
        <row r="188">
          <cell r="C188">
            <v>7.45</v>
          </cell>
          <cell r="E188">
            <v>8.41</v>
          </cell>
          <cell r="G188">
            <v>9</v>
          </cell>
          <cell r="K188">
            <v>5.25</v>
          </cell>
          <cell r="O188">
            <v>0.96</v>
          </cell>
          <cell r="P188">
            <v>1.5206571858163132</v>
          </cell>
          <cell r="R188">
            <v>3.1</v>
          </cell>
        </row>
        <row r="189">
          <cell r="C189">
            <v>7.36</v>
          </cell>
          <cell r="E189">
            <v>8.3000000000000007</v>
          </cell>
          <cell r="G189">
            <v>9</v>
          </cell>
          <cell r="K189">
            <v>5.25</v>
          </cell>
          <cell r="O189">
            <v>0.94000000000000039</v>
          </cell>
          <cell r="P189">
            <v>1.5206571858163132</v>
          </cell>
          <cell r="R189">
            <v>2.4</v>
          </cell>
        </row>
        <row r="190">
          <cell r="C190">
            <v>6.95</v>
          </cell>
          <cell r="E190">
            <v>7.93</v>
          </cell>
          <cell r="G190">
            <v>9</v>
          </cell>
          <cell r="K190">
            <v>5.25</v>
          </cell>
          <cell r="O190">
            <v>0.97999999999999954</v>
          </cell>
          <cell r="P190">
            <v>1.5206571858163132</v>
          </cell>
          <cell r="R190">
            <v>3.2</v>
          </cell>
        </row>
        <row r="191">
          <cell r="C191">
            <v>6.57</v>
          </cell>
          <cell r="E191">
            <v>7.62</v>
          </cell>
          <cell r="G191">
            <v>9</v>
          </cell>
          <cell r="K191">
            <v>5.25</v>
          </cell>
          <cell r="O191">
            <v>1.0499999999999998</v>
          </cell>
          <cell r="P191">
            <v>1.5206571858163132</v>
          </cell>
          <cell r="R191">
            <v>3</v>
          </cell>
        </row>
        <row r="192">
          <cell r="C192">
            <v>6.72</v>
          </cell>
          <cell r="E192">
            <v>7.73</v>
          </cell>
          <cell r="G192">
            <v>8.8000000000000007</v>
          </cell>
          <cell r="K192">
            <v>5.25</v>
          </cell>
          <cell r="O192">
            <v>1.0100000000000007</v>
          </cell>
          <cell r="P192">
            <v>1.5206571858163132</v>
          </cell>
          <cell r="R192">
            <v>2.8</v>
          </cell>
        </row>
        <row r="193">
          <cell r="C193">
            <v>6.86</v>
          </cell>
          <cell r="E193">
            <v>7.86</v>
          </cell>
          <cell r="G193">
            <v>8.75</v>
          </cell>
          <cell r="K193">
            <v>5.25</v>
          </cell>
          <cell r="O193">
            <v>1</v>
          </cell>
          <cell r="P193">
            <v>1.5206571858163132</v>
          </cell>
          <cell r="R193">
            <v>2.6</v>
          </cell>
        </row>
        <row r="194">
          <cell r="C194">
            <v>6.55</v>
          </cell>
          <cell r="E194">
            <v>7.62</v>
          </cell>
          <cell r="G194">
            <v>8.75</v>
          </cell>
          <cell r="K194">
            <v>5.25</v>
          </cell>
          <cell r="O194">
            <v>1.0700000000000003</v>
          </cell>
          <cell r="P194">
            <v>1.5206571858163132</v>
          </cell>
          <cell r="R194">
            <v>2.5</v>
          </cell>
        </row>
        <row r="195">
          <cell r="C195">
            <v>6.37</v>
          </cell>
          <cell r="E195">
            <v>7.46</v>
          </cell>
          <cell r="G195">
            <v>8.75</v>
          </cell>
          <cell r="K195">
            <v>5.25</v>
          </cell>
          <cell r="O195">
            <v>1.0899999999999999</v>
          </cell>
          <cell r="P195">
            <v>1.5206571858163132</v>
          </cell>
          <cell r="R195">
            <v>2.8</v>
          </cell>
        </row>
        <row r="196">
          <cell r="C196">
            <v>6.26</v>
          </cell>
          <cell r="E196">
            <v>7.4</v>
          </cell>
          <cell r="G196">
            <v>8.75</v>
          </cell>
          <cell r="K196">
            <v>5.25</v>
          </cell>
          <cell r="O196">
            <v>1.1400000000000006</v>
          </cell>
          <cell r="P196">
            <v>1.5206571858163132</v>
          </cell>
          <cell r="R196">
            <v>2.6</v>
          </cell>
        </row>
        <row r="197">
          <cell r="C197">
            <v>6.06</v>
          </cell>
          <cell r="E197">
            <v>7.21</v>
          </cell>
          <cell r="G197">
            <v>8.65</v>
          </cell>
          <cell r="K197">
            <v>5.25</v>
          </cell>
          <cell r="O197">
            <v>1.1500000000000004</v>
          </cell>
          <cell r="P197">
            <v>1.5206571858163132</v>
          </cell>
          <cell r="R197">
            <v>2.5</v>
          </cell>
        </row>
        <row r="198">
          <cell r="B198" t="str">
            <v>96</v>
          </cell>
          <cell r="C198">
            <v>6.05</v>
          </cell>
          <cell r="E198">
            <v>7.2</v>
          </cell>
          <cell r="G198">
            <v>8.5</v>
          </cell>
          <cell r="K198">
            <v>5.25</v>
          </cell>
          <cell r="O198">
            <v>1.1500000000000004</v>
          </cell>
          <cell r="P198">
            <v>1.5206571858163132</v>
          </cell>
          <cell r="R198">
            <v>2.7</v>
          </cell>
        </row>
        <row r="199">
          <cell r="C199">
            <v>6.24</v>
          </cell>
          <cell r="E199">
            <v>7.37</v>
          </cell>
          <cell r="G199">
            <v>8.25</v>
          </cell>
          <cell r="K199">
            <v>5</v>
          </cell>
          <cell r="O199">
            <v>1.1299999999999999</v>
          </cell>
          <cell r="P199">
            <v>1.5206571858163132</v>
          </cell>
          <cell r="R199">
            <v>2.7</v>
          </cell>
        </row>
        <row r="200">
          <cell r="C200">
            <v>6.6</v>
          </cell>
          <cell r="E200">
            <v>7.72</v>
          </cell>
          <cell r="G200">
            <v>8.25</v>
          </cell>
          <cell r="K200">
            <v>5</v>
          </cell>
          <cell r="O200">
            <v>1.1200000000000001</v>
          </cell>
          <cell r="P200">
            <v>1.5206571858163132</v>
          </cell>
          <cell r="R200">
            <v>2.8</v>
          </cell>
        </row>
        <row r="201">
          <cell r="C201">
            <v>6.79</v>
          </cell>
          <cell r="E201">
            <v>7.88</v>
          </cell>
          <cell r="G201">
            <v>8.25</v>
          </cell>
          <cell r="K201">
            <v>5</v>
          </cell>
          <cell r="O201">
            <v>1.0899999999999999</v>
          </cell>
          <cell r="P201">
            <v>1.5206571858163132</v>
          </cell>
          <cell r="R201">
            <v>2.9</v>
          </cell>
        </row>
        <row r="202">
          <cell r="C202">
            <v>6.93</v>
          </cell>
          <cell r="E202">
            <v>7.99</v>
          </cell>
          <cell r="G202">
            <v>8.25</v>
          </cell>
          <cell r="K202">
            <v>5</v>
          </cell>
          <cell r="O202">
            <v>1.0600000000000005</v>
          </cell>
          <cell r="P202">
            <v>1.5206571858163132</v>
          </cell>
          <cell r="R202">
            <v>2.9</v>
          </cell>
        </row>
        <row r="203">
          <cell r="C203">
            <v>7.06</v>
          </cell>
          <cell r="E203">
            <v>8.07</v>
          </cell>
          <cell r="G203">
            <v>8.25</v>
          </cell>
          <cell r="K203">
            <v>5</v>
          </cell>
          <cell r="O203">
            <v>1.0100000000000007</v>
          </cell>
          <cell r="P203">
            <v>1.5206571858163132</v>
          </cell>
          <cell r="R203">
            <v>2.8</v>
          </cell>
        </row>
        <row r="204">
          <cell r="C204">
            <v>7.03</v>
          </cell>
          <cell r="E204">
            <v>8.02</v>
          </cell>
          <cell r="G204">
            <v>8.25</v>
          </cell>
          <cell r="K204">
            <v>5</v>
          </cell>
          <cell r="O204">
            <v>0.98999999999999932</v>
          </cell>
          <cell r="P204">
            <v>1.5206571858163132</v>
          </cell>
          <cell r="R204">
            <v>3</v>
          </cell>
        </row>
        <row r="205">
          <cell r="C205">
            <v>6.84</v>
          </cell>
          <cell r="E205">
            <v>7.84</v>
          </cell>
          <cell r="G205">
            <v>8.25</v>
          </cell>
          <cell r="K205">
            <v>5</v>
          </cell>
          <cell r="O205">
            <v>1</v>
          </cell>
          <cell r="P205">
            <v>1.5206571858163132</v>
          </cell>
          <cell r="R205">
            <v>2.9</v>
          </cell>
        </row>
        <row r="206">
          <cell r="C206">
            <v>7.03</v>
          </cell>
          <cell r="E206">
            <v>8.01</v>
          </cell>
          <cell r="G206">
            <v>8.25</v>
          </cell>
          <cell r="K206">
            <v>5</v>
          </cell>
          <cell r="O206">
            <v>0.97999999999999954</v>
          </cell>
          <cell r="P206">
            <v>1.5206571858163132</v>
          </cell>
          <cell r="R206">
            <v>3</v>
          </cell>
        </row>
        <row r="207">
          <cell r="C207">
            <v>6.81</v>
          </cell>
          <cell r="E207">
            <v>7.76</v>
          </cell>
          <cell r="G207">
            <v>8.25</v>
          </cell>
          <cell r="K207">
            <v>5</v>
          </cell>
          <cell r="O207">
            <v>0.95000000000000018</v>
          </cell>
          <cell r="P207">
            <v>1.5206571858163132</v>
          </cell>
          <cell r="R207">
            <v>3</v>
          </cell>
        </row>
        <row r="208">
          <cell r="C208">
            <v>6.48</v>
          </cell>
          <cell r="E208">
            <v>7.48</v>
          </cell>
          <cell r="G208">
            <v>8.25</v>
          </cell>
          <cell r="K208">
            <v>5</v>
          </cell>
          <cell r="O208">
            <v>1</v>
          </cell>
          <cell r="P208">
            <v>1.5206571858163132</v>
          </cell>
          <cell r="R208">
            <v>3.3</v>
          </cell>
        </row>
        <row r="209">
          <cell r="C209">
            <v>6.55</v>
          </cell>
          <cell r="E209">
            <v>7.58</v>
          </cell>
          <cell r="G209">
            <v>8.25</v>
          </cell>
          <cell r="K209">
            <v>5</v>
          </cell>
          <cell r="O209">
            <v>1.0300000000000002</v>
          </cell>
          <cell r="P209">
            <v>1.5206571858163132</v>
          </cell>
          <cell r="R209">
            <v>3.3</v>
          </cell>
        </row>
        <row r="210">
          <cell r="B210" t="str">
            <v>97</v>
          </cell>
          <cell r="C210">
            <v>6.83</v>
          </cell>
          <cell r="E210">
            <v>7.79</v>
          </cell>
          <cell r="G210">
            <v>8.25</v>
          </cell>
          <cell r="K210">
            <v>5</v>
          </cell>
          <cell r="O210">
            <v>0.96</v>
          </cell>
          <cell r="P210">
            <v>1.5206571858163132</v>
          </cell>
          <cell r="R210">
            <v>3</v>
          </cell>
        </row>
        <row r="211">
          <cell r="C211">
            <v>6.69</v>
          </cell>
          <cell r="E211">
            <v>7.68</v>
          </cell>
          <cell r="G211">
            <v>8.25</v>
          </cell>
          <cell r="K211">
            <v>5</v>
          </cell>
          <cell r="O211">
            <v>0.98999999999999932</v>
          </cell>
          <cell r="P211">
            <v>1.5206571858163132</v>
          </cell>
          <cell r="R211">
            <v>3</v>
          </cell>
        </row>
        <row r="212">
          <cell r="C212">
            <v>6.93</v>
          </cell>
          <cell r="E212">
            <v>7.92</v>
          </cell>
          <cell r="G212">
            <v>8.3000000000000007</v>
          </cell>
          <cell r="K212">
            <v>5</v>
          </cell>
          <cell r="O212">
            <v>0.99000000000000021</v>
          </cell>
          <cell r="P212">
            <v>1.5206571858163132</v>
          </cell>
          <cell r="R212">
            <v>2.8</v>
          </cell>
        </row>
        <row r="213">
          <cell r="C213">
            <v>7.09</v>
          </cell>
          <cell r="E213">
            <v>8.08</v>
          </cell>
          <cell r="G213">
            <v>8.5</v>
          </cell>
          <cell r="K213">
            <v>5</v>
          </cell>
          <cell r="O213">
            <v>0.99000000000000021</v>
          </cell>
          <cell r="P213">
            <v>1.5206571858163132</v>
          </cell>
          <cell r="R213">
            <v>2.5</v>
          </cell>
        </row>
        <row r="214">
          <cell r="C214">
            <v>6.94</v>
          </cell>
          <cell r="E214">
            <v>7.94</v>
          </cell>
          <cell r="G214">
            <v>8.5</v>
          </cell>
          <cell r="K214">
            <v>5</v>
          </cell>
          <cell r="O214">
            <v>1</v>
          </cell>
          <cell r="P214">
            <v>1.5206571858163132</v>
          </cell>
          <cell r="R214">
            <v>2.2000000000000002</v>
          </cell>
        </row>
        <row r="215">
          <cell r="C215">
            <v>6.77</v>
          </cell>
          <cell r="E215">
            <v>7.77</v>
          </cell>
          <cell r="G215">
            <v>8.5</v>
          </cell>
          <cell r="K215">
            <v>5</v>
          </cell>
          <cell r="O215">
            <v>1</v>
          </cell>
          <cell r="P215">
            <v>1.5206571858163132</v>
          </cell>
          <cell r="R215">
            <v>2.2999999999999998</v>
          </cell>
        </row>
        <row r="216">
          <cell r="C216">
            <v>6.51</v>
          </cell>
          <cell r="E216">
            <v>7.52</v>
          </cell>
          <cell r="G216">
            <v>8.5</v>
          </cell>
          <cell r="K216">
            <v>5</v>
          </cell>
          <cell r="O216">
            <v>1.0099999999999998</v>
          </cell>
          <cell r="P216">
            <v>1.5206571858163132</v>
          </cell>
          <cell r="R216">
            <v>2.2000000000000002</v>
          </cell>
        </row>
        <row r="217">
          <cell r="C217">
            <v>6.58</v>
          </cell>
          <cell r="E217">
            <v>7.57</v>
          </cell>
          <cell r="G217">
            <v>8.5</v>
          </cell>
          <cell r="K217">
            <v>5</v>
          </cell>
          <cell r="O217">
            <v>0.99000000000000021</v>
          </cell>
          <cell r="P217">
            <v>1.5206571858163132</v>
          </cell>
          <cell r="R217">
            <v>2.2000000000000002</v>
          </cell>
        </row>
        <row r="218">
          <cell r="C218">
            <v>6.5</v>
          </cell>
          <cell r="E218">
            <v>7.5</v>
          </cell>
          <cell r="G218">
            <v>8.5</v>
          </cell>
          <cell r="K218">
            <v>5</v>
          </cell>
          <cell r="O218">
            <v>1</v>
          </cell>
          <cell r="P218">
            <v>1.5206571858163132</v>
          </cell>
          <cell r="R218">
            <v>2.2000000000000002</v>
          </cell>
        </row>
        <row r="219">
          <cell r="C219">
            <v>6.33</v>
          </cell>
          <cell r="E219">
            <v>7.37</v>
          </cell>
          <cell r="G219">
            <v>8.5</v>
          </cell>
          <cell r="K219">
            <v>5</v>
          </cell>
          <cell r="O219">
            <v>1.04</v>
          </cell>
          <cell r="P219">
            <v>1.5206571858163132</v>
          </cell>
          <cell r="R219">
            <v>2.1</v>
          </cell>
        </row>
        <row r="220">
          <cell r="C220">
            <v>6.11</v>
          </cell>
          <cell r="E220">
            <v>7.24</v>
          </cell>
          <cell r="G220">
            <v>8.5</v>
          </cell>
          <cell r="K220">
            <v>5</v>
          </cell>
          <cell r="O220">
            <v>1.1299999999999999</v>
          </cell>
          <cell r="P220">
            <v>1.5206571858163132</v>
          </cell>
          <cell r="R220">
            <v>1.8</v>
          </cell>
        </row>
        <row r="221">
          <cell r="C221">
            <v>5.99</v>
          </cell>
          <cell r="E221">
            <v>7.16</v>
          </cell>
          <cell r="G221">
            <v>8.5</v>
          </cell>
          <cell r="K221">
            <v>5</v>
          </cell>
          <cell r="O221">
            <v>1.17</v>
          </cell>
          <cell r="P221">
            <v>1.5206571858163132</v>
          </cell>
          <cell r="R221">
            <v>1.7</v>
          </cell>
        </row>
        <row r="222">
          <cell r="B222" t="str">
            <v>98</v>
          </cell>
          <cell r="C222">
            <v>5.81</v>
          </cell>
          <cell r="E222">
            <v>7.03</v>
          </cell>
          <cell r="G222">
            <v>8.5</v>
          </cell>
          <cell r="K222">
            <v>5</v>
          </cell>
          <cell r="O222">
            <v>1.2200000000000006</v>
          </cell>
          <cell r="P222">
            <v>1.5206571858163132</v>
          </cell>
          <cell r="R222">
            <v>1.6</v>
          </cell>
        </row>
        <row r="223">
          <cell r="C223">
            <v>5.89</v>
          </cell>
          <cell r="E223">
            <v>7.09</v>
          </cell>
          <cell r="G223">
            <v>8.5</v>
          </cell>
          <cell r="K223">
            <v>5</v>
          </cell>
          <cell r="O223">
            <v>1.2000000000000002</v>
          </cell>
          <cell r="P223">
            <v>1.5206571858163132</v>
          </cell>
          <cell r="R223">
            <v>1.4</v>
          </cell>
        </row>
        <row r="224">
          <cell r="C224">
            <v>5.95</v>
          </cell>
          <cell r="E224">
            <v>7.13</v>
          </cell>
          <cell r="G224">
            <v>8.5</v>
          </cell>
          <cell r="K224">
            <v>5</v>
          </cell>
          <cell r="O224">
            <v>1.1799999999999997</v>
          </cell>
          <cell r="P224">
            <v>1.5206571858163132</v>
          </cell>
          <cell r="R224">
            <v>1.4</v>
          </cell>
        </row>
        <row r="225">
          <cell r="C225">
            <v>5.92</v>
          </cell>
          <cell r="E225">
            <v>7.12</v>
          </cell>
          <cell r="G225">
            <v>8.5</v>
          </cell>
          <cell r="K225">
            <v>5</v>
          </cell>
          <cell r="O225">
            <v>1.2000000000000002</v>
          </cell>
          <cell r="P225">
            <v>1.5206571858163132</v>
          </cell>
          <cell r="R225">
            <v>1.4</v>
          </cell>
        </row>
        <row r="226">
          <cell r="C226">
            <v>5.93</v>
          </cell>
          <cell r="E226">
            <v>7.11</v>
          </cell>
          <cell r="G226">
            <v>8.5</v>
          </cell>
          <cell r="K226">
            <v>5</v>
          </cell>
          <cell r="O226">
            <v>1.1800000000000006</v>
          </cell>
          <cell r="P226">
            <v>1.5206571858163132</v>
          </cell>
          <cell r="R226">
            <v>1.7</v>
          </cell>
        </row>
        <row r="227">
          <cell r="C227">
            <v>5.7</v>
          </cell>
          <cell r="E227">
            <v>6.99</v>
          </cell>
          <cell r="G227">
            <v>8.5</v>
          </cell>
          <cell r="K227">
            <v>5</v>
          </cell>
          <cell r="P227">
            <v>1.5206571858163132</v>
          </cell>
          <cell r="R227">
            <v>1.7</v>
          </cell>
        </row>
        <row r="228">
          <cell r="C228">
            <v>5.68</v>
          </cell>
          <cell r="E228">
            <v>6.99</v>
          </cell>
          <cell r="G228">
            <v>8.5</v>
          </cell>
          <cell r="K228">
            <v>5</v>
          </cell>
          <cell r="P228">
            <v>1.5206571858163132</v>
          </cell>
          <cell r="R228">
            <v>1.7</v>
          </cell>
        </row>
        <row r="229">
          <cell r="C229">
            <v>5.54</v>
          </cell>
          <cell r="E229">
            <v>6.96</v>
          </cell>
          <cell r="G229">
            <v>8.5</v>
          </cell>
          <cell r="P229">
            <v>1.5206571858163132</v>
          </cell>
        </row>
        <row r="230">
          <cell r="C230">
            <v>5.2</v>
          </cell>
          <cell r="E230">
            <v>6.88</v>
          </cell>
        </row>
        <row r="231">
          <cell r="C231">
            <v>5.01</v>
          </cell>
          <cell r="E231">
            <v>6.88</v>
          </cell>
        </row>
        <row r="232">
          <cell r="C232">
            <v>5.25</v>
          </cell>
          <cell r="E232">
            <v>6.96</v>
          </cell>
        </row>
        <row r="233">
          <cell r="C233">
            <v>5.0599999999999996</v>
          </cell>
          <cell r="E233">
            <v>6.84</v>
          </cell>
        </row>
      </sheetData>
      <sheetData sheetId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 VEHICLE DEPREC"/>
      <sheetName val="Download"/>
      <sheetName val="Reformat Cons"/>
      <sheetName val="New Template Consolidation"/>
      <sheetName val="DOWNLOAD05"/>
      <sheetName val="Consolidated BS"/>
      <sheetName val="Consolidated IS"/>
      <sheetName val="PEC Income Stmt"/>
      <sheetName val="IS Worksheet"/>
      <sheetName val="PEC Budg IS WKT"/>
      <sheetName val="BS Worksheet"/>
      <sheetName val="&quot;other&quot; RECON"/>
      <sheetName val="181 query"/>
      <sheetName val="CF-RANDY"/>
      <sheetName val="New CF Pres"/>
      <sheetName val="Page 3"/>
      <sheetName val="CONSOL. CF"/>
      <sheetName val="CF Template"/>
      <sheetName val="NEW CF"/>
      <sheetName val="REG. A. L."/>
      <sheetName val="Reg A.L. ST-LT"/>
      <sheetName val="Estimate"/>
      <sheetName val="Page 1"/>
      <sheetName val="Page 2"/>
      <sheetName val="Page 4"/>
      <sheetName val="Page 5"/>
      <sheetName val="Page 6"/>
      <sheetName val="Page 7"/>
      <sheetName val="Page 8"/>
      <sheetName val="Page 9"/>
      <sheetName val="Page 10"/>
      <sheetName val="Detail of Int Expense"/>
      <sheetName val="BUDGET"/>
      <sheetName val="ESOP GOALS"/>
      <sheetName val="2005 cash flow goal"/>
      <sheetName val="Page RE"/>
      <sheetName val="download03"/>
      <sheetName val="PEC Budget IS"/>
      <sheetName val="CJ 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verage Spreads"/>
      <sheetName val="BondsOnline Data"/>
      <sheetName val="Moody's Bond Yield Data"/>
      <sheetName val="Discount Rate "/>
      <sheetName val="Chart1"/>
      <sheetName val="Prime Rate"/>
      <sheetName val="Chart2"/>
      <sheetName val="Inflation"/>
      <sheetName val="Chart3"/>
      <sheetName val="Utility Bonds"/>
      <sheetName val="30 Yr. Bonds"/>
      <sheetName val="Chart4"/>
      <sheetName val="Chart5"/>
      <sheetName val="Chart6"/>
      <sheetName val="Compatibility Report"/>
      <sheetName val="Sheet1"/>
      <sheetName val="Sheet2"/>
    </sheetNames>
    <sheetDataSet>
      <sheetData sheetId="0">
        <row r="6">
          <cell r="B6" t="str">
            <v xml:space="preserve"> 80</v>
          </cell>
        </row>
      </sheetData>
      <sheetData sheetId="1"/>
      <sheetData sheetId="2"/>
      <sheetData sheetId="3">
        <row r="14">
          <cell r="A14">
            <v>6941</v>
          </cell>
        </row>
      </sheetData>
      <sheetData sheetId="4"/>
      <sheetData sheetId="5" refreshError="1"/>
      <sheetData sheetId="6"/>
      <sheetData sheetId="7" refreshError="1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"/>
      <sheetName val="D"/>
      <sheetName val="E"/>
      <sheetName val="F"/>
      <sheetName val="G"/>
      <sheetName val="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tock Returns"/>
      <sheetName val="Bond Returns"/>
      <sheetName val="ALL DATA"/>
      <sheetName val="Stocks and Bonds Yr SD"/>
      <sheetName val="Stocks and Bonds MO SD"/>
      <sheetName val="LT Treasury Yield Chart"/>
      <sheetName val="Real Int Rates"/>
      <sheetName val="Risk Premium Chart"/>
    </sheetNames>
    <sheetDataSet>
      <sheetData sheetId="0"/>
      <sheetData sheetId="1"/>
      <sheetData sheetId="2">
        <row r="8">
          <cell r="A8">
            <v>1926</v>
          </cell>
          <cell r="O8">
            <v>7.7695239461601284E-2</v>
          </cell>
        </row>
        <row r="9">
          <cell r="A9">
            <v>1927</v>
          </cell>
        </row>
        <row r="10">
          <cell r="A10">
            <v>1928</v>
          </cell>
        </row>
        <row r="11">
          <cell r="A11">
            <v>1929</v>
          </cell>
        </row>
        <row r="12">
          <cell r="A12">
            <v>1930</v>
          </cell>
        </row>
        <row r="13">
          <cell r="A13">
            <v>1931</v>
          </cell>
        </row>
        <row r="14">
          <cell r="A14">
            <v>1932</v>
          </cell>
        </row>
        <row r="15">
          <cell r="A15">
            <v>1933</v>
          </cell>
        </row>
        <row r="16">
          <cell r="A16">
            <v>1934</v>
          </cell>
        </row>
        <row r="17">
          <cell r="A17">
            <v>1935</v>
          </cell>
        </row>
        <row r="18">
          <cell r="A18">
            <v>1936</v>
          </cell>
        </row>
        <row r="19">
          <cell r="A19">
            <v>1937</v>
          </cell>
        </row>
        <row r="20">
          <cell r="A20">
            <v>1938</v>
          </cell>
        </row>
        <row r="21">
          <cell r="A21">
            <v>1939</v>
          </cell>
        </row>
        <row r="22">
          <cell r="A22">
            <v>1940</v>
          </cell>
        </row>
        <row r="23">
          <cell r="A23">
            <v>1941</v>
          </cell>
        </row>
        <row r="24">
          <cell r="A24">
            <v>1942</v>
          </cell>
        </row>
        <row r="25">
          <cell r="A25">
            <v>1943</v>
          </cell>
        </row>
        <row r="26">
          <cell r="A26">
            <v>1944</v>
          </cell>
        </row>
        <row r="27">
          <cell r="A27">
            <v>1945</v>
          </cell>
        </row>
        <row r="28">
          <cell r="A28">
            <v>1946</v>
          </cell>
        </row>
        <row r="29">
          <cell r="A29">
            <v>1947</v>
          </cell>
        </row>
        <row r="30">
          <cell r="A30">
            <v>1948</v>
          </cell>
        </row>
        <row r="31">
          <cell r="A31">
            <v>1949</v>
          </cell>
        </row>
        <row r="32">
          <cell r="A32">
            <v>1950</v>
          </cell>
        </row>
        <row r="33">
          <cell r="A33">
            <v>1951</v>
          </cell>
        </row>
        <row r="34">
          <cell r="A34">
            <v>1952</v>
          </cell>
        </row>
        <row r="35">
          <cell r="A35">
            <v>1953</v>
          </cell>
        </row>
        <row r="36">
          <cell r="A36">
            <v>1954</v>
          </cell>
        </row>
        <row r="37">
          <cell r="A37">
            <v>1955</v>
          </cell>
        </row>
        <row r="38">
          <cell r="A38">
            <v>1956</v>
          </cell>
        </row>
        <row r="39">
          <cell r="A39">
            <v>1957</v>
          </cell>
        </row>
        <row r="40">
          <cell r="A40">
            <v>1958</v>
          </cell>
        </row>
        <row r="41">
          <cell r="A41">
            <v>1959</v>
          </cell>
        </row>
        <row r="42">
          <cell r="A42">
            <v>1960</v>
          </cell>
        </row>
        <row r="43">
          <cell r="A43">
            <v>1961</v>
          </cell>
        </row>
        <row r="44">
          <cell r="A44">
            <v>1962</v>
          </cell>
        </row>
        <row r="45">
          <cell r="A45">
            <v>1963</v>
          </cell>
        </row>
        <row r="46">
          <cell r="A46">
            <v>1964</v>
          </cell>
        </row>
        <row r="47">
          <cell r="A47">
            <v>1965</v>
          </cell>
        </row>
        <row r="48">
          <cell r="A48">
            <v>1966</v>
          </cell>
        </row>
        <row r="49">
          <cell r="A49">
            <v>1967</v>
          </cell>
        </row>
        <row r="50">
          <cell r="A50">
            <v>1968</v>
          </cell>
        </row>
        <row r="51">
          <cell r="A51">
            <v>1969</v>
          </cell>
        </row>
        <row r="52">
          <cell r="A52">
            <v>1970</v>
          </cell>
        </row>
        <row r="53">
          <cell r="A53">
            <v>1971</v>
          </cell>
        </row>
        <row r="54">
          <cell r="A54">
            <v>1972</v>
          </cell>
        </row>
        <row r="55">
          <cell r="A55">
            <v>1973</v>
          </cell>
        </row>
        <row r="56">
          <cell r="A56">
            <v>1974</v>
          </cell>
        </row>
        <row r="57">
          <cell r="A57">
            <v>1975</v>
          </cell>
        </row>
        <row r="58">
          <cell r="A58">
            <v>1976</v>
          </cell>
        </row>
        <row r="59">
          <cell r="A59">
            <v>1977</v>
          </cell>
        </row>
        <row r="60">
          <cell r="A60">
            <v>1978</v>
          </cell>
        </row>
        <row r="61">
          <cell r="A61">
            <v>1979</v>
          </cell>
        </row>
        <row r="62">
          <cell r="A62">
            <v>1980</v>
          </cell>
        </row>
        <row r="63">
          <cell r="A63">
            <v>1981</v>
          </cell>
        </row>
        <row r="64">
          <cell r="A64">
            <v>1982</v>
          </cell>
        </row>
        <row r="65">
          <cell r="A65">
            <v>1983</v>
          </cell>
        </row>
        <row r="66">
          <cell r="A66">
            <v>1984</v>
          </cell>
        </row>
        <row r="67">
          <cell r="A67">
            <v>1985</v>
          </cell>
        </row>
        <row r="68">
          <cell r="A68">
            <v>1986</v>
          </cell>
        </row>
        <row r="69">
          <cell r="A69">
            <v>1987</v>
          </cell>
        </row>
        <row r="70">
          <cell r="A70">
            <v>1988</v>
          </cell>
        </row>
        <row r="71">
          <cell r="A71">
            <v>1989</v>
          </cell>
        </row>
        <row r="72">
          <cell r="A72">
            <v>1990</v>
          </cell>
        </row>
        <row r="73">
          <cell r="A73">
            <v>1991</v>
          </cell>
        </row>
        <row r="74">
          <cell r="A74">
            <v>1992</v>
          </cell>
        </row>
        <row r="75">
          <cell r="A75">
            <v>1993</v>
          </cell>
        </row>
        <row r="76">
          <cell r="A76">
            <v>1994</v>
          </cell>
        </row>
        <row r="77">
          <cell r="A77">
            <v>1995</v>
          </cell>
        </row>
        <row r="78">
          <cell r="A78">
            <v>1996</v>
          </cell>
        </row>
        <row r="79">
          <cell r="A79">
            <v>1997</v>
          </cell>
        </row>
        <row r="80">
          <cell r="A80">
            <v>1998</v>
          </cell>
        </row>
        <row r="81">
          <cell r="A81">
            <v>1999</v>
          </cell>
        </row>
        <row r="82">
          <cell r="A82">
            <v>2000</v>
          </cell>
        </row>
        <row r="83">
          <cell r="A83" t="str">
            <v>avg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tock Returns"/>
      <sheetName val="Bond Returns"/>
      <sheetName val="ALL DATA"/>
      <sheetName val="Stocks and Bonds Yr SD"/>
      <sheetName val="Stocks and Bonds MO SD"/>
      <sheetName val="LT Treasury Yield Chart"/>
      <sheetName val="Real Int Rates"/>
      <sheetName val="Risk Premium Chart"/>
    </sheetNames>
    <sheetDataSet>
      <sheetData sheetId="0"/>
      <sheetData sheetId="1"/>
      <sheetData sheetId="2">
        <row r="8">
          <cell r="A8">
            <v>1926</v>
          </cell>
          <cell r="O8">
            <v>7.7695239461601284E-2</v>
          </cell>
        </row>
        <row r="9">
          <cell r="A9">
            <v>1927</v>
          </cell>
        </row>
        <row r="10">
          <cell r="A10">
            <v>1928</v>
          </cell>
        </row>
        <row r="11">
          <cell r="A11">
            <v>1929</v>
          </cell>
        </row>
        <row r="12">
          <cell r="A12">
            <v>1930</v>
          </cell>
        </row>
        <row r="13">
          <cell r="A13">
            <v>1931</v>
          </cell>
        </row>
        <row r="14">
          <cell r="A14">
            <v>1932</v>
          </cell>
        </row>
        <row r="15">
          <cell r="A15">
            <v>1933</v>
          </cell>
        </row>
        <row r="16">
          <cell r="A16">
            <v>1934</v>
          </cell>
        </row>
        <row r="17">
          <cell r="A17">
            <v>1935</v>
          </cell>
        </row>
        <row r="18">
          <cell r="A18">
            <v>1936</v>
          </cell>
        </row>
        <row r="19">
          <cell r="A19">
            <v>1937</v>
          </cell>
        </row>
        <row r="20">
          <cell r="A20">
            <v>1938</v>
          </cell>
        </row>
        <row r="21">
          <cell r="A21">
            <v>1939</v>
          </cell>
        </row>
        <row r="22">
          <cell r="A22">
            <v>1940</v>
          </cell>
        </row>
        <row r="23">
          <cell r="A23">
            <v>1941</v>
          </cell>
        </row>
        <row r="24">
          <cell r="A24">
            <v>1942</v>
          </cell>
        </row>
        <row r="25">
          <cell r="A25">
            <v>1943</v>
          </cell>
        </row>
        <row r="26">
          <cell r="A26">
            <v>1944</v>
          </cell>
        </row>
        <row r="27">
          <cell r="A27">
            <v>1945</v>
          </cell>
        </row>
        <row r="28">
          <cell r="A28">
            <v>1946</v>
          </cell>
        </row>
        <row r="29">
          <cell r="A29">
            <v>1947</v>
          </cell>
        </row>
        <row r="30">
          <cell r="A30">
            <v>1948</v>
          </cell>
        </row>
        <row r="31">
          <cell r="A31">
            <v>1949</v>
          </cell>
        </row>
        <row r="32">
          <cell r="A32">
            <v>1950</v>
          </cell>
        </row>
        <row r="33">
          <cell r="A33">
            <v>1951</v>
          </cell>
        </row>
        <row r="34">
          <cell r="A34">
            <v>1952</v>
          </cell>
        </row>
        <row r="35">
          <cell r="A35">
            <v>1953</v>
          </cell>
        </row>
        <row r="36">
          <cell r="A36">
            <v>1954</v>
          </cell>
        </row>
        <row r="37">
          <cell r="A37">
            <v>1955</v>
          </cell>
        </row>
        <row r="38">
          <cell r="A38">
            <v>1956</v>
          </cell>
        </row>
        <row r="39">
          <cell r="A39">
            <v>1957</v>
          </cell>
        </row>
        <row r="40">
          <cell r="A40">
            <v>1958</v>
          </cell>
        </row>
        <row r="41">
          <cell r="A41">
            <v>1959</v>
          </cell>
        </row>
        <row r="42">
          <cell r="A42">
            <v>1960</v>
          </cell>
        </row>
        <row r="43">
          <cell r="A43">
            <v>1961</v>
          </cell>
        </row>
        <row r="44">
          <cell r="A44">
            <v>1962</v>
          </cell>
        </row>
        <row r="45">
          <cell r="A45">
            <v>1963</v>
          </cell>
        </row>
        <row r="46">
          <cell r="A46">
            <v>1964</v>
          </cell>
        </row>
        <row r="47">
          <cell r="A47">
            <v>1965</v>
          </cell>
        </row>
        <row r="48">
          <cell r="A48">
            <v>1966</v>
          </cell>
        </row>
        <row r="49">
          <cell r="A49">
            <v>1967</v>
          </cell>
        </row>
        <row r="50">
          <cell r="A50">
            <v>1968</v>
          </cell>
        </row>
        <row r="51">
          <cell r="A51">
            <v>1969</v>
          </cell>
        </row>
        <row r="52">
          <cell r="A52">
            <v>1970</v>
          </cell>
        </row>
        <row r="53">
          <cell r="A53">
            <v>1971</v>
          </cell>
        </row>
        <row r="54">
          <cell r="A54">
            <v>1972</v>
          </cell>
        </row>
        <row r="55">
          <cell r="A55">
            <v>1973</v>
          </cell>
        </row>
        <row r="56">
          <cell r="A56">
            <v>1974</v>
          </cell>
        </row>
        <row r="57">
          <cell r="A57">
            <v>1975</v>
          </cell>
        </row>
        <row r="58">
          <cell r="A58">
            <v>1976</v>
          </cell>
        </row>
        <row r="59">
          <cell r="A59">
            <v>1977</v>
          </cell>
        </row>
        <row r="60">
          <cell r="A60">
            <v>1978</v>
          </cell>
        </row>
        <row r="61">
          <cell r="A61">
            <v>1979</v>
          </cell>
        </row>
        <row r="62">
          <cell r="A62">
            <v>1980</v>
          </cell>
        </row>
        <row r="63">
          <cell r="A63">
            <v>1981</v>
          </cell>
        </row>
        <row r="64">
          <cell r="A64">
            <v>1982</v>
          </cell>
        </row>
        <row r="65">
          <cell r="A65">
            <v>1983</v>
          </cell>
        </row>
        <row r="66">
          <cell r="A66">
            <v>1984</v>
          </cell>
        </row>
        <row r="67">
          <cell r="A67">
            <v>1985</v>
          </cell>
        </row>
        <row r="68">
          <cell r="A68">
            <v>1986</v>
          </cell>
        </row>
        <row r="69">
          <cell r="A69">
            <v>1987</v>
          </cell>
        </row>
        <row r="70">
          <cell r="A70">
            <v>1988</v>
          </cell>
        </row>
        <row r="71">
          <cell r="A71">
            <v>1989</v>
          </cell>
        </row>
        <row r="72">
          <cell r="A72">
            <v>1990</v>
          </cell>
        </row>
        <row r="73">
          <cell r="A73">
            <v>1991</v>
          </cell>
        </row>
        <row r="74">
          <cell r="A74">
            <v>1992</v>
          </cell>
        </row>
        <row r="75">
          <cell r="A75">
            <v>1993</v>
          </cell>
        </row>
        <row r="76">
          <cell r="A76">
            <v>1994</v>
          </cell>
        </row>
        <row r="77">
          <cell r="A77">
            <v>1995</v>
          </cell>
        </row>
        <row r="78">
          <cell r="A78">
            <v>1996</v>
          </cell>
        </row>
        <row r="79">
          <cell r="A79">
            <v>1997</v>
          </cell>
        </row>
        <row r="80">
          <cell r="A80">
            <v>1998</v>
          </cell>
        </row>
        <row r="81">
          <cell r="A81">
            <v>1999</v>
          </cell>
        </row>
        <row r="82">
          <cell r="A82">
            <v>2000</v>
          </cell>
        </row>
        <row r="83">
          <cell r="A83" t="str">
            <v>avg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tock Returns"/>
      <sheetName val="Bond Returns"/>
      <sheetName val="ALL DATA"/>
      <sheetName val="Stocks and Bonds Yr SD"/>
      <sheetName val="Stocks and Bonds MO SD"/>
      <sheetName val="LT Treasury Yield Chart"/>
      <sheetName val="Real Int Rates"/>
      <sheetName val="Risk Premium Chart"/>
    </sheetNames>
    <sheetDataSet>
      <sheetData sheetId="0"/>
      <sheetData sheetId="1"/>
      <sheetData sheetId="2">
        <row r="8">
          <cell r="A8">
            <v>1926</v>
          </cell>
          <cell r="O8">
            <v>7.7695239461601284E-2</v>
          </cell>
        </row>
        <row r="9">
          <cell r="A9">
            <v>1927</v>
          </cell>
        </row>
        <row r="10">
          <cell r="A10">
            <v>1928</v>
          </cell>
        </row>
        <row r="11">
          <cell r="A11">
            <v>1929</v>
          </cell>
        </row>
        <row r="12">
          <cell r="A12">
            <v>1930</v>
          </cell>
        </row>
        <row r="13">
          <cell r="A13">
            <v>1931</v>
          </cell>
        </row>
        <row r="14">
          <cell r="A14">
            <v>1932</v>
          </cell>
        </row>
        <row r="15">
          <cell r="A15">
            <v>1933</v>
          </cell>
        </row>
        <row r="16">
          <cell r="A16">
            <v>1934</v>
          </cell>
        </row>
        <row r="17">
          <cell r="A17">
            <v>1935</v>
          </cell>
        </row>
        <row r="18">
          <cell r="A18">
            <v>1936</v>
          </cell>
        </row>
        <row r="19">
          <cell r="A19">
            <v>1937</v>
          </cell>
        </row>
        <row r="20">
          <cell r="A20">
            <v>1938</v>
          </cell>
        </row>
        <row r="21">
          <cell r="A21">
            <v>1939</v>
          </cell>
        </row>
        <row r="22">
          <cell r="A22">
            <v>1940</v>
          </cell>
        </row>
        <row r="23">
          <cell r="A23">
            <v>1941</v>
          </cell>
        </row>
        <row r="24">
          <cell r="A24">
            <v>1942</v>
          </cell>
        </row>
        <row r="25">
          <cell r="A25">
            <v>1943</v>
          </cell>
        </row>
        <row r="26">
          <cell r="A26">
            <v>1944</v>
          </cell>
        </row>
        <row r="27">
          <cell r="A27">
            <v>1945</v>
          </cell>
        </row>
        <row r="28">
          <cell r="A28">
            <v>1946</v>
          </cell>
        </row>
        <row r="29">
          <cell r="A29">
            <v>1947</v>
          </cell>
        </row>
        <row r="30">
          <cell r="A30">
            <v>1948</v>
          </cell>
        </row>
        <row r="31">
          <cell r="A31">
            <v>1949</v>
          </cell>
        </row>
        <row r="32">
          <cell r="A32">
            <v>1950</v>
          </cell>
        </row>
        <row r="33">
          <cell r="A33">
            <v>1951</v>
          </cell>
        </row>
        <row r="34">
          <cell r="A34">
            <v>1952</v>
          </cell>
        </row>
        <row r="35">
          <cell r="A35">
            <v>1953</v>
          </cell>
        </row>
        <row r="36">
          <cell r="A36">
            <v>1954</v>
          </cell>
        </row>
        <row r="37">
          <cell r="A37">
            <v>1955</v>
          </cell>
        </row>
        <row r="38">
          <cell r="A38">
            <v>1956</v>
          </cell>
        </row>
        <row r="39">
          <cell r="A39">
            <v>1957</v>
          </cell>
        </row>
        <row r="40">
          <cell r="A40">
            <v>1958</v>
          </cell>
        </row>
        <row r="41">
          <cell r="A41">
            <v>1959</v>
          </cell>
        </row>
        <row r="42">
          <cell r="A42">
            <v>1960</v>
          </cell>
        </row>
        <row r="43">
          <cell r="A43">
            <v>1961</v>
          </cell>
        </row>
        <row r="44">
          <cell r="A44">
            <v>1962</v>
          </cell>
        </row>
        <row r="45">
          <cell r="A45">
            <v>1963</v>
          </cell>
        </row>
        <row r="46">
          <cell r="A46">
            <v>1964</v>
          </cell>
        </row>
        <row r="47">
          <cell r="A47">
            <v>1965</v>
          </cell>
        </row>
        <row r="48">
          <cell r="A48">
            <v>1966</v>
          </cell>
        </row>
        <row r="49">
          <cell r="A49">
            <v>1967</v>
          </cell>
        </row>
        <row r="50">
          <cell r="A50">
            <v>1968</v>
          </cell>
        </row>
        <row r="51">
          <cell r="A51">
            <v>1969</v>
          </cell>
        </row>
        <row r="52">
          <cell r="A52">
            <v>1970</v>
          </cell>
        </row>
        <row r="53">
          <cell r="A53">
            <v>1971</v>
          </cell>
        </row>
        <row r="54">
          <cell r="A54">
            <v>1972</v>
          </cell>
        </row>
        <row r="55">
          <cell r="A55">
            <v>1973</v>
          </cell>
        </row>
        <row r="56">
          <cell r="A56">
            <v>1974</v>
          </cell>
        </row>
        <row r="57">
          <cell r="A57">
            <v>1975</v>
          </cell>
        </row>
        <row r="58">
          <cell r="A58">
            <v>1976</v>
          </cell>
        </row>
        <row r="59">
          <cell r="A59">
            <v>1977</v>
          </cell>
        </row>
        <row r="60">
          <cell r="A60">
            <v>1978</v>
          </cell>
        </row>
        <row r="61">
          <cell r="A61">
            <v>1979</v>
          </cell>
        </row>
        <row r="62">
          <cell r="A62">
            <v>1980</v>
          </cell>
        </row>
        <row r="63">
          <cell r="A63">
            <v>1981</v>
          </cell>
        </row>
        <row r="64">
          <cell r="A64">
            <v>1982</v>
          </cell>
        </row>
        <row r="65">
          <cell r="A65">
            <v>1983</v>
          </cell>
        </row>
        <row r="66">
          <cell r="A66">
            <v>1984</v>
          </cell>
        </row>
        <row r="67">
          <cell r="A67">
            <v>1985</v>
          </cell>
        </row>
        <row r="68">
          <cell r="A68">
            <v>1986</v>
          </cell>
        </row>
        <row r="69">
          <cell r="A69">
            <v>1987</v>
          </cell>
        </row>
        <row r="70">
          <cell r="A70">
            <v>1988</v>
          </cell>
        </row>
        <row r="71">
          <cell r="A71">
            <v>1989</v>
          </cell>
        </row>
        <row r="72">
          <cell r="A72">
            <v>1990</v>
          </cell>
        </row>
        <row r="73">
          <cell r="A73">
            <v>1991</v>
          </cell>
        </row>
        <row r="74">
          <cell r="A74">
            <v>1992</v>
          </cell>
        </row>
        <row r="75">
          <cell r="A75">
            <v>1993</v>
          </cell>
        </row>
        <row r="76">
          <cell r="A76">
            <v>1994</v>
          </cell>
        </row>
        <row r="77">
          <cell r="A77">
            <v>1995</v>
          </cell>
        </row>
        <row r="78">
          <cell r="A78">
            <v>1996</v>
          </cell>
        </row>
        <row r="79">
          <cell r="A79">
            <v>1997</v>
          </cell>
        </row>
        <row r="80">
          <cell r="A80">
            <v>1998</v>
          </cell>
        </row>
        <row r="81">
          <cell r="A81">
            <v>1999</v>
          </cell>
        </row>
        <row r="82">
          <cell r="A82">
            <v>2000</v>
          </cell>
        </row>
        <row r="83">
          <cell r="A83" t="str">
            <v>avg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tock Returns"/>
      <sheetName val="Bond Returns"/>
      <sheetName val="ALL DATA"/>
      <sheetName val="Stocks and Bonds Yr SD"/>
      <sheetName val="Stocks and Bonds MO SD"/>
      <sheetName val="LT Treasury Yield Chart"/>
      <sheetName val="Real Int Rates"/>
      <sheetName val="Risk Premium Chart"/>
    </sheetNames>
    <sheetDataSet>
      <sheetData sheetId="0"/>
      <sheetData sheetId="1"/>
      <sheetData sheetId="2" refreshError="1">
        <row r="8">
          <cell r="A8">
            <v>1926</v>
          </cell>
          <cell r="O8">
            <v>7.7695239461601284E-2</v>
          </cell>
        </row>
        <row r="9">
          <cell r="A9">
            <v>1927</v>
          </cell>
        </row>
        <row r="10">
          <cell r="A10">
            <v>1928</v>
          </cell>
        </row>
        <row r="11">
          <cell r="A11">
            <v>1929</v>
          </cell>
        </row>
        <row r="12">
          <cell r="A12">
            <v>1930</v>
          </cell>
        </row>
        <row r="13">
          <cell r="A13">
            <v>1931</v>
          </cell>
        </row>
        <row r="14">
          <cell r="A14">
            <v>1932</v>
          </cell>
        </row>
        <row r="15">
          <cell r="A15">
            <v>1933</v>
          </cell>
        </row>
        <row r="16">
          <cell r="A16">
            <v>1934</v>
          </cell>
        </row>
        <row r="17">
          <cell r="A17">
            <v>1935</v>
          </cell>
        </row>
        <row r="18">
          <cell r="A18">
            <v>1936</v>
          </cell>
        </row>
        <row r="19">
          <cell r="A19">
            <v>1937</v>
          </cell>
        </row>
        <row r="20">
          <cell r="A20">
            <v>1938</v>
          </cell>
        </row>
        <row r="21">
          <cell r="A21">
            <v>1939</v>
          </cell>
        </row>
        <row r="22">
          <cell r="A22">
            <v>1940</v>
          </cell>
        </row>
        <row r="23">
          <cell r="A23">
            <v>1941</v>
          </cell>
        </row>
        <row r="24">
          <cell r="A24">
            <v>1942</v>
          </cell>
        </row>
        <row r="25">
          <cell r="A25">
            <v>1943</v>
          </cell>
        </row>
        <row r="26">
          <cell r="A26">
            <v>1944</v>
          </cell>
        </row>
        <row r="27">
          <cell r="A27">
            <v>1945</v>
          </cell>
        </row>
        <row r="28">
          <cell r="A28">
            <v>1946</v>
          </cell>
        </row>
        <row r="29">
          <cell r="A29">
            <v>1947</v>
          </cell>
        </row>
        <row r="30">
          <cell r="A30">
            <v>1948</v>
          </cell>
        </row>
        <row r="31">
          <cell r="A31">
            <v>1949</v>
          </cell>
        </row>
        <row r="32">
          <cell r="A32">
            <v>1950</v>
          </cell>
        </row>
        <row r="33">
          <cell r="A33">
            <v>1951</v>
          </cell>
        </row>
        <row r="34">
          <cell r="A34">
            <v>1952</v>
          </cell>
        </row>
        <row r="35">
          <cell r="A35">
            <v>1953</v>
          </cell>
        </row>
        <row r="36">
          <cell r="A36">
            <v>1954</v>
          </cell>
        </row>
        <row r="37">
          <cell r="A37">
            <v>1955</v>
          </cell>
        </row>
        <row r="38">
          <cell r="A38">
            <v>1956</v>
          </cell>
        </row>
        <row r="39">
          <cell r="A39">
            <v>1957</v>
          </cell>
        </row>
        <row r="40">
          <cell r="A40">
            <v>1958</v>
          </cell>
        </row>
        <row r="41">
          <cell r="A41">
            <v>1959</v>
          </cell>
        </row>
        <row r="42">
          <cell r="A42">
            <v>1960</v>
          </cell>
        </row>
        <row r="43">
          <cell r="A43">
            <v>1961</v>
          </cell>
        </row>
        <row r="44">
          <cell r="A44">
            <v>1962</v>
          </cell>
        </row>
        <row r="45">
          <cell r="A45">
            <v>1963</v>
          </cell>
        </row>
        <row r="46">
          <cell r="A46">
            <v>1964</v>
          </cell>
        </row>
        <row r="47">
          <cell r="A47">
            <v>1965</v>
          </cell>
        </row>
        <row r="48">
          <cell r="A48">
            <v>1966</v>
          </cell>
        </row>
        <row r="49">
          <cell r="A49">
            <v>1967</v>
          </cell>
        </row>
        <row r="50">
          <cell r="A50">
            <v>1968</v>
          </cell>
        </row>
        <row r="51">
          <cell r="A51">
            <v>1969</v>
          </cell>
        </row>
        <row r="52">
          <cell r="A52">
            <v>1970</v>
          </cell>
        </row>
        <row r="53">
          <cell r="A53">
            <v>1971</v>
          </cell>
        </row>
        <row r="54">
          <cell r="A54">
            <v>1972</v>
          </cell>
        </row>
        <row r="55">
          <cell r="A55">
            <v>1973</v>
          </cell>
        </row>
        <row r="56">
          <cell r="A56">
            <v>1974</v>
          </cell>
        </row>
        <row r="57">
          <cell r="A57">
            <v>1975</v>
          </cell>
        </row>
        <row r="58">
          <cell r="A58">
            <v>1976</v>
          </cell>
        </row>
        <row r="59">
          <cell r="A59">
            <v>1977</v>
          </cell>
        </row>
        <row r="60">
          <cell r="A60">
            <v>1978</v>
          </cell>
        </row>
        <row r="61">
          <cell r="A61">
            <v>1979</v>
          </cell>
        </row>
        <row r="62">
          <cell r="A62">
            <v>1980</v>
          </cell>
        </row>
        <row r="63">
          <cell r="A63">
            <v>1981</v>
          </cell>
        </row>
        <row r="64">
          <cell r="A64">
            <v>1982</v>
          </cell>
        </row>
        <row r="65">
          <cell r="A65">
            <v>1983</v>
          </cell>
        </row>
        <row r="66">
          <cell r="A66">
            <v>1984</v>
          </cell>
        </row>
        <row r="67">
          <cell r="A67">
            <v>1985</v>
          </cell>
        </row>
        <row r="68">
          <cell r="A68">
            <v>1986</v>
          </cell>
        </row>
        <row r="69">
          <cell r="A69">
            <v>1987</v>
          </cell>
        </row>
        <row r="70">
          <cell r="A70">
            <v>1988</v>
          </cell>
        </row>
        <row r="71">
          <cell r="A71">
            <v>1989</v>
          </cell>
        </row>
        <row r="72">
          <cell r="A72">
            <v>1990</v>
          </cell>
        </row>
        <row r="73">
          <cell r="A73">
            <v>1991</v>
          </cell>
        </row>
        <row r="74">
          <cell r="A74">
            <v>1992</v>
          </cell>
        </row>
        <row r="75">
          <cell r="A75">
            <v>1993</v>
          </cell>
        </row>
        <row r="76">
          <cell r="A76">
            <v>1994</v>
          </cell>
        </row>
        <row r="77">
          <cell r="A77">
            <v>1995</v>
          </cell>
        </row>
        <row r="78">
          <cell r="A78">
            <v>1996</v>
          </cell>
        </row>
        <row r="79">
          <cell r="A79">
            <v>1997</v>
          </cell>
        </row>
        <row r="80">
          <cell r="A80">
            <v>1998</v>
          </cell>
        </row>
        <row r="81">
          <cell r="A81">
            <v>1999</v>
          </cell>
        </row>
        <row r="82">
          <cell r="A82">
            <v>2000</v>
          </cell>
        </row>
        <row r="83">
          <cell r="A83" t="str">
            <v>avg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Summary"/>
      <sheetName val="Revenue Comparison"/>
      <sheetName val="Earnings Comparison"/>
      <sheetName val="Check Earnings"/>
      <sheetName val="MIRR Comparisons"/>
      <sheetName val="MIRR Calculations"/>
      <sheetName val="MIRR SAW as Filed"/>
      <sheetName val="MIRR SAW wo IS &amp; SG"/>
      <sheetName val="(A) MIRR SAW - 36 Mos LM"/>
      <sheetName val="(A) wo IS &amp; SG - 36 Mos LM"/>
      <sheetName val="(B) MIRR PS - 5% &amp; 10%"/>
      <sheetName val="(B) MIRR PS - 5% &amp; 10% wo ISSG"/>
      <sheetName val="(C) MIRR PS - 8% &amp; 13%"/>
      <sheetName val="(C) MIRR PS - 8% &amp; 13% wo ISSG"/>
      <sheetName val="(D) MIRR PEC - 8% &amp; 13%"/>
      <sheetName val="(D) MIRR PEC - 8% &amp; 13% wo ISSG"/>
      <sheetName val="(E) MIRR PEC - 10% &amp; 15%"/>
      <sheetName val="(E) MIRR PEC - 10 &amp; 15% wo ISSG"/>
      <sheetName val="(F) MIRR Mod SAW - 60% &amp; 75%"/>
      <sheetName val="(F) MIRR MSAW - 60%&amp;75% wo ISSG"/>
      <sheetName val="(G) MIRR Mod SAW - 65% &amp; 80%"/>
      <sheetName val="(G) MIRR MSAW - 65%&amp;80% wo ISSG"/>
      <sheetName val="Input Data"/>
      <sheetName val="Inputs"/>
      <sheetName val="Avoided Costs by Vintage"/>
      <sheetName val="Stevie Ex 4"/>
      <sheetName val="Program Lives"/>
      <sheetName val="Cost of Capital"/>
      <sheetName val="PowerShare"/>
      <sheetName val="AC by Pgm by Vint"/>
      <sheetName val="Forecast Summary"/>
      <sheetName val="Fall 2008 Forecast"/>
      <sheetName val="Old Discount Rate"/>
      <sheetName val="36 Months Lost Margins"/>
      <sheetName val="Lost Margins - 3 Years"/>
      <sheetName val="As Filed Data"/>
      <sheetName val="SAW as Filed"/>
      <sheetName val="Ted's Exhibit"/>
      <sheetName val="PS 25Yr Level for Revenue"/>
      <sheetName val="As Filed Rider"/>
      <sheetName val="As Filed SAW"/>
      <sheetName val="(A) SAW with 36 Mos LM"/>
      <sheetName val="(B) &amp; (C) PS Model"/>
      <sheetName val="(B) PS Method"/>
      <sheetName val="(B) PS Method wo IS &amp; SG"/>
      <sheetName val="(C) PS Method"/>
      <sheetName val="25Yr PS Revenue"/>
      <sheetName val="25Yr PS Lost Margin Level"/>
      <sheetName val="25Yr PS Incentive Level"/>
      <sheetName val="25Yr Revenue Adj"/>
      <sheetName val="25Yr Incentive Adj"/>
      <sheetName val="As Filed PS"/>
      <sheetName val="(C) PS Method wo IS &amp; SG"/>
      <sheetName val="PS Method"/>
      <sheetName val="PS Sensitivity"/>
      <sheetName val="PS PowerShare"/>
      <sheetName val="PS PowerShare wo IS &amp; SG"/>
      <sheetName val="(D) &amp; (E) PEC Model"/>
      <sheetName val="(D) PEC Method"/>
      <sheetName val="(D) PEC Method wo IS &amp; SG"/>
      <sheetName val="(E) PEC Method"/>
      <sheetName val="(E) PEC Method wo IS &amp; SG"/>
      <sheetName val="(F) &amp; (G) Modified SAW"/>
      <sheetName val="Mod SAW without IS Scaled"/>
      <sheetName val="(F) Mod SAW"/>
      <sheetName val="Sum Mod SAW without IS &amp; SG"/>
      <sheetName val="Sum Mod SAW"/>
      <sheetName val="(F) Mod SAW wo IS &amp; SG"/>
      <sheetName val="(G) Mod SAW"/>
      <sheetName val="(G) Mod SAW wo IS &amp; SG"/>
      <sheetName val="Analysis"/>
      <sheetName val="Prove MIRR"/>
      <sheetName val="Sheet2 (4)"/>
      <sheetName val="Sheet2 (3)"/>
      <sheetName val="Sheet2 (2)"/>
      <sheetName val="Sheet2"/>
      <sheetName val="Sheet1"/>
      <sheetName val="Proof"/>
      <sheetName val="Vintage 1"/>
      <sheetName val="Sheet6"/>
      <sheetName val="A"/>
      <sheetName val="B"/>
      <sheetName val="C"/>
      <sheetName val="x"/>
      <sheetName val="Stevie Ex 4 wLM Sw"/>
      <sheetName val="data"/>
      <sheetName val="Lost Margins - 4 Years"/>
      <sheetName val="25Yr PS SAW Revenue"/>
      <sheetName val="Stevie Ex 4 (IS Removed)"/>
      <sheetName val="Save A Watt (IS removed)"/>
      <sheetName val="Save A Watt (as filed)"/>
      <sheetName val="Sales Forecast"/>
      <sheetName val="Spring 2007 Forecast"/>
      <sheetName val="New DR Calc"/>
      <sheetName val="Check DR Rev Calc"/>
      <sheetName val="North Carolina"/>
      <sheetName val="As Filed SAW for Mod Term"/>
      <sheetName val="Scaled Data"/>
      <sheetName val="Lost Margins - 3 Years Scaled"/>
      <sheetName val="Avoided Costs by Vintage Scaled"/>
      <sheetName val="Lost Margins - 3 Years - Carol"/>
      <sheetName val="Mod SAW Cap"/>
      <sheetName val="Prog Meth Sum"/>
      <sheetName val="PS Meth Sensitivity"/>
      <sheetName val="PS Meth Mod"/>
      <sheetName val="Progress Method"/>
      <sheetName val="PS 25Yr for 4 Years"/>
      <sheetName val="PS 25Yr Unlevel"/>
      <sheetName val="4Yr PS Revenue"/>
      <sheetName val="PS 4Yr Level for Revenue"/>
      <sheetName val="PS 4Yr Unlevel"/>
      <sheetName val="DSM in Current Rates"/>
      <sheetName val="PS High Level"/>
      <sheetName val="Indiana Proposal"/>
      <sheetName val="Calcs"/>
      <sheetName val="Sum 2 Rnd Old"/>
      <sheetName val="Sum 2 Old"/>
      <sheetName val="25Yr PS Incentive Unlevel"/>
      <sheetName val="Graph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B23">
            <v>7.4999999999999997E-2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51">
          <cell r="E51">
            <v>2810350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4">
          <cell r="C4" t="str">
            <v>C:\Documents and Settings\RMujumd\My Documents\SAW Model\Carolinas\NC\NC v18 (05 09 08) (85%)\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RAM-2"/>
      <sheetName val="Schedule RAM-3"/>
      <sheetName val="Schedule RAM-4"/>
      <sheetName val="Schedule RAM-5"/>
      <sheetName val="Schedule RAM-6"/>
      <sheetName val="Schedule RAM-7"/>
      <sheetName val="Schedule RAM-8"/>
      <sheetName val="Schedule RAM-9"/>
      <sheetName val="Schedule RAM-10"/>
      <sheetName val="Schedule RAM-11"/>
      <sheetName val="Schedule RAM-12"/>
      <sheetName val="Schedule RAM-13"/>
      <sheetName val="Schedule RAM-14"/>
      <sheetName val="Schedule RAM-15"/>
      <sheetName val="Schedule RAM-16"/>
      <sheetName val="Schedule RAM-17"/>
      <sheetName val="Schedule_RAM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Link File"/>
      <sheetName val="DATABASE"/>
      <sheetName val="Sheet1"/>
      <sheetName val="Prior Period"/>
      <sheetName val="#REF"/>
      <sheetName val="CIAC Detail by Month"/>
      <sheetName val="METERS_&amp;_TRANSFORMERS"/>
      <sheetName val="JAN"/>
      <sheetName val="YTD"/>
      <sheetName val="APRIL"/>
      <sheetName val="FEDERAL"/>
      <sheetName val="purch software &lt;25k"/>
      <sheetName val="summary 98_1"/>
      <sheetName val="14802"/>
      <sheetName val="purch software expensed"/>
      <sheetName val="Headings"/>
      <sheetName val="Update Dates"/>
      <sheetName val="PARTNERSHIP RECAP"/>
      <sheetName val="Electric - FY1997"/>
      <sheetName val="Non-Statutory Deferred Taxes"/>
      <sheetName val="ADFIT Activity   {A}"/>
      <sheetName val="Adj. 2"/>
      <sheetName val="YE DEFN"/>
      <sheetName val="100144-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INPUT"/>
      <sheetName val="TB SUMMARY"/>
      <sheetName val="DTB INPUT"/>
      <sheetName val="BS INPUT"/>
      <sheetName val="IS INPUT"/>
      <sheetName val="STOCK DATA INPUT"/>
      <sheetName val="INDEX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8"/>
      <sheetName val="WP 8-1"/>
      <sheetName val="WP 8-2"/>
      <sheetName val="WP 8-3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10"/>
      <sheetName val="Sch 11"/>
      <sheetName val="WP 11-1"/>
      <sheetName val="WP 11-2 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ADJ 12-15"/>
      <sheetName val="ADJ 12-16"/>
      <sheetName val="Sch 13"/>
      <sheetName val="Sch 14 "/>
      <sheetName val="Sch 15"/>
      <sheetName val="WP 15-1"/>
      <sheetName val="WP 15-1-1"/>
      <sheetName val="WP 15-2"/>
      <sheetName val="WP 15-3"/>
      <sheetName val="WP 15-4"/>
      <sheetName val="Sch 16"/>
      <sheetName val="WP 16-1"/>
      <sheetName val="WP 16-2"/>
      <sheetName val="WP 16-3"/>
      <sheetName val="WP 16-4"/>
      <sheetName val="WP16-5"/>
      <sheetName val="WP 16-6"/>
      <sheetName val="WP 16-7"/>
      <sheetName val="WP 16-8"/>
      <sheetName val="Sch 17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WP 17-12"/>
      <sheetName val="ADJ 17-13"/>
      <sheetName val="ADJ 17-14"/>
      <sheetName val="ADJ 17-15"/>
      <sheetName val="ADJ 17-16"/>
      <sheetName val="ADJ 17-17"/>
      <sheetName val="WP 17-17-1"/>
      <sheetName val="Wp 17-17-2"/>
      <sheetName val="Wp 17-17-3"/>
      <sheetName val="Wp 17-17-4"/>
      <sheetName val="ADJ 17-18"/>
      <sheetName val="ADJ 17-19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ADJ 17-36"/>
      <sheetName val="ADJ 17-37"/>
      <sheetName val="ADJ 17-38"/>
      <sheetName val="Sch 18"/>
      <sheetName val="Sch 19"/>
      <sheetName val="Sch 20"/>
      <sheetName val="Sch 21"/>
      <sheetName val="Sch 26A"/>
      <sheetName val="Sch 26B"/>
      <sheetName val="SCH 29"/>
      <sheetName val="Sch 30"/>
      <sheetName val="WP 30-1"/>
      <sheetName val=" WP 30-2 PEAK DAYS"/>
      <sheetName val=" WP 30-3 METER SIZE"/>
      <sheetName val="WP 30-4 BF BY CLASS"/>
      <sheetName val="SCH 31"/>
      <sheetName val="SCH 32"/>
      <sheetName val="WP 32-1"/>
      <sheetName val="SCH 33"/>
      <sheetName val="SCH 34"/>
      <sheetName val="SCH 34A"/>
    </sheetNames>
    <sheetDataSet>
      <sheetData sheetId="0">
        <row r="7">
          <cell r="C7" t="str">
            <v>ATMOS ENERGY CORPORATION</v>
          </cell>
        </row>
        <row r="43">
          <cell r="D43">
            <v>0.218</v>
          </cell>
        </row>
        <row r="53">
          <cell r="D53">
            <v>7.0599999999999996E-2</v>
          </cell>
        </row>
        <row r="57">
          <cell r="D57">
            <v>8.7400000000000005E-2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INPUT"/>
      <sheetName val="TB SUMMARY"/>
      <sheetName val="DTB INPUT"/>
      <sheetName val="BS INPUT"/>
      <sheetName val="IS INPUT"/>
      <sheetName val="STOCK DATA INPUT"/>
      <sheetName val="INDEX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8"/>
      <sheetName val="WP 8-1"/>
      <sheetName val="WP 8-2"/>
      <sheetName val="WP 8-3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10"/>
      <sheetName val="Sch 11"/>
      <sheetName val="WP 11-1"/>
      <sheetName val="WP 11-2 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ADJ 12-15"/>
      <sheetName val="ADJ 12-16"/>
      <sheetName val="Sch 13"/>
      <sheetName val="Sch 14 "/>
      <sheetName val="Sch 15"/>
      <sheetName val="WP 15-1"/>
      <sheetName val="WP 15-1-1"/>
      <sheetName val="WP 15-2"/>
      <sheetName val="WP 15-3"/>
      <sheetName val="WP 15-4"/>
      <sheetName val="Sch 16"/>
      <sheetName val="WP 16-1"/>
      <sheetName val="WP 16-2"/>
      <sheetName val="WP 16-3"/>
      <sheetName val="WP 16-4"/>
      <sheetName val="WP16-5"/>
      <sheetName val="WP 16-6"/>
      <sheetName val="WP 16-7"/>
      <sheetName val="WP 16-8"/>
      <sheetName val="Sch 17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WP 17-12"/>
      <sheetName val="ADJ 17-13"/>
      <sheetName val="ADJ 17-14"/>
      <sheetName val="ADJ 17-15"/>
      <sheetName val="ADJ 17-16"/>
      <sheetName val="ADJ 17-17"/>
      <sheetName val="WP 17-17-1"/>
      <sheetName val="Wp 17-17-2"/>
      <sheetName val="Wp 17-17-3"/>
      <sheetName val="Wp 17-17-4"/>
      <sheetName val="ADJ 17-18"/>
      <sheetName val="ADJ 17-19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ADJ 17-36"/>
      <sheetName val="ADJ 17-37"/>
      <sheetName val="ADJ 17-38"/>
      <sheetName val="Sch 18"/>
      <sheetName val="Sch 19"/>
      <sheetName val="Sch 20"/>
      <sheetName val="Sch 21"/>
      <sheetName val="Sch 26A"/>
      <sheetName val="Sch 26B"/>
      <sheetName val="SCH 29"/>
      <sheetName val="Sch 30"/>
      <sheetName val="WP 30-1"/>
      <sheetName val=" WP 30-2 PEAK DAYS"/>
      <sheetName val=" WP 30-3 METER SIZE"/>
      <sheetName val="WP 30-4 BF BY CLASS"/>
      <sheetName val="SCH 31"/>
      <sheetName val="SCH 32"/>
      <sheetName val="WP 32-1"/>
      <sheetName val="SCH 33"/>
      <sheetName val="SCH 34"/>
      <sheetName val="SCH 34A"/>
    </sheetNames>
    <sheetDataSet>
      <sheetData sheetId="0">
        <row r="7">
          <cell r="C7" t="str">
            <v>ATMOS ENERGY CORPORATION</v>
          </cell>
        </row>
        <row r="43">
          <cell r="D43">
            <v>0.218</v>
          </cell>
        </row>
        <row r="53">
          <cell r="D53">
            <v>7.0599999999999996E-2</v>
          </cell>
        </row>
        <row r="57">
          <cell r="D57">
            <v>8.7400000000000005E-2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"/>
      <sheetName val="D"/>
      <sheetName val="E"/>
      <sheetName val="F"/>
      <sheetName val="G"/>
      <sheetName val="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List"/>
      <sheetName val="CAP-64.1"/>
      <sheetName val="CAP-64.2"/>
      <sheetName val="CAP-64.3"/>
      <sheetName val="CAP-64.4"/>
      <sheetName val="CAP-64.5"/>
      <sheetName val="CAP-64.6"/>
      <sheetName val="CAP-64.7,8,9"/>
      <sheetName val="CAP-64.10"/>
      <sheetName val="CAP-65.1"/>
      <sheetName val="CAP-65.2"/>
      <sheetName val="CAP-65.3"/>
      <sheetName val="CAP-66.1"/>
      <sheetName val="CAP-66.2"/>
      <sheetName val="CAP-66.3"/>
      <sheetName val="CAP-66.4"/>
      <sheetName val="CAP-66.5,6"/>
      <sheetName val="CAP-66.7"/>
      <sheetName val="CAP-66.8"/>
      <sheetName val="CAP-66.9"/>
      <sheetName val="11 (4,5)"/>
      <sheetName val="1322.4-5A"/>
      <sheetName val="SDGE-EL15-11"/>
      <sheetName val="2015BBB"/>
      <sheetName val="1316.1A"/>
      <sheetName val="1316.1B"/>
      <sheetName val="1316.2A"/>
      <sheetName val="1316.2B"/>
      <sheetName val="1316.3A"/>
      <sheetName val="1316.3B"/>
      <sheetName val="1316.3C"/>
      <sheetName val="1316.3D"/>
      <sheetName val="1316.4-5 Adjusted"/>
      <sheetName val="1316.6 Adjusted"/>
      <sheetName val="WP - 1316.4-5 Original"/>
      <sheetName val="WP - 1305.1 Original"/>
      <sheetName val="WP - 1305.2"/>
      <sheetName val="WP - 1305.3"/>
      <sheetName val="WP - 1305.4-5 Original"/>
      <sheetName val="WP - 1316.6"/>
      <sheetName val="WP - 1320.3"/>
      <sheetName val="1320.4"/>
      <sheetName val="1322.2"/>
      <sheetName val="1322.6"/>
      <sheetName val="DVP-24"/>
      <sheetName val="Startrans"/>
      <sheetName val="SettlementAdj"/>
      <sheetName val="RecentYields-33"/>
      <sheetName val="RecentYields-86"/>
      <sheetName val="MonthlyYields"/>
      <sheetName val="2014TreasuryYields"/>
      <sheetName val="AEOUtilityYieldForecasts"/>
      <sheetName val="AA-BBB Sprea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7">
          <cell r="G7">
            <v>6.08E-2</v>
          </cell>
        </row>
        <row r="8">
          <cell r="G8">
            <v>6.1900000000000004E-2</v>
          </cell>
        </row>
        <row r="9">
          <cell r="G9">
            <v>6.1399999999999996E-2</v>
          </cell>
        </row>
        <row r="10">
          <cell r="G10">
            <v>6.0599999999999994E-2</v>
          </cell>
        </row>
        <row r="11">
          <cell r="G11">
            <v>6.1100000000000002E-2</v>
          </cell>
        </row>
        <row r="12">
          <cell r="G12">
            <v>6.2600000000000003E-2</v>
          </cell>
        </row>
        <row r="13">
          <cell r="G13">
            <v>6.54E-2</v>
          </cell>
        </row>
        <row r="14">
          <cell r="G14">
            <v>6.59E-2</v>
          </cell>
        </row>
        <row r="15">
          <cell r="G15">
            <v>6.6100000000000006E-2</v>
          </cell>
        </row>
        <row r="16">
          <cell r="G16">
            <v>6.6100000000000006E-2</v>
          </cell>
        </row>
        <row r="17">
          <cell r="G17">
            <v>6.4299999999999996E-2</v>
          </cell>
        </row>
        <row r="18">
          <cell r="G18">
            <v>6.2600000000000003E-2</v>
          </cell>
        </row>
        <row r="19">
          <cell r="G19">
            <v>6.2400000000000004E-2</v>
          </cell>
        </row>
        <row r="20">
          <cell r="G20">
            <v>6.0400000000000002E-2</v>
          </cell>
        </row>
        <row r="21">
          <cell r="G21">
            <v>6.0499999999999998E-2</v>
          </cell>
        </row>
        <row r="22">
          <cell r="G22">
            <v>6.1600000000000002E-2</v>
          </cell>
        </row>
        <row r="23">
          <cell r="G23">
            <v>6.0999999999999999E-2</v>
          </cell>
        </row>
        <row r="24">
          <cell r="G24">
            <v>6.0999999999999999E-2</v>
          </cell>
        </row>
        <row r="25">
          <cell r="G25">
            <v>6.2400000000000004E-2</v>
          </cell>
        </row>
        <row r="26">
          <cell r="G26">
            <v>6.2300000000000001E-2</v>
          </cell>
        </row>
        <row r="27">
          <cell r="G27">
            <v>6.54E-2</v>
          </cell>
        </row>
        <row r="28">
          <cell r="G28">
            <v>6.4899999999999999E-2</v>
          </cell>
        </row>
        <row r="29">
          <cell r="G29">
            <v>6.5099999999999991E-2</v>
          </cell>
        </row>
        <row r="30">
          <cell r="G30">
            <v>6.4500000000000002E-2</v>
          </cell>
        </row>
        <row r="31">
          <cell r="G31">
            <v>6.3600000000000004E-2</v>
          </cell>
        </row>
        <row r="32">
          <cell r="G32">
            <v>6.2699999999999992E-2</v>
          </cell>
        </row>
        <row r="33">
          <cell r="G33">
            <v>6.5099999999999991E-2</v>
          </cell>
        </row>
        <row r="34">
          <cell r="G34">
            <v>6.3500000000000001E-2</v>
          </cell>
        </row>
        <row r="35">
          <cell r="G35">
            <v>6.6000000000000003E-2</v>
          </cell>
        </row>
        <row r="36">
          <cell r="G36">
            <v>6.6799999999999998E-2</v>
          </cell>
        </row>
        <row r="37">
          <cell r="G37">
            <v>6.8099999999999994E-2</v>
          </cell>
        </row>
        <row r="38">
          <cell r="G38">
            <v>6.7900000000000002E-2</v>
          </cell>
        </row>
        <row r="39">
          <cell r="G39">
            <v>6.93E-2</v>
          </cell>
        </row>
        <row r="40">
          <cell r="G40">
            <v>6.9699999999999998E-2</v>
          </cell>
        </row>
        <row r="41">
          <cell r="G41">
            <v>6.9800000000000001E-2</v>
          </cell>
        </row>
        <row r="42">
          <cell r="G42">
            <v>7.1500000000000008E-2</v>
          </cell>
        </row>
        <row r="43">
          <cell r="G43">
            <v>8.5800000000000001E-2</v>
          </cell>
        </row>
        <row r="44">
          <cell r="G44">
            <v>8.9800000000000005E-2</v>
          </cell>
        </row>
        <row r="45">
          <cell r="G45">
            <v>8.1300000000000011E-2</v>
          </cell>
        </row>
        <row r="46">
          <cell r="G46">
            <v>7.9000000000000001E-2</v>
          </cell>
        </row>
        <row r="47">
          <cell r="G47">
            <v>7.7399999999999997E-2</v>
          </cell>
        </row>
        <row r="48">
          <cell r="G48">
            <v>0.08</v>
          </cell>
        </row>
        <row r="49">
          <cell r="G49">
            <v>8.0299999999999996E-2</v>
          </cell>
        </row>
        <row r="50">
          <cell r="G50">
            <v>7.7600000000000002E-2</v>
          </cell>
        </row>
        <row r="51">
          <cell r="G51">
            <v>7.2999999999999995E-2</v>
          </cell>
        </row>
        <row r="52">
          <cell r="G52">
            <v>6.8900000000000003E-2</v>
          </cell>
        </row>
        <row r="53">
          <cell r="G53">
            <v>6.3600000000000004E-2</v>
          </cell>
        </row>
        <row r="54">
          <cell r="G54">
            <v>6.1200000000000004E-2</v>
          </cell>
        </row>
        <row r="55">
          <cell r="G55">
            <v>6.1399999999999996E-2</v>
          </cell>
        </row>
        <row r="56">
          <cell r="G56">
            <v>6.1799999999999994E-2</v>
          </cell>
        </row>
        <row r="57">
          <cell r="G57">
            <v>6.2600000000000003E-2</v>
          </cell>
        </row>
        <row r="58">
          <cell r="G58">
            <v>6.1600000000000002E-2</v>
          </cell>
        </row>
        <row r="59">
          <cell r="G59">
            <v>6.25E-2</v>
          </cell>
        </row>
        <row r="60">
          <cell r="G60">
            <v>6.2199999999999998E-2</v>
          </cell>
        </row>
        <row r="61">
          <cell r="G61">
            <v>6.1900000000000004E-2</v>
          </cell>
        </row>
        <row r="62">
          <cell r="G62">
            <v>6.1500000000000006E-2</v>
          </cell>
        </row>
        <row r="63">
          <cell r="G63">
            <v>6.1799999999999994E-2</v>
          </cell>
        </row>
        <row r="64">
          <cell r="G64">
            <v>5.9800000000000006E-2</v>
          </cell>
        </row>
        <row r="65">
          <cell r="G65">
            <v>5.5500000000000001E-2</v>
          </cell>
        </row>
        <row r="66">
          <cell r="G66">
            <v>5.5300000000000002E-2</v>
          </cell>
        </row>
        <row r="67">
          <cell r="G67">
            <v>5.62E-2</v>
          </cell>
        </row>
        <row r="68">
          <cell r="G68">
            <v>5.8499999999999996E-2</v>
          </cell>
        </row>
        <row r="69">
          <cell r="G69">
            <v>6.0400000000000002E-2</v>
          </cell>
        </row>
        <row r="70">
          <cell r="G70">
            <v>6.0599999999999994E-2</v>
          </cell>
        </row>
        <row r="71">
          <cell r="G71">
            <v>6.0999999999999999E-2</v>
          </cell>
        </row>
        <row r="72">
          <cell r="G72">
            <v>5.9699999999999996E-2</v>
          </cell>
        </row>
        <row r="73">
          <cell r="G73">
            <v>5.9800000000000006E-2</v>
          </cell>
        </row>
        <row r="74">
          <cell r="G74">
            <v>5.74E-2</v>
          </cell>
        </row>
        <row r="75">
          <cell r="G75">
            <v>5.67E-2</v>
          </cell>
        </row>
        <row r="76">
          <cell r="G76">
            <v>5.7000000000000002E-2</v>
          </cell>
        </row>
        <row r="77">
          <cell r="G77">
            <v>5.2199999999999996E-2</v>
          </cell>
        </row>
        <row r="78">
          <cell r="G78">
            <v>5.1100000000000007E-2</v>
          </cell>
        </row>
        <row r="79">
          <cell r="G79">
            <v>5.2400000000000002E-2</v>
          </cell>
        </row>
        <row r="80">
          <cell r="G80">
            <v>4.9299999999999997E-2</v>
          </cell>
        </row>
        <row r="81">
          <cell r="G81">
            <v>5.0700000000000002E-2</v>
          </cell>
        </row>
        <row r="82">
          <cell r="G82">
            <v>5.0599999999999999E-2</v>
          </cell>
        </row>
        <row r="83">
          <cell r="G83">
            <v>5.0200000000000002E-2</v>
          </cell>
        </row>
        <row r="84">
          <cell r="G84">
            <v>5.1299999999999998E-2</v>
          </cell>
        </row>
        <row r="85">
          <cell r="G85">
            <v>5.11E-2</v>
          </cell>
        </row>
        <row r="86">
          <cell r="G86">
            <v>4.9700000000000001E-2</v>
          </cell>
        </row>
        <row r="87">
          <cell r="G87">
            <v>4.9099999999999998E-2</v>
          </cell>
        </row>
        <row r="88">
          <cell r="G88">
            <v>4.8500000000000001E-2</v>
          </cell>
        </row>
        <row r="89">
          <cell r="G89">
            <v>4.8800000000000003E-2</v>
          </cell>
        </row>
        <row r="90">
          <cell r="G90">
            <v>4.8099999999999997E-2</v>
          </cell>
        </row>
        <row r="91">
          <cell r="G91">
            <v>4.5400000000000003E-2</v>
          </cell>
        </row>
        <row r="92">
          <cell r="G92">
            <v>4.4200000000000003E-2</v>
          </cell>
        </row>
        <row r="93">
          <cell r="G93">
            <v>4.5600000000000002E-2</v>
          </cell>
        </row>
        <row r="94">
          <cell r="G94">
            <v>4.6600000000000003E-2</v>
          </cell>
        </row>
        <row r="95">
          <cell r="G95">
            <v>4.7399999999999998E-2</v>
          </cell>
        </row>
        <row r="96">
          <cell r="G96">
            <v>4.7199999999999999E-2</v>
          </cell>
        </row>
        <row r="97">
          <cell r="G97">
            <v>4.4900000000000002E-2</v>
          </cell>
        </row>
        <row r="98">
          <cell r="G98">
            <v>4.65E-2</v>
          </cell>
        </row>
        <row r="99">
          <cell r="G99">
            <v>5.0799999999999998E-2</v>
          </cell>
        </row>
        <row r="100">
          <cell r="G100">
            <v>5.21E-2</v>
          </cell>
        </row>
        <row r="101">
          <cell r="G101">
            <v>5.28E-2</v>
          </cell>
        </row>
        <row r="102">
          <cell r="G102">
            <v>5.3100000000000001E-2</v>
          </cell>
        </row>
        <row r="103">
          <cell r="G103">
            <v>5.1700000000000003E-2</v>
          </cell>
        </row>
        <row r="104">
          <cell r="G104">
            <v>5.2400000000000002E-2</v>
          </cell>
        </row>
        <row r="105">
          <cell r="G105">
            <v>5.2499999999999998E-2</v>
          </cell>
        </row>
        <row r="106">
          <cell r="G106">
            <v>5.0900000000000001E-2</v>
          </cell>
        </row>
        <row r="107">
          <cell r="G107">
            <v>5.0099999999999999E-2</v>
          </cell>
        </row>
        <row r="108">
          <cell r="G108">
            <v>0.05</v>
          </cell>
        </row>
        <row r="109">
          <cell r="G109">
            <v>4.8500000000000001E-2</v>
          </cell>
        </row>
        <row r="110">
          <cell r="G110">
            <v>4.6899999999999997E-2</v>
          </cell>
        </row>
        <row r="111">
          <cell r="G111">
            <v>4.7300000000000002E-2</v>
          </cell>
        </row>
        <row r="112">
          <cell r="G112">
            <v>4.6600000000000003E-2</v>
          </cell>
        </row>
        <row r="113">
          <cell r="G113">
            <v>4.65E-2</v>
          </cell>
        </row>
        <row r="114">
          <cell r="G114">
            <v>4.7899999999999998E-2</v>
          </cell>
        </row>
      </sheetData>
      <sheetData sheetId="50"/>
      <sheetData sheetId="51"/>
      <sheetData sheetId="5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M Summary (Sc 12 - p. 1)"/>
      <sheetName val="CAPM Backup (Sc 12 - p. 2)"/>
      <sheetName val="CAPM VL Appr Pot. (Sc 12 - WP)"/>
      <sheetName val="Sheet1"/>
      <sheetName val="Sheet2"/>
      <sheetName val="Sheet3"/>
    </sheetNames>
    <sheetDataSet>
      <sheetData sheetId="0"/>
      <sheetData sheetId="1">
        <row r="18">
          <cell r="B18" t="str">
            <v>Traditional Capital Asset Pricing Model (4)</v>
          </cell>
        </row>
        <row r="19">
          <cell r="B19" t="str">
            <v>Traditional Capital Asset Pricing Model (4)</v>
          </cell>
        </row>
        <row r="20">
          <cell r="A20" t="str">
            <v>MIEC Witness Janous' Water Proxy Group</v>
          </cell>
        </row>
        <row r="21">
          <cell r="A21" t="str">
            <v>MIEC Witness Janous' Water Proxy Group</v>
          </cell>
          <cell r="C21">
            <v>1.05</v>
          </cell>
          <cell r="E21">
            <v>7.46</v>
          </cell>
          <cell r="F21" t="str">
            <v>%</v>
          </cell>
          <cell r="I21">
            <v>12.56</v>
          </cell>
          <cell r="J21" t="str">
            <v>%</v>
          </cell>
        </row>
        <row r="22">
          <cell r="A22" t="str">
            <v>American States Water Co.</v>
          </cell>
          <cell r="C22">
            <v>1.05</v>
          </cell>
          <cell r="E22">
            <v>7.46</v>
          </cell>
          <cell r="F22" t="str">
            <v>%</v>
          </cell>
          <cell r="I22">
            <v>12.24</v>
          </cell>
          <cell r="J22" t="str">
            <v>%</v>
          </cell>
        </row>
        <row r="23">
          <cell r="A23" t="str">
            <v>Aqua America, Inc.</v>
          </cell>
          <cell r="C23">
            <v>0.95</v>
          </cell>
          <cell r="E23">
            <v>6.75</v>
          </cell>
          <cell r="I23">
            <v>11.53</v>
          </cell>
        </row>
        <row r="24">
          <cell r="A24" t="str">
            <v>California Water Service Group</v>
          </cell>
          <cell r="C24">
            <v>1.1499999999999999</v>
          </cell>
          <cell r="E24">
            <v>8.17</v>
          </cell>
          <cell r="I24">
            <v>12.95</v>
          </cell>
        </row>
        <row r="25">
          <cell r="A25" t="str">
            <v xml:space="preserve">Connecticut Water Serive Corp. </v>
          </cell>
          <cell r="C25">
            <v>0.85</v>
          </cell>
          <cell r="E25">
            <v>6.04</v>
          </cell>
          <cell r="I25">
            <v>10.82</v>
          </cell>
        </row>
        <row r="26">
          <cell r="A26" t="str">
            <v>Middlesex Water Company</v>
          </cell>
          <cell r="C26">
            <v>0.9</v>
          </cell>
          <cell r="E26">
            <v>6.39</v>
          </cell>
          <cell r="I26">
            <v>11.17</v>
          </cell>
        </row>
        <row r="27">
          <cell r="A27" t="str">
            <v xml:space="preserve">SJW Corp.           </v>
          </cell>
          <cell r="C27">
            <v>1.1499999999999999</v>
          </cell>
          <cell r="E27">
            <v>8.17</v>
          </cell>
          <cell r="I27">
            <v>12.95</v>
          </cell>
        </row>
        <row r="28">
          <cell r="A28" t="str">
            <v xml:space="preserve">Southwest Water Company     </v>
          </cell>
          <cell r="C28">
            <v>1.05</v>
          </cell>
          <cell r="E28">
            <v>7.46</v>
          </cell>
          <cell r="I28">
            <v>12.24</v>
          </cell>
        </row>
        <row r="29">
          <cell r="A29" t="str">
            <v>York Water Company</v>
          </cell>
          <cell r="C29">
            <v>0.5</v>
          </cell>
          <cell r="E29">
            <v>3.55</v>
          </cell>
          <cell r="I29">
            <v>8.33</v>
          </cell>
        </row>
        <row r="30">
          <cell r="A30" t="str">
            <v>Average</v>
          </cell>
          <cell r="C30">
            <v>0.95</v>
          </cell>
          <cell r="E30">
            <v>6.75</v>
          </cell>
          <cell r="F30" t="str">
            <v>%</v>
          </cell>
          <cell r="I30">
            <v>11.85</v>
          </cell>
          <cell r="J30" t="str">
            <v>%</v>
          </cell>
        </row>
        <row r="31">
          <cell r="A31" t="str">
            <v>Average</v>
          </cell>
          <cell r="C31">
            <v>0.95</v>
          </cell>
          <cell r="E31">
            <v>6.75</v>
          </cell>
          <cell r="F31" t="str">
            <v>%</v>
          </cell>
          <cell r="I31">
            <v>11.53</v>
          </cell>
          <cell r="J31" t="str">
            <v>%</v>
          </cell>
        </row>
        <row r="33">
          <cell r="A33" t="str">
            <v>MIEC Witness Janous' Gas Distribution Proxy Group</v>
          </cell>
        </row>
        <row r="34">
          <cell r="A34" t="str">
            <v>MIEC Witness Janous' Gas Distribution Proxy Group</v>
          </cell>
          <cell r="C34">
            <v>0.85</v>
          </cell>
          <cell r="E34">
            <v>6.04</v>
          </cell>
          <cell r="F34" t="str">
            <v>%</v>
          </cell>
          <cell r="I34">
            <v>11.14</v>
          </cell>
          <cell r="J34" t="str">
            <v>%</v>
          </cell>
        </row>
        <row r="35">
          <cell r="A35" t="str">
            <v>AGL Resources, Inc.</v>
          </cell>
          <cell r="C35">
            <v>0.85</v>
          </cell>
          <cell r="E35">
            <v>6.04</v>
          </cell>
          <cell r="F35" t="str">
            <v>%</v>
          </cell>
          <cell r="I35">
            <v>10.82</v>
          </cell>
          <cell r="J35" t="str">
            <v>%</v>
          </cell>
        </row>
        <row r="36">
          <cell r="A36" t="str">
            <v>Atmos Energy Corp.</v>
          </cell>
          <cell r="C36">
            <v>0.85</v>
          </cell>
          <cell r="E36">
            <v>6.04</v>
          </cell>
          <cell r="I36">
            <v>10.82</v>
          </cell>
        </row>
        <row r="37">
          <cell r="A37" t="str">
            <v>Laclede Group, Inc.</v>
          </cell>
          <cell r="C37">
            <v>0.9</v>
          </cell>
          <cell r="E37">
            <v>6.39</v>
          </cell>
          <cell r="I37">
            <v>11.17</v>
          </cell>
        </row>
        <row r="38">
          <cell r="A38" t="str">
            <v>New Jersey Resources Corp.</v>
          </cell>
          <cell r="C38">
            <v>0.85</v>
          </cell>
          <cell r="E38">
            <v>6.04</v>
          </cell>
          <cell r="I38">
            <v>10.82</v>
          </cell>
        </row>
        <row r="39">
          <cell r="A39" t="str">
            <v>NICOR Inc.</v>
          </cell>
          <cell r="C39">
            <v>0.95</v>
          </cell>
          <cell r="E39">
            <v>6.75</v>
          </cell>
          <cell r="I39">
            <v>11.53</v>
          </cell>
        </row>
        <row r="40">
          <cell r="A40" t="str">
            <v>Northwest Natural Gas Company</v>
          </cell>
          <cell r="C40">
            <v>0.8</v>
          </cell>
          <cell r="E40">
            <v>5.68</v>
          </cell>
          <cell r="I40">
            <v>10.46</v>
          </cell>
        </row>
        <row r="41">
          <cell r="A41" t="str">
            <v>Piedmont Natural Gas Co., Inc.</v>
          </cell>
          <cell r="C41">
            <v>0.85</v>
          </cell>
          <cell r="E41">
            <v>6.04</v>
          </cell>
          <cell r="I41">
            <v>10.82</v>
          </cell>
        </row>
        <row r="42">
          <cell r="A42" t="str">
            <v>South Jersey Industries, Inc.</v>
          </cell>
          <cell r="C42">
            <v>0.85</v>
          </cell>
          <cell r="E42">
            <v>6.04</v>
          </cell>
          <cell r="I42">
            <v>10.82</v>
          </cell>
        </row>
        <row r="43">
          <cell r="A43" t="str">
            <v>Southwest Gas Corporation</v>
          </cell>
          <cell r="C43">
            <v>0.9</v>
          </cell>
          <cell r="E43">
            <v>6.39</v>
          </cell>
          <cell r="I43">
            <v>11.17</v>
          </cell>
        </row>
        <row r="44">
          <cell r="A44" t="str">
            <v xml:space="preserve">WGL Holdings, Inc.   </v>
          </cell>
          <cell r="C44">
            <v>0.9</v>
          </cell>
          <cell r="E44">
            <v>6.39</v>
          </cell>
          <cell r="I44">
            <v>11.17</v>
          </cell>
        </row>
        <row r="45">
          <cell r="A45" t="str">
            <v>Average</v>
          </cell>
          <cell r="C45">
            <v>0.87</v>
          </cell>
          <cell r="E45">
            <v>6.18</v>
          </cell>
          <cell r="F45" t="str">
            <v>%</v>
          </cell>
          <cell r="I45">
            <v>11.28</v>
          </cell>
          <cell r="J45" t="str">
            <v>%</v>
          </cell>
        </row>
        <row r="46">
          <cell r="A46" t="str">
            <v>Average</v>
          </cell>
          <cell r="C46">
            <v>0.87</v>
          </cell>
          <cell r="E46">
            <v>6.18</v>
          </cell>
          <cell r="F46" t="str">
            <v>%</v>
          </cell>
          <cell r="I46">
            <v>10.96</v>
          </cell>
          <cell r="J46" t="str">
            <v>%</v>
          </cell>
        </row>
        <row r="49">
          <cell r="B49" t="str">
            <v>Empirical Capital Asset Pricing Model (5)</v>
          </cell>
        </row>
        <row r="50">
          <cell r="A50" t="str">
            <v>MIEC Witness Janous' Water Proxy Group</v>
          </cell>
          <cell r="B50" t="str">
            <v>Empirical Capital Asset Pricing Model (5)</v>
          </cell>
        </row>
        <row r="51">
          <cell r="A51" t="str">
            <v>MIEC Witness Janous' Water Proxy Group</v>
          </cell>
        </row>
        <row r="53">
          <cell r="A53" t="str">
            <v>American States Water Co.</v>
          </cell>
          <cell r="C53">
            <v>1.05</v>
          </cell>
          <cell r="E53">
            <v>7.37</v>
          </cell>
          <cell r="F53" t="str">
            <v>%</v>
          </cell>
          <cell r="I53">
            <v>12.47</v>
          </cell>
          <cell r="J53" t="str">
            <v>%</v>
          </cell>
        </row>
        <row r="54">
          <cell r="A54" t="str">
            <v>American States Water Co.</v>
          </cell>
          <cell r="C54">
            <v>1.05</v>
          </cell>
          <cell r="E54">
            <v>7.37</v>
          </cell>
          <cell r="F54" t="str">
            <v>%</v>
          </cell>
          <cell r="I54">
            <v>12.15</v>
          </cell>
          <cell r="J54" t="str">
            <v>%</v>
          </cell>
        </row>
        <row r="55">
          <cell r="A55" t="str">
            <v>Aqua America, Inc.</v>
          </cell>
          <cell r="C55">
            <v>0.95</v>
          </cell>
          <cell r="E55">
            <v>6.83</v>
          </cell>
          <cell r="I55">
            <v>11.61</v>
          </cell>
        </row>
        <row r="56">
          <cell r="A56" t="str">
            <v>California Water Service Group</v>
          </cell>
          <cell r="C56">
            <v>1.1499999999999999</v>
          </cell>
          <cell r="E56">
            <v>7.9</v>
          </cell>
          <cell r="I56">
            <v>12.68</v>
          </cell>
        </row>
        <row r="57">
          <cell r="A57" t="str">
            <v xml:space="preserve">Connecticut Water Serive Corp. </v>
          </cell>
          <cell r="C57">
            <v>0.85</v>
          </cell>
          <cell r="E57">
            <v>6.3</v>
          </cell>
          <cell r="I57">
            <v>11.08</v>
          </cell>
        </row>
        <row r="58">
          <cell r="A58" t="str">
            <v>Middlesex Water Company</v>
          </cell>
          <cell r="C58">
            <v>0.9</v>
          </cell>
          <cell r="E58">
            <v>6.57</v>
          </cell>
          <cell r="I58">
            <v>11.35</v>
          </cell>
        </row>
        <row r="59">
          <cell r="A59" t="str">
            <v xml:space="preserve">SJW Corp.           </v>
          </cell>
          <cell r="C59">
            <v>1.1499999999999999</v>
          </cell>
          <cell r="E59">
            <v>7.9</v>
          </cell>
          <cell r="I59">
            <v>12.68</v>
          </cell>
        </row>
        <row r="60">
          <cell r="A60" t="str">
            <v xml:space="preserve">Southwest Water Company     </v>
          </cell>
          <cell r="C60">
            <v>1.05</v>
          </cell>
          <cell r="E60">
            <v>7.37</v>
          </cell>
          <cell r="I60">
            <v>12.15</v>
          </cell>
        </row>
        <row r="61">
          <cell r="A61" t="str">
            <v>York Water Company</v>
          </cell>
          <cell r="C61">
            <v>0.5</v>
          </cell>
          <cell r="E61">
            <v>4.4400000000000004</v>
          </cell>
          <cell r="I61">
            <v>9.2200000000000006</v>
          </cell>
        </row>
        <row r="62">
          <cell r="A62" t="str">
            <v>Average</v>
          </cell>
          <cell r="C62">
            <v>0.95</v>
          </cell>
          <cell r="E62">
            <v>6.84</v>
          </cell>
          <cell r="F62" t="str">
            <v>%</v>
          </cell>
          <cell r="I62">
            <v>11.94</v>
          </cell>
          <cell r="J62" t="str">
            <v>%</v>
          </cell>
        </row>
        <row r="63">
          <cell r="A63" t="str">
            <v>Average</v>
          </cell>
          <cell r="C63">
            <v>0.95</v>
          </cell>
          <cell r="E63">
            <v>6.84</v>
          </cell>
          <cell r="F63" t="str">
            <v>%</v>
          </cell>
          <cell r="I63">
            <v>11.62</v>
          </cell>
          <cell r="J63" t="str">
            <v>%</v>
          </cell>
        </row>
        <row r="66">
          <cell r="A66" t="str">
            <v>MIEC Witness Janous' Gas Distribution Proxy Group</v>
          </cell>
        </row>
        <row r="67">
          <cell r="A67" t="str">
            <v>MIEC Witness Janous' Gas Distribution Proxy Group</v>
          </cell>
          <cell r="C67">
            <v>0.85</v>
          </cell>
          <cell r="E67">
            <v>6.3</v>
          </cell>
          <cell r="F67" t="str">
            <v>%</v>
          </cell>
          <cell r="I67">
            <v>11.4</v>
          </cell>
        </row>
        <row r="68">
          <cell r="A68" t="str">
            <v>AGL Resources, Inc.</v>
          </cell>
          <cell r="C68">
            <v>0.85</v>
          </cell>
          <cell r="E68">
            <v>6.3</v>
          </cell>
          <cell r="F68" t="str">
            <v>%</v>
          </cell>
          <cell r="I68">
            <v>11.08</v>
          </cell>
        </row>
        <row r="69">
          <cell r="A69" t="str">
            <v>Atmos Energy Corp.</v>
          </cell>
          <cell r="C69">
            <v>0.85</v>
          </cell>
          <cell r="E69">
            <v>6.3</v>
          </cell>
          <cell r="I69">
            <v>11.08</v>
          </cell>
        </row>
        <row r="70">
          <cell r="A70" t="str">
            <v>Laclede Group, Inc.</v>
          </cell>
          <cell r="C70">
            <v>0.9</v>
          </cell>
          <cell r="E70">
            <v>6.57</v>
          </cell>
          <cell r="I70">
            <v>11.35</v>
          </cell>
        </row>
        <row r="71">
          <cell r="A71" t="str">
            <v>New Jersey Resources Corp.</v>
          </cell>
          <cell r="C71">
            <v>0.85</v>
          </cell>
          <cell r="E71">
            <v>6.3</v>
          </cell>
          <cell r="I71">
            <v>11.08</v>
          </cell>
        </row>
        <row r="72">
          <cell r="A72" t="str">
            <v>NICOR Inc.</v>
          </cell>
          <cell r="C72">
            <v>0.95</v>
          </cell>
          <cell r="E72">
            <v>6.83</v>
          </cell>
          <cell r="I72">
            <v>11.61</v>
          </cell>
        </row>
        <row r="73">
          <cell r="A73" t="str">
            <v>Northwest Natural Gas Company</v>
          </cell>
          <cell r="C73">
            <v>0.8</v>
          </cell>
          <cell r="E73">
            <v>6.04</v>
          </cell>
          <cell r="I73">
            <v>10.82</v>
          </cell>
        </row>
        <row r="74">
          <cell r="A74" t="str">
            <v>Piedmont Natural Gas Co., Inc.</v>
          </cell>
          <cell r="C74">
            <v>0.85</v>
          </cell>
          <cell r="E74">
            <v>6.3</v>
          </cell>
          <cell r="I74">
            <v>11.08</v>
          </cell>
        </row>
        <row r="75">
          <cell r="A75" t="str">
            <v>South Jersey Industries, Inc.</v>
          </cell>
          <cell r="C75">
            <v>0.85</v>
          </cell>
          <cell r="E75">
            <v>6.3</v>
          </cell>
          <cell r="I75">
            <v>11.08</v>
          </cell>
        </row>
        <row r="76">
          <cell r="A76" t="str">
            <v>Southwest Gas Corporation</v>
          </cell>
          <cell r="C76">
            <v>0.9</v>
          </cell>
          <cell r="E76">
            <v>6.57</v>
          </cell>
          <cell r="I76">
            <v>11.35</v>
          </cell>
        </row>
        <row r="77">
          <cell r="A77" t="str">
            <v xml:space="preserve">WGL Holdings, Inc.   </v>
          </cell>
          <cell r="C77">
            <v>0.9</v>
          </cell>
          <cell r="E77">
            <v>6.57</v>
          </cell>
          <cell r="I77">
            <v>11.35</v>
          </cell>
        </row>
        <row r="78">
          <cell r="A78" t="str">
            <v>Average</v>
          </cell>
          <cell r="C78">
            <v>0.87</v>
          </cell>
          <cell r="E78">
            <v>6.41</v>
          </cell>
          <cell r="F78" t="str">
            <v>%</v>
          </cell>
          <cell r="I78">
            <v>11.51</v>
          </cell>
          <cell r="J78" t="str">
            <v>%</v>
          </cell>
        </row>
        <row r="79">
          <cell r="A79" t="str">
            <v>Average</v>
          </cell>
          <cell r="C79">
            <v>0.87</v>
          </cell>
          <cell r="E79">
            <v>6.41</v>
          </cell>
          <cell r="F79" t="str">
            <v>%</v>
          </cell>
          <cell r="I79">
            <v>11.19</v>
          </cell>
          <cell r="J79" t="str">
            <v>%</v>
          </cell>
        </row>
      </sheetData>
      <sheetData sheetId="2">
        <row r="1">
          <cell r="A1">
            <v>39708</v>
          </cell>
        </row>
        <row r="3">
          <cell r="B3" t="str">
            <v>Date of</v>
          </cell>
          <cell r="D3" t="str">
            <v>Est. Median</v>
          </cell>
          <cell r="F3" t="str">
            <v>Est. Median</v>
          </cell>
          <cell r="J3" t="str">
            <v>Est. Median</v>
          </cell>
        </row>
        <row r="4">
          <cell r="B4" t="str">
            <v>Value Line</v>
          </cell>
          <cell r="D4" t="str">
            <v>Appreciation</v>
          </cell>
          <cell r="F4" t="str">
            <v>Annual</v>
          </cell>
          <cell r="H4" t="str">
            <v>Est. Median</v>
          </cell>
          <cell r="J4" t="str">
            <v>Annual</v>
          </cell>
        </row>
        <row r="5">
          <cell r="B5" t="str">
            <v>Summary</v>
          </cell>
          <cell r="D5" t="str">
            <v>Potential</v>
          </cell>
          <cell r="F5" t="str">
            <v>Appreciation</v>
          </cell>
          <cell r="H5" t="str">
            <v>Dividend</v>
          </cell>
          <cell r="J5" t="str">
            <v>Total</v>
          </cell>
        </row>
        <row r="6">
          <cell r="B6" t="str">
            <v>&amp; Index</v>
          </cell>
          <cell r="D6" t="str">
            <v>3-5 Yrs. Hence</v>
          </cell>
          <cell r="F6" t="str">
            <v>Potential</v>
          </cell>
          <cell r="H6" t="str">
            <v>Yield</v>
          </cell>
          <cell r="J6" t="str">
            <v>Return</v>
          </cell>
        </row>
        <row r="8">
          <cell r="A8" t="str">
            <v>Spot</v>
          </cell>
          <cell r="B8">
            <v>39710</v>
          </cell>
          <cell r="D8">
            <v>0.8</v>
          </cell>
          <cell r="F8">
            <v>0.1583</v>
          </cell>
          <cell r="H8">
            <v>2.3E-2</v>
          </cell>
          <cell r="J8">
            <v>0.18129999999999999</v>
          </cell>
        </row>
        <row r="9">
          <cell r="A9">
            <v>1</v>
          </cell>
          <cell r="B9">
            <v>39689</v>
          </cell>
          <cell r="D9">
            <v>0.75</v>
          </cell>
          <cell r="F9">
            <v>0.1502</v>
          </cell>
          <cell r="H9">
            <v>2.3E-2</v>
          </cell>
          <cell r="J9">
            <v>0.17319999999999999</v>
          </cell>
        </row>
        <row r="10">
          <cell r="A10">
            <v>2</v>
          </cell>
          <cell r="B10">
            <v>39654</v>
          </cell>
          <cell r="D10">
            <v>0.95</v>
          </cell>
          <cell r="F10">
            <v>0.1817</v>
          </cell>
          <cell r="H10">
            <v>2.5000000000000001E-2</v>
          </cell>
          <cell r="J10">
            <v>0.20669999999999999</v>
          </cell>
        </row>
        <row r="11">
          <cell r="A11">
            <v>3</v>
          </cell>
          <cell r="B11">
            <v>39626</v>
          </cell>
          <cell r="D11">
            <v>0.7</v>
          </cell>
          <cell r="F11">
            <v>0.1419</v>
          </cell>
          <cell r="H11">
            <v>2.1999999999999999E-2</v>
          </cell>
          <cell r="J11">
            <v>0.16389999999999999</v>
          </cell>
        </row>
        <row r="16">
          <cell r="B16" t="str">
            <v>3-Mo. Avg.</v>
          </cell>
          <cell r="D16">
            <v>0.8</v>
          </cell>
          <cell r="F16">
            <v>0.1583</v>
          </cell>
          <cell r="H16">
            <v>2.3300000000000001E-2</v>
          </cell>
          <cell r="J16">
            <v>0.18159999999999998</v>
          </cell>
        </row>
        <row r="18">
          <cell r="B18" t="str">
            <v>Spot</v>
          </cell>
          <cell r="D18">
            <v>0.8</v>
          </cell>
          <cell r="F18">
            <v>0.1583</v>
          </cell>
          <cell r="H18">
            <v>2.3E-2</v>
          </cell>
          <cell r="J18">
            <v>0.18129999999999999</v>
          </cell>
        </row>
        <row r="20">
          <cell r="B20" t="str">
            <v>Average</v>
          </cell>
          <cell r="D20">
            <v>0.8</v>
          </cell>
          <cell r="F20">
            <v>0.1583</v>
          </cell>
          <cell r="H20">
            <v>2.3199999999999998E-2</v>
          </cell>
          <cell r="J20">
            <v>0.18149999999999999</v>
          </cell>
        </row>
        <row r="26">
          <cell r="B26" t="str">
            <v>Blue Chip Financial Forecasts</v>
          </cell>
        </row>
        <row r="27">
          <cell r="B27" t="str">
            <v>Consensus Forecast Yield for 30-year Treasury Bonds</v>
          </cell>
        </row>
        <row r="29">
          <cell r="B29" t="str">
            <v>Third Quarter 2008</v>
          </cell>
          <cell r="F29">
            <v>4.5999999999999996</v>
          </cell>
          <cell r="G29" t="str">
            <v>%</v>
          </cell>
          <cell r="H29">
            <v>13.049999999999999</v>
          </cell>
          <cell r="I29" t="str">
            <v>%</v>
          </cell>
        </row>
        <row r="30">
          <cell r="B30" t="str">
            <v>Fourth Quarter 2008</v>
          </cell>
          <cell r="F30">
            <v>4.5999999999999996</v>
          </cell>
        </row>
        <row r="31">
          <cell r="B31" t="str">
            <v>First Quarter 2009</v>
          </cell>
          <cell r="F31">
            <v>4.7</v>
          </cell>
        </row>
        <row r="32">
          <cell r="B32" t="str">
            <v>Second Quarter 2009</v>
          </cell>
          <cell r="F32">
            <v>4.8</v>
          </cell>
          <cell r="H32" t="str">
            <v>Projected</v>
          </cell>
        </row>
        <row r="33">
          <cell r="B33" t="str">
            <v>Third Quarter 2009</v>
          </cell>
          <cell r="F33">
            <v>4.9000000000000004</v>
          </cell>
          <cell r="H33" t="str">
            <v>Market</v>
          </cell>
          <cell r="I33" t="str">
            <v>%</v>
          </cell>
        </row>
        <row r="34">
          <cell r="B34" t="str">
            <v>Fourth Quarter 2009</v>
          </cell>
          <cell r="F34">
            <v>5.0999999999999996</v>
          </cell>
          <cell r="H34" t="str">
            <v>Risk Premium</v>
          </cell>
        </row>
        <row r="35">
          <cell r="B35" t="str">
            <v xml:space="preserve">   Return 1926 - 2007</v>
          </cell>
          <cell r="H35">
            <v>5.2</v>
          </cell>
        </row>
        <row r="36">
          <cell r="F36">
            <v>4.78</v>
          </cell>
          <cell r="G36" t="str">
            <v>%</v>
          </cell>
          <cell r="H36">
            <v>13.369999999999997</v>
          </cell>
          <cell r="I36" t="str">
            <v>%</v>
          </cell>
        </row>
        <row r="37">
          <cell r="B37" t="str">
            <v>Historical Market Risk Premium</v>
          </cell>
          <cell r="H37">
            <v>7.1000000000000005</v>
          </cell>
          <cell r="I37" t="str">
            <v>%</v>
          </cell>
        </row>
        <row r="39">
          <cell r="B39" t="str">
            <v>SBBI Common Stocks Total Return -</v>
          </cell>
        </row>
        <row r="40">
          <cell r="B40" t="str">
            <v xml:space="preserve">   1926 - 2007</v>
          </cell>
          <cell r="H40">
            <v>12.3</v>
          </cell>
          <cell r="I40" t="str">
            <v>%</v>
          </cell>
        </row>
        <row r="41">
          <cell r="B41" t="str">
            <v>SBBI Long-Term Gov't Bonds Income</v>
          </cell>
        </row>
        <row r="42">
          <cell r="B42" t="str">
            <v xml:space="preserve">   Return 1926 - 2007</v>
          </cell>
          <cell r="H42">
            <v>5.2</v>
          </cell>
        </row>
        <row r="44">
          <cell r="B44" t="str">
            <v>Historical Market Risk Premium</v>
          </cell>
          <cell r="C44" t="str">
            <v>Value Line Investment Survey</v>
          </cell>
          <cell r="H44">
            <v>7.1000000000000005</v>
          </cell>
          <cell r="I44" t="str">
            <v>%</v>
          </cell>
        </row>
        <row r="45">
          <cell r="C45" t="str">
            <v>Blue Chip Financial Forecasts, September 1, 2008</v>
          </cell>
        </row>
        <row r="46">
          <cell r="B46" t="str">
            <v>Average of Hist'l &amp; Proj'd Market</v>
          </cell>
          <cell r="C46" t="str">
            <v>Stocks, Bonds, Bills, and Inflation - Market Results for 1926-2007 Morningstar, Inc., 2008 Chicago, IL.</v>
          </cell>
        </row>
        <row r="47">
          <cell r="B47" t="str">
            <v xml:space="preserve">   Risk Premium</v>
          </cell>
          <cell r="H47">
            <v>10.24</v>
          </cell>
          <cell r="I47" t="str">
            <v>%</v>
          </cell>
        </row>
        <row r="51">
          <cell r="B51" t="str">
            <v xml:space="preserve">Source of Information:  </v>
          </cell>
          <cell r="C51" t="str">
            <v>Value Line Investment Survey</v>
          </cell>
        </row>
      </sheetData>
      <sheetData sheetId="3"/>
      <sheetData sheetId="4"/>
      <sheetData sheetId="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 BETA Download "/>
      <sheetName val="Data"/>
      <sheetName val="Historical BETA Values"/>
      <sheetName val="Help"/>
    </sheetNames>
    <sheetDataSet>
      <sheetData sheetId="0" refreshError="1"/>
      <sheetData sheetId="1">
        <row r="4">
          <cell r="J4" t="str">
            <v>EQY_BETA_OVERRIDE_START_DT</v>
          </cell>
          <cell r="K4" t="str">
            <v>20101022</v>
          </cell>
        </row>
        <row r="5">
          <cell r="J5" t="str">
            <v>EQY_BETA_OVERRIDE_END_DT</v>
          </cell>
          <cell r="K5" t="str">
            <v>20121012</v>
          </cell>
        </row>
        <row r="6">
          <cell r="J6" t="str">
            <v>EQY_BETA_OVERRIDE_REL_INDEX</v>
          </cell>
          <cell r="K6" t="str">
            <v>SPX Index</v>
          </cell>
        </row>
        <row r="7">
          <cell r="J7" t="str">
            <v>EQY_BETA_OVERRIDE_PERIOD</v>
          </cell>
          <cell r="K7" t="str">
            <v>W</v>
          </cell>
        </row>
        <row r="8">
          <cell r="K8"/>
        </row>
      </sheetData>
      <sheetData sheetId="2" refreshError="1"/>
      <sheetData sheetId="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 BETA Download "/>
      <sheetName val="Data"/>
      <sheetName val="Historical BETA Values"/>
      <sheetName val="Help"/>
    </sheetNames>
    <sheetDataSet>
      <sheetData sheetId="0"/>
      <sheetData sheetId="1">
        <row r="4">
          <cell r="J4" t="str">
            <v>EQY_BETA_OVERRIDE_START_DT</v>
          </cell>
        </row>
        <row r="6">
          <cell r="B6" t="str">
            <v>Daily</v>
          </cell>
          <cell r="C6" t="str">
            <v>D</v>
          </cell>
          <cell r="F6" t="str">
            <v>Local CCY</v>
          </cell>
        </row>
        <row r="7">
          <cell r="B7" t="str">
            <v>Weekly</v>
          </cell>
          <cell r="C7" t="str">
            <v>W</v>
          </cell>
          <cell r="F7" t="str">
            <v>USD</v>
          </cell>
          <cell r="G7" t="str">
            <v>USD</v>
          </cell>
        </row>
        <row r="8">
          <cell r="B8" t="str">
            <v>Monthly</v>
          </cell>
          <cell r="C8" t="str">
            <v>M</v>
          </cell>
          <cell r="F8" t="str">
            <v>ARS</v>
          </cell>
          <cell r="G8" t="str">
            <v>ARS</v>
          </cell>
        </row>
        <row r="9">
          <cell r="B9" t="str">
            <v>Quarterly</v>
          </cell>
          <cell r="C9" t="str">
            <v>Q</v>
          </cell>
          <cell r="F9" t="str">
            <v>AUD</v>
          </cell>
          <cell r="G9" t="str">
            <v>AUD</v>
          </cell>
        </row>
        <row r="10">
          <cell r="B10" t="str">
            <v>Yearly</v>
          </cell>
          <cell r="C10" t="str">
            <v>Y</v>
          </cell>
          <cell r="F10" t="str">
            <v>ATS</v>
          </cell>
          <cell r="G10" t="str">
            <v>ATS</v>
          </cell>
        </row>
        <row r="11">
          <cell r="F11" t="str">
            <v>BEF</v>
          </cell>
          <cell r="G11" t="str">
            <v>BEF</v>
          </cell>
        </row>
        <row r="12">
          <cell r="F12" t="str">
            <v>BRL</v>
          </cell>
          <cell r="G12" t="str">
            <v>BRL</v>
          </cell>
        </row>
        <row r="13">
          <cell r="F13" t="str">
            <v>CAD</v>
          </cell>
          <cell r="G13" t="str">
            <v>CAD</v>
          </cell>
        </row>
        <row r="14">
          <cell r="F14" t="str">
            <v>CHF</v>
          </cell>
          <cell r="G14" t="str">
            <v>CHF</v>
          </cell>
        </row>
        <row r="15">
          <cell r="F15" t="str">
            <v>CNY</v>
          </cell>
          <cell r="G15" t="str">
            <v>CNY</v>
          </cell>
        </row>
        <row r="16">
          <cell r="F16" t="str">
            <v>COP</v>
          </cell>
          <cell r="G16" t="str">
            <v>COP</v>
          </cell>
        </row>
        <row r="17">
          <cell r="F17" t="str">
            <v>DEM</v>
          </cell>
          <cell r="G17" t="str">
            <v>DEM</v>
          </cell>
        </row>
        <row r="18">
          <cell r="F18" t="str">
            <v>DKK</v>
          </cell>
          <cell r="G18" t="str">
            <v>DKK</v>
          </cell>
        </row>
        <row r="19">
          <cell r="F19" t="str">
            <v>ESP</v>
          </cell>
          <cell r="G19" t="str">
            <v>ESP</v>
          </cell>
        </row>
        <row r="20">
          <cell r="F20" t="str">
            <v>EUR</v>
          </cell>
          <cell r="G20" t="str">
            <v>EUR</v>
          </cell>
        </row>
        <row r="21">
          <cell r="F21" t="str">
            <v>FIM</v>
          </cell>
          <cell r="G21" t="str">
            <v>FIM</v>
          </cell>
        </row>
        <row r="22">
          <cell r="F22" t="str">
            <v>FRF</v>
          </cell>
          <cell r="G22" t="str">
            <v>FRF</v>
          </cell>
        </row>
        <row r="23">
          <cell r="F23" t="str">
            <v>GBP</v>
          </cell>
          <cell r="G23" t="str">
            <v>GBP</v>
          </cell>
        </row>
        <row r="24">
          <cell r="F24" t="str">
            <v>GRD</v>
          </cell>
          <cell r="G24" t="str">
            <v>GRD</v>
          </cell>
        </row>
        <row r="25">
          <cell r="F25" t="str">
            <v>HKD</v>
          </cell>
          <cell r="G25" t="str">
            <v>HKD</v>
          </cell>
        </row>
        <row r="26">
          <cell r="F26" t="str">
            <v>IEP</v>
          </cell>
          <cell r="G26" t="str">
            <v>IEP</v>
          </cell>
        </row>
        <row r="27">
          <cell r="F27" t="str">
            <v>IDR</v>
          </cell>
          <cell r="G27" t="str">
            <v>IDR</v>
          </cell>
        </row>
        <row r="28">
          <cell r="F28" t="str">
            <v>INR</v>
          </cell>
          <cell r="G28" t="str">
            <v>INR</v>
          </cell>
        </row>
        <row r="29">
          <cell r="F29" t="str">
            <v>ITL</v>
          </cell>
          <cell r="G29" t="str">
            <v>ITL</v>
          </cell>
        </row>
        <row r="30">
          <cell r="F30" t="str">
            <v>JPY</v>
          </cell>
          <cell r="G30" t="str">
            <v>JPY</v>
          </cell>
        </row>
        <row r="31">
          <cell r="F31" t="str">
            <v>KRW</v>
          </cell>
          <cell r="G31" t="str">
            <v>KRW</v>
          </cell>
        </row>
        <row r="32">
          <cell r="F32" t="str">
            <v>MYR</v>
          </cell>
          <cell r="G32" t="str">
            <v>MYR</v>
          </cell>
        </row>
        <row r="33">
          <cell r="F33" t="str">
            <v>MXN</v>
          </cell>
          <cell r="G33" t="str">
            <v>MXN</v>
          </cell>
        </row>
        <row r="34">
          <cell r="F34" t="str">
            <v>MYR</v>
          </cell>
          <cell r="G34" t="str">
            <v>MYR</v>
          </cell>
        </row>
        <row r="35">
          <cell r="F35" t="str">
            <v>NOK</v>
          </cell>
          <cell r="G35" t="str">
            <v>NOK</v>
          </cell>
        </row>
        <row r="36">
          <cell r="F36" t="str">
            <v>NZD</v>
          </cell>
          <cell r="G36" t="str">
            <v>NZD</v>
          </cell>
        </row>
        <row r="37">
          <cell r="F37" t="str">
            <v>SEK</v>
          </cell>
          <cell r="G37" t="str">
            <v>SEK</v>
          </cell>
        </row>
        <row r="38">
          <cell r="F38" t="str">
            <v>SGD</v>
          </cell>
          <cell r="G38" t="str">
            <v>SGD</v>
          </cell>
        </row>
        <row r="39">
          <cell r="F39" t="str">
            <v>TRY</v>
          </cell>
          <cell r="G39" t="str">
            <v>TRY</v>
          </cell>
        </row>
        <row r="40">
          <cell r="F40" t="str">
            <v>ZAR</v>
          </cell>
          <cell r="G40" t="str">
            <v>ZAR</v>
          </cell>
        </row>
      </sheetData>
      <sheetData sheetId="2"/>
      <sheetData sheetId="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osure"/>
      <sheetName val="Rate Base Deductions"/>
      <sheetName val="Input "/>
      <sheetName val="Sch 1"/>
      <sheetName val="Sch 2"/>
      <sheetName val="WP 2-1 Rev70"/>
      <sheetName val="WP 2-2 Rev71"/>
      <sheetName val="WP 2-3 Rev72"/>
      <sheetName val="WP 2-4 Rev97Pal"/>
      <sheetName val="WP 2-5 Rev97U Paducah"/>
      <sheetName val="WP 2-6 Rev97U StL"/>
      <sheetName val="WP 2-7 Rev29"/>
      <sheetName val="WP 2-8 HDDs"/>
      <sheetName val="Sch 3 Gas Cost"/>
      <sheetName val="Sch 4 O&amp;M"/>
      <sheetName val="Sch 4-1 O&amp;M Per Book"/>
      <sheetName val="WP 4-2 Labor Adj"/>
      <sheetName val="WP 4-2-1 Labor O&amp;M subaccts"/>
      <sheetName val="WP 4-2-2 MO Union Labor exp"/>
      <sheetName val="WP 4- Benefits Adj"/>
      <sheetName val="WP 4- Benefits O&amp;M subaccts"/>
      <sheetName val="WP 4-3 M&amp;I "/>
      <sheetName val="WP 4-5 realloc 922"/>
      <sheetName val="WP 4-6 Ins Prem"/>
      <sheetName val="WP 4- Postage"/>
      <sheetName val="WP 4- Bad Debt adj"/>
      <sheetName val="WP4-Outside Srvc adj"/>
      <sheetName val="Sch 5 Taxes Other"/>
      <sheetName val="WP 5-1 Other Tax subaccts"/>
      <sheetName val="WP 5-2 MO AdValorem Summary"/>
      <sheetName val="Sch 6 Deprec"/>
      <sheetName val="WP 6-1 SS"/>
      <sheetName val="WP 6-2 Div91GO"/>
      <sheetName val="WP 6-3 Div88Central"/>
      <sheetName val="WP 6-4 Div70"/>
      <sheetName val="WP 6-5 Div71"/>
      <sheetName val="WP 6-6 Div72"/>
      <sheetName val="WP 6-7 Div97"/>
      <sheetName val="WP 6-8 Div30 CoKs GO"/>
      <sheetName val="WP 6-10 Div29"/>
      <sheetName val="WP 6- Meter"/>
      <sheetName val="WP 6-11 Deprec Exp SubAccts"/>
      <sheetName val="4060 Amort Acq Adj"/>
      <sheetName val="Sch 7 RateBase"/>
      <sheetName val="WP 7-1NetPlant"/>
      <sheetName val="WP 7-2 Alloc NetPlant"/>
      <sheetName val="WP 7-3 CWIP"/>
      <sheetName val="WP 7-4 ADIT"/>
      <sheetName val="WP 7-4-1 ADIT"/>
      <sheetName val="WP 7-4-2 Def Alloc Adjusted"/>
      <sheetName val="WP 7-5 PrePaids"/>
      <sheetName val="WP 7-6"/>
      <sheetName val="WP 7-6-1CustAdv"/>
      <sheetName val="WP 7-6-2CustDep "/>
      <sheetName val="WP 7-7 M&amp;S"/>
      <sheetName val="M&amp;S new"/>
      <sheetName val="WP 7-8 StorgGas"/>
      <sheetName val="WP7- Storg Gas 1641 Repriced"/>
      <sheetName val="WP 7- ANG Rate Base Deduct"/>
      <sheetName val="Sch 8 FIT"/>
      <sheetName val="Sch 9 CapStruc"/>
      <sheetName val="WP 9-1-1 Cap Bal"/>
      <sheetName val="WP 9-1-2 Proj Bal"/>
      <sheetName val="WP 9-2-1 LTD rate"/>
      <sheetName val="WP 9-2-2 Proj LTD rate"/>
      <sheetName val="Sch 10 Int on Deposits"/>
      <sheetName val="WP 2-8"/>
      <sheetName val="WP 4-4 Int on Deposits"/>
      <sheetName val="WP 7-4 DefFIT"/>
      <sheetName val="WP 7-4-1DefFIT"/>
      <sheetName val="WP 7-5 PP"/>
      <sheetName val="PP new"/>
      <sheetName val="WP Storg Gas 1641 Repriced"/>
      <sheetName val="WP 9-1"/>
      <sheetName val="WP 9-1-1Proj"/>
      <sheetName val="WP 9-2 LTD rate"/>
      <sheetName val="WP 9-2-1 Proj LTD rate"/>
    </sheetNames>
    <sheetDataSet>
      <sheetData sheetId="0"/>
      <sheetData sheetId="1"/>
      <sheetData sheetId="2">
        <row r="8">
          <cell r="C8" t="str">
            <v>Missouri</v>
          </cell>
        </row>
        <row r="9">
          <cell r="C9" t="str">
            <v>Atmos Energy Mid-States</v>
          </cell>
        </row>
        <row r="10">
          <cell r="C10" t="str">
            <v>September 30, 2005</v>
          </cell>
        </row>
        <row r="23">
          <cell r="C23">
            <v>5.5753243416792088E-2</v>
          </cell>
        </row>
        <row r="24">
          <cell r="C24">
            <v>4.0312366146111597E-2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osure"/>
      <sheetName val="Rate Base Deductions"/>
      <sheetName val="Input "/>
      <sheetName val="Sch 1"/>
      <sheetName val="Sch 2"/>
      <sheetName val="WP 2-1 Rev70"/>
      <sheetName val="WP 2-2 Rev71"/>
      <sheetName val="WP 2-3 Rev72"/>
      <sheetName val="WP 2-4 Rev97Pal"/>
      <sheetName val="WP 2-5 Rev97U Paducah"/>
      <sheetName val="WP 2-6 Rev97U StL"/>
      <sheetName val="WP 2-7 Rev29"/>
      <sheetName val="WP 2-8 HDDs"/>
      <sheetName val="Sch 3 Gas Cost"/>
      <sheetName val="Sch 4 O&amp;M"/>
      <sheetName val="Sch 4-1 O&amp;M Per Book"/>
      <sheetName val="WP 4-2 Labor Adj"/>
      <sheetName val="WP 4-2-1 Labor O&amp;M subaccts"/>
      <sheetName val="WP 4-2-2 MO Union Labor exp"/>
      <sheetName val="WP 4- Benefits Adj"/>
      <sheetName val="WP 4- Benefits O&amp;M subaccts"/>
      <sheetName val="WP 4-3 M&amp;I "/>
      <sheetName val="WP 4-5 realloc 922"/>
      <sheetName val="WP 4-6 Ins Prem"/>
      <sheetName val="WP 4- Postage"/>
      <sheetName val="WP 4- Bad Debt adj"/>
      <sheetName val="WP4-Outside Srvc adj"/>
      <sheetName val="Sch 5 Taxes Other"/>
      <sheetName val="WP 5-1 Other Tax subaccts"/>
      <sheetName val="WP 5-2 MO AdValorem Summary"/>
      <sheetName val="Sch 6 Deprec"/>
      <sheetName val="WP 6-1 SS"/>
      <sheetName val="WP 6-2 Div91GO"/>
      <sheetName val="WP 6-3 Div88Central"/>
      <sheetName val="WP 6-4 Div70"/>
      <sheetName val="WP 6-5 Div71"/>
      <sheetName val="WP 6-6 Div72"/>
      <sheetName val="WP 6-7 Div97"/>
      <sheetName val="WP 6-8 Div30 CoKs GO"/>
      <sheetName val="WP 6-10 Div29"/>
      <sheetName val="WP 6- Meter"/>
      <sheetName val="WP 6-11 Deprec Exp SubAccts"/>
      <sheetName val="4060 Amort Acq Adj"/>
      <sheetName val="Sch 7 RateBase"/>
      <sheetName val="WP 7-1NetPlant"/>
      <sheetName val="WP 7-2 Alloc NetPlant"/>
      <sheetName val="WP 7-3 CWIP"/>
      <sheetName val="WP 7-4 ADIT"/>
      <sheetName val="WP 7-4-1 ADIT"/>
      <sheetName val="WP 7-4-2 Def Alloc Adjusted"/>
      <sheetName val="WP 7-5 PrePaids"/>
      <sheetName val="WP 7-6"/>
      <sheetName val="WP 7-6-1CustAdv"/>
      <sheetName val="WP 7-6-2CustDep "/>
      <sheetName val="WP 7-7 M&amp;S"/>
      <sheetName val="M&amp;S new"/>
      <sheetName val="WP 7-8 StorgGas"/>
      <sheetName val="WP7- Storg Gas 1641 Repriced"/>
      <sheetName val="WP 7- ANG Rate Base Deduct"/>
      <sheetName val="Sch 8 FIT"/>
      <sheetName val="Sch 9 CapStruc"/>
      <sheetName val="WP 9-1-1 Cap Bal"/>
      <sheetName val="WP 9-1-2 Proj Bal"/>
      <sheetName val="WP 9-2-1 LTD rate"/>
      <sheetName val="WP 9-2-2 Proj LTD rate"/>
      <sheetName val="Sch 10 Int on Deposits"/>
      <sheetName val="WP 2-8"/>
      <sheetName val="WP 4-4 Int on Deposits"/>
      <sheetName val="WP 7-4 DefFIT"/>
      <sheetName val="WP 7-4-1DefFIT"/>
      <sheetName val="WP 7-5 PP"/>
      <sheetName val="PP new"/>
      <sheetName val="WP Storg Gas 1641 Repriced"/>
      <sheetName val="WP 9-1"/>
      <sheetName val="WP 9-1-1Proj"/>
      <sheetName val="WP 9-2 LTD rate"/>
      <sheetName val="WP 9-2-1 Proj LTD rate"/>
    </sheetNames>
    <sheetDataSet>
      <sheetData sheetId="0"/>
      <sheetData sheetId="1"/>
      <sheetData sheetId="2">
        <row r="8">
          <cell r="C8" t="str">
            <v>Missouri</v>
          </cell>
        </row>
        <row r="9">
          <cell r="C9" t="str">
            <v>Atmos Energy Mid-States</v>
          </cell>
        </row>
        <row r="10">
          <cell r="C10" t="str">
            <v>September 30, 2005</v>
          </cell>
        </row>
        <row r="23">
          <cell r="C23">
            <v>5.5753243416792088E-2</v>
          </cell>
        </row>
        <row r="24">
          <cell r="C24">
            <v>4.0312366146111597E-2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cks data"/>
      <sheetName val="Growth Rates"/>
      <sheetName val="Prices &amp; Dividends"/>
      <sheetName val="Calculate"/>
      <sheetName val="E Dividends"/>
      <sheetName val="Cost of Equity"/>
      <sheetName val="DCF Goal Seek"/>
      <sheetName val="NCDCF Goal Seek"/>
      <sheetName val="Solver Macro"/>
      <sheetName val="Beta"/>
      <sheetName val="CAPM"/>
      <sheetName val="Rider VBA"/>
      <sheetName val="Aqua ratios"/>
      <sheetName val="water sample ratios"/>
      <sheetName val="market return"/>
    </sheetNames>
    <sheetDataSet>
      <sheetData sheetId="0" refreshError="1"/>
      <sheetData sheetId="1">
        <row r="6">
          <cell r="B6" t="str">
            <v>American States Water (AWR 029899)</v>
          </cell>
          <cell r="L6">
            <v>4.9833333333333334E-2</v>
          </cell>
        </row>
        <row r="7">
          <cell r="L7">
            <v>8.483333333333333E-2</v>
          </cell>
        </row>
        <row r="8">
          <cell r="L8">
            <v>6.4433333333333329E-2</v>
          </cell>
        </row>
        <row r="9">
          <cell r="L9">
            <v>8.2333333333333328E-2</v>
          </cell>
        </row>
        <row r="10">
          <cell r="L10">
            <v>5.8333333333333327E-2</v>
          </cell>
        </row>
        <row r="11">
          <cell r="L11">
            <v>8.5000000000000006E-2</v>
          </cell>
        </row>
        <row r="12">
          <cell r="L12">
            <v>0.03</v>
          </cell>
        </row>
        <row r="13">
          <cell r="L13">
            <v>7.0000000000000007E-2</v>
          </cell>
        </row>
        <row r="14">
          <cell r="L14"/>
        </row>
        <row r="15">
          <cell r="L15"/>
        </row>
        <row r="16">
          <cell r="L16"/>
        </row>
        <row r="17">
          <cell r="L17"/>
        </row>
        <row r="18">
          <cell r="L18"/>
        </row>
        <row r="19">
          <cell r="L19"/>
        </row>
        <row r="20">
          <cell r="L20"/>
        </row>
        <row r="21">
          <cell r="L21"/>
        </row>
        <row r="22">
          <cell r="L22"/>
        </row>
        <row r="23">
          <cell r="L23"/>
        </row>
        <row r="24">
          <cell r="L24"/>
        </row>
        <row r="25">
          <cell r="L25"/>
        </row>
        <row r="26">
          <cell r="L26"/>
        </row>
        <row r="27">
          <cell r="L27"/>
        </row>
        <row r="28">
          <cell r="L28"/>
        </row>
        <row r="29">
          <cell r="L29"/>
        </row>
        <row r="30">
          <cell r="L30"/>
        </row>
      </sheetData>
      <sheetData sheetId="2">
        <row r="5">
          <cell r="D5">
            <v>0.224</v>
          </cell>
          <cell r="F5">
            <v>0.24199999999999999</v>
          </cell>
          <cell r="H5">
            <v>0.24199999999999999</v>
          </cell>
          <cell r="J5">
            <v>0.24199999999999999</v>
          </cell>
        </row>
        <row r="6">
          <cell r="D6">
            <v>0.375</v>
          </cell>
          <cell r="F6">
            <v>0.375</v>
          </cell>
          <cell r="H6">
            <v>0.375</v>
          </cell>
          <cell r="J6">
            <v>0.41499999999999998</v>
          </cell>
        </row>
        <row r="7">
          <cell r="D7">
            <v>0.1913</v>
          </cell>
          <cell r="F7">
            <v>0.1913</v>
          </cell>
          <cell r="H7">
            <v>0.1913</v>
          </cell>
          <cell r="J7">
            <v>0.1913</v>
          </cell>
        </row>
        <row r="8">
          <cell r="D8">
            <v>0.17249999999999999</v>
          </cell>
          <cell r="F8">
            <v>0.18</v>
          </cell>
          <cell r="H8">
            <v>0.18</v>
          </cell>
          <cell r="J8">
            <v>0.18</v>
          </cell>
        </row>
        <row r="9">
          <cell r="D9">
            <v>0.28249999999999997</v>
          </cell>
          <cell r="F9">
            <v>0.28249999999999997</v>
          </cell>
          <cell r="H9">
            <v>0.28249999999999997</v>
          </cell>
          <cell r="J9">
            <v>0.29749999999999999</v>
          </cell>
        </row>
        <row r="10">
          <cell r="D10">
            <v>0.19875000000000001</v>
          </cell>
          <cell r="F10">
            <v>0.21124999999999999</v>
          </cell>
          <cell r="H10">
            <v>0.21124999999999999</v>
          </cell>
          <cell r="J10">
            <v>0.21124999999999999</v>
          </cell>
        </row>
        <row r="11">
          <cell r="D11">
            <v>0.20250000000000001</v>
          </cell>
          <cell r="F11">
            <v>0.2175</v>
          </cell>
          <cell r="H11">
            <v>0.2175</v>
          </cell>
          <cell r="J11">
            <v>0.2175</v>
          </cell>
        </row>
        <row r="12">
          <cell r="D12">
            <v>0.1555</v>
          </cell>
          <cell r="F12">
            <v>0.16020000000000001</v>
          </cell>
          <cell r="H12">
            <v>0.16020000000000001</v>
          </cell>
          <cell r="J12">
            <v>0.16020000000000001</v>
          </cell>
        </row>
        <row r="13">
          <cell r="D13"/>
          <cell r="F13"/>
          <cell r="H13"/>
          <cell r="J13"/>
        </row>
        <row r="14">
          <cell r="D14"/>
          <cell r="F14"/>
          <cell r="H14"/>
          <cell r="J14"/>
        </row>
        <row r="15">
          <cell r="D15"/>
          <cell r="F15"/>
          <cell r="H15"/>
          <cell r="J15"/>
        </row>
        <row r="16">
          <cell r="D16"/>
          <cell r="F16"/>
          <cell r="H16"/>
          <cell r="J16"/>
        </row>
        <row r="17">
          <cell r="D17"/>
          <cell r="F17"/>
          <cell r="H17"/>
          <cell r="J17"/>
        </row>
        <row r="18">
          <cell r="D18"/>
          <cell r="F18"/>
          <cell r="H18"/>
          <cell r="J18"/>
        </row>
        <row r="19">
          <cell r="D19"/>
          <cell r="F19"/>
          <cell r="H19"/>
          <cell r="J19"/>
        </row>
        <row r="20">
          <cell r="D20"/>
          <cell r="F20"/>
          <cell r="H20"/>
          <cell r="J20"/>
        </row>
        <row r="21">
          <cell r="D21"/>
          <cell r="F21"/>
          <cell r="H21"/>
          <cell r="J21"/>
        </row>
        <row r="22">
          <cell r="D22"/>
          <cell r="F22"/>
          <cell r="H22"/>
          <cell r="J22"/>
        </row>
        <row r="23">
          <cell r="D23"/>
          <cell r="F23"/>
          <cell r="H23"/>
          <cell r="J23"/>
        </row>
        <row r="24">
          <cell r="D24"/>
          <cell r="F24"/>
          <cell r="H24"/>
          <cell r="J24"/>
        </row>
        <row r="25">
          <cell r="D25"/>
          <cell r="F25"/>
          <cell r="H25"/>
          <cell r="J25"/>
        </row>
        <row r="26">
          <cell r="D26"/>
          <cell r="F26"/>
          <cell r="H26"/>
          <cell r="J26"/>
        </row>
        <row r="27">
          <cell r="D27"/>
          <cell r="F27"/>
          <cell r="H27"/>
          <cell r="J27"/>
        </row>
        <row r="28">
          <cell r="D28"/>
          <cell r="F28"/>
          <cell r="H28"/>
          <cell r="J28"/>
        </row>
        <row r="29">
          <cell r="D29"/>
          <cell r="F29"/>
          <cell r="H29"/>
          <cell r="J29"/>
        </row>
      </sheetData>
      <sheetData sheetId="3">
        <row r="6">
          <cell r="G6">
            <v>0.224</v>
          </cell>
          <cell r="H6">
            <v>0.24199999999999999</v>
          </cell>
          <cell r="I6">
            <v>0.24199999999999999</v>
          </cell>
          <cell r="J6">
            <v>0.24199999999999999</v>
          </cell>
        </row>
        <row r="7">
          <cell r="G7">
            <v>0.255</v>
          </cell>
          <cell r="H7">
            <v>0.255</v>
          </cell>
          <cell r="I7">
            <v>0.255</v>
          </cell>
          <cell r="J7">
            <v>0.255</v>
          </cell>
        </row>
        <row r="8">
          <cell r="G8">
            <v>0.27160210298812104</v>
          </cell>
          <cell r="H8">
            <v>0.26700285079839881</v>
          </cell>
          <cell r="I8">
            <v>0.26248148136610716</v>
          </cell>
          <cell r="J8">
            <v>0.25803667584121248</v>
          </cell>
          <cell r="L8">
            <v>7.0702754181914199E-2</v>
          </cell>
        </row>
        <row r="9">
          <cell r="G9"/>
          <cell r="I9"/>
        </row>
        <row r="10">
          <cell r="G10">
            <v>0.375</v>
          </cell>
          <cell r="H10">
            <v>0.375</v>
          </cell>
          <cell r="I10">
            <v>0.375</v>
          </cell>
          <cell r="J10">
            <v>0.41499999999999998</v>
          </cell>
        </row>
        <row r="11">
          <cell r="G11">
            <v>0.41499999999999998</v>
          </cell>
          <cell r="H11">
            <v>0.41499999999999998</v>
          </cell>
          <cell r="I11">
            <v>0.41499999999999998</v>
          </cell>
          <cell r="J11">
            <v>0.45020583333333331</v>
          </cell>
        </row>
        <row r="12">
          <cell r="G12">
            <v>0.45580997089750791</v>
          </cell>
          <cell r="H12">
            <v>0.44437922522065298</v>
          </cell>
          <cell r="I12">
            <v>0.43323513836012817</v>
          </cell>
          <cell r="J12">
            <v>0.45820162076427856</v>
          </cell>
          <cell r="L12">
            <v>0.10693034972521127</v>
          </cell>
        </row>
        <row r="13">
          <cell r="G13"/>
          <cell r="I13"/>
        </row>
        <row r="14">
          <cell r="G14">
            <v>0.1913</v>
          </cell>
          <cell r="H14">
            <v>0.1913</v>
          </cell>
          <cell r="I14">
            <v>0.1913</v>
          </cell>
          <cell r="J14">
            <v>0.1913</v>
          </cell>
        </row>
        <row r="15">
          <cell r="G15">
            <v>0.20469999999999999</v>
          </cell>
          <cell r="H15">
            <v>0.20469999999999999</v>
          </cell>
          <cell r="I15">
            <v>0.20469999999999999</v>
          </cell>
          <cell r="J15">
            <v>0.20469999999999999</v>
          </cell>
        </row>
        <row r="16">
          <cell r="G16">
            <v>0.22163484340502387</v>
          </cell>
          <cell r="H16">
            <v>0.21691568263844874</v>
          </cell>
          <cell r="I16">
            <v>0.2122970046208793</v>
          </cell>
          <cell r="J16">
            <v>0.20777666982299089</v>
          </cell>
          <cell r="L16">
            <v>8.9904237996940653E-2</v>
          </cell>
        </row>
        <row r="17">
          <cell r="G17"/>
          <cell r="I17"/>
        </row>
        <row r="18">
          <cell r="G18">
            <v>0.17249999999999999</v>
          </cell>
          <cell r="H18">
            <v>0.18</v>
          </cell>
          <cell r="I18">
            <v>0.18</v>
          </cell>
          <cell r="J18">
            <v>0.18</v>
          </cell>
        </row>
        <row r="19">
          <cell r="G19">
            <v>0.18</v>
          </cell>
          <cell r="H19">
            <v>0.19481999999999999</v>
          </cell>
          <cell r="I19">
            <v>0.19481999999999999</v>
          </cell>
          <cell r="J19">
            <v>0.19481999999999999</v>
          </cell>
        </row>
        <row r="20">
          <cell r="G20">
            <v>0.19297709378172481</v>
          </cell>
          <cell r="H20">
            <v>0.20382435906734025</v>
          </cell>
          <cell r="I20">
            <v>0.19890485101823116</v>
          </cell>
          <cell r="J20">
            <v>0.19410408029549456</v>
          </cell>
          <cell r="L20">
            <v>0.10266309889290173</v>
          </cell>
        </row>
        <row r="21">
          <cell r="G21"/>
          <cell r="I21"/>
        </row>
        <row r="22">
          <cell r="G22">
            <v>0.28249999999999997</v>
          </cell>
          <cell r="H22">
            <v>0.28249999999999997</v>
          </cell>
          <cell r="I22">
            <v>0.28249999999999997</v>
          </cell>
          <cell r="J22">
            <v>0.29749999999999999</v>
          </cell>
        </row>
        <row r="23">
          <cell r="G23">
            <v>0.29749999999999999</v>
          </cell>
          <cell r="H23">
            <v>0.29749999999999999</v>
          </cell>
          <cell r="I23">
            <v>0.29749999999999999</v>
          </cell>
          <cell r="J23">
            <v>0.31485416666666666</v>
          </cell>
        </row>
        <row r="24">
          <cell r="G24">
            <v>0.31855671664089436</v>
          </cell>
          <cell r="H24">
            <v>0.31246137825546522</v>
          </cell>
          <cell r="I24">
            <v>0.30648266949387404</v>
          </cell>
          <cell r="J24">
            <v>0.318154429664112</v>
          </cell>
          <cell r="L24">
            <v>8.0343067421065728E-2</v>
          </cell>
        </row>
        <row r="25">
          <cell r="G25"/>
          <cell r="I25"/>
        </row>
        <row r="26">
          <cell r="G26">
            <v>0.19875000000000001</v>
          </cell>
          <cell r="H26">
            <v>0.21124999999999999</v>
          </cell>
          <cell r="I26">
            <v>0.21124999999999999</v>
          </cell>
          <cell r="J26">
            <v>0.21124999999999999</v>
          </cell>
        </row>
        <row r="27">
          <cell r="G27">
            <v>0.21124999999999999</v>
          </cell>
          <cell r="H27">
            <v>0.22920624999999997</v>
          </cell>
          <cell r="I27">
            <v>0.22920624999999997</v>
          </cell>
          <cell r="J27">
            <v>0.22920624999999997</v>
          </cell>
        </row>
        <row r="28">
          <cell r="G28">
            <v>0.2324511094712676</v>
          </cell>
          <cell r="H28">
            <v>0.2457620903380926</v>
          </cell>
          <cell r="I28">
            <v>0.23947954425576098</v>
          </cell>
          <cell r="J28">
            <v>0.23335760221623481</v>
          </cell>
          <cell r="L28">
            <v>0.10913874653406302</v>
          </cell>
        </row>
        <row r="30">
          <cell r="G30">
            <v>0.20250000000000001</v>
          </cell>
          <cell r="H30">
            <v>0.2175</v>
          </cell>
          <cell r="I30">
            <v>0.2175</v>
          </cell>
          <cell r="J30">
            <v>0.2175</v>
          </cell>
        </row>
        <row r="31">
          <cell r="G31">
            <v>0.2175</v>
          </cell>
          <cell r="H31">
            <v>0.224025</v>
          </cell>
          <cell r="I31">
            <v>0.224025</v>
          </cell>
          <cell r="J31">
            <v>0.224025</v>
          </cell>
        </row>
        <row r="32">
          <cell r="G32">
            <v>0.22422184167311338</v>
          </cell>
          <cell r="H32">
            <v>0.22835571190341339</v>
          </cell>
          <cell r="I32">
            <v>0.22579203525291375</v>
          </cell>
          <cell r="J32">
            <v>0.22325714018144063</v>
          </cell>
        </row>
        <row r="33">
          <cell r="G33"/>
          <cell r="H33"/>
          <cell r="I33"/>
          <cell r="J33"/>
        </row>
        <row r="34">
          <cell r="G34">
            <v>0.1555</v>
          </cell>
          <cell r="H34">
            <v>0.16020000000000001</v>
          </cell>
          <cell r="I34">
            <v>0.16020000000000001</v>
          </cell>
          <cell r="J34">
            <v>0.16020000000000001</v>
          </cell>
        </row>
        <row r="35">
          <cell r="G35">
            <v>0.16020000000000001</v>
          </cell>
          <cell r="H35">
            <v>0.17141400000000001</v>
          </cell>
          <cell r="I35">
            <v>0.17141400000000001</v>
          </cell>
          <cell r="J35">
            <v>0.17141400000000001</v>
          </cell>
        </row>
        <row r="36">
          <cell r="G36">
            <v>0.17164786123027304</v>
          </cell>
          <cell r="H36">
            <v>0.17974412744473517</v>
          </cell>
          <cell r="I36">
            <v>0.17590867046330444</v>
          </cell>
          <cell r="J36">
            <v>0.17215505610152157</v>
          </cell>
          <cell r="L36">
            <v>9.0108825768182896E-2</v>
          </cell>
        </row>
        <row r="37">
          <cell r="G37"/>
          <cell r="H37"/>
          <cell r="I37"/>
          <cell r="J37"/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G41"/>
          <cell r="H41"/>
          <cell r="I41"/>
          <cell r="J41"/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G45"/>
          <cell r="H45"/>
          <cell r="I45"/>
          <cell r="J45"/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G49"/>
          <cell r="H49"/>
          <cell r="I49"/>
          <cell r="J49"/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G69"/>
          <cell r="H69"/>
          <cell r="I69"/>
          <cell r="J69"/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G73"/>
          <cell r="H73"/>
          <cell r="I73"/>
          <cell r="J73"/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8"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xy Group Ticker"/>
      <sheetName val="Exhibit List"/>
      <sheetName val="Summary"/>
      <sheetName val="2 (1)"/>
      <sheetName val="2 (2)"/>
      <sheetName val="2 (4)"/>
      <sheetName val="2 (3)"/>
      <sheetName val="3"/>
      <sheetName val="4 (1)"/>
      <sheetName val="4 (2)"/>
      <sheetName val="4 (3)"/>
      <sheetName val="5"/>
      <sheetName val="6"/>
      <sheetName val="7"/>
      <sheetName val="8 (1)"/>
      <sheetName val="8 (2)"/>
      <sheetName val="9 (1)"/>
      <sheetName val="9 (2)"/>
      <sheetName val="10 (1)"/>
      <sheetName val="10 (2)"/>
      <sheetName val="10 (3,4)"/>
      <sheetName val="11 (1)"/>
      <sheetName val="11 (2)"/>
      <sheetName val="11 (3,4)"/>
      <sheetName val="12 (1)"/>
      <sheetName val="12 (2)"/>
      <sheetName val="13 (1)"/>
      <sheetName val="13 (2)"/>
      <sheetName val="Proxy Group Risk Measures"/>
      <sheetName val="Stock Price"/>
      <sheetName val="2011 11 Market DCF"/>
      <sheetName val="Bond Yields"/>
      <sheetName val="Size Premium"/>
      <sheetName val="Ordinal Ratings"/>
      <sheetName val="Combination Utility Group"/>
      <sheetName val="Value Line Data"/>
      <sheetName val="C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8">
          <cell r="B8" t="str">
            <v>AEE</v>
          </cell>
          <cell r="C8" t="str">
            <v>Ameren Corp.</v>
          </cell>
          <cell r="E8" t="str">
            <v>BBB-</v>
          </cell>
          <cell r="F8">
            <v>10</v>
          </cell>
          <cell r="G8">
            <v>3</v>
          </cell>
          <cell r="I8" t="str">
            <v>B++</v>
          </cell>
          <cell r="J8">
            <v>4</v>
          </cell>
          <cell r="L8">
            <v>0.8</v>
          </cell>
          <cell r="N8">
            <v>7885.82</v>
          </cell>
        </row>
        <row r="9">
          <cell r="B9" t="str">
            <v>AEP</v>
          </cell>
          <cell r="C9" t="str">
            <v>American Elec Pwr</v>
          </cell>
          <cell r="E9" t="str">
            <v>BBB</v>
          </cell>
          <cell r="F9">
            <v>9</v>
          </cell>
          <cell r="G9">
            <v>3</v>
          </cell>
          <cell r="I9" t="str">
            <v>B++</v>
          </cell>
          <cell r="J9">
            <v>4</v>
          </cell>
          <cell r="L9">
            <v>0.7</v>
          </cell>
          <cell r="N9">
            <v>18759.72</v>
          </cell>
        </row>
        <row r="10">
          <cell r="B10" t="str">
            <v>ALE</v>
          </cell>
          <cell r="C10" t="str">
            <v>ALLETE</v>
          </cell>
          <cell r="E10" t="str">
            <v>BBB+</v>
          </cell>
          <cell r="F10">
            <v>8</v>
          </cell>
          <cell r="G10">
            <v>2</v>
          </cell>
          <cell r="I10" t="str">
            <v>A</v>
          </cell>
          <cell r="J10">
            <v>3</v>
          </cell>
          <cell r="L10">
            <v>0.7</v>
          </cell>
          <cell r="N10">
            <v>1367.04</v>
          </cell>
        </row>
        <row r="11">
          <cell r="B11" t="str">
            <v>AVA</v>
          </cell>
          <cell r="C11" t="str">
            <v>Avista Corp.</v>
          </cell>
          <cell r="E11" t="str">
            <v>BBB</v>
          </cell>
          <cell r="F11">
            <v>9</v>
          </cell>
          <cell r="G11">
            <v>2</v>
          </cell>
          <cell r="I11" t="str">
            <v>B++</v>
          </cell>
          <cell r="J11">
            <v>4</v>
          </cell>
          <cell r="L11">
            <v>0.7</v>
          </cell>
          <cell r="N11">
            <v>1418.72</v>
          </cell>
        </row>
        <row r="12">
          <cell r="B12" t="str">
            <v>BKH</v>
          </cell>
          <cell r="C12" t="str">
            <v>Black Hills Corp.</v>
          </cell>
          <cell r="E12" t="str">
            <v>BBB-</v>
          </cell>
          <cell r="F12">
            <v>10</v>
          </cell>
          <cell r="G12">
            <v>3</v>
          </cell>
          <cell r="I12" t="str">
            <v>B+</v>
          </cell>
          <cell r="J12">
            <v>5</v>
          </cell>
          <cell r="L12">
            <v>0.85</v>
          </cell>
          <cell r="N12">
            <v>1290.81</v>
          </cell>
        </row>
        <row r="13">
          <cell r="B13" t="str">
            <v>CEG</v>
          </cell>
          <cell r="C13" t="str">
            <v>Constellation Energy</v>
          </cell>
          <cell r="E13" t="str">
            <v>BBB-</v>
          </cell>
          <cell r="F13">
            <v>10</v>
          </cell>
          <cell r="G13">
            <v>3</v>
          </cell>
          <cell r="I13" t="str">
            <v>B+</v>
          </cell>
          <cell r="J13">
            <v>5</v>
          </cell>
          <cell r="L13">
            <v>0.8</v>
          </cell>
          <cell r="N13">
            <v>8096.83</v>
          </cell>
        </row>
        <row r="14">
          <cell r="B14" t="str">
            <v>CHG</v>
          </cell>
          <cell r="C14" t="str">
            <v>CH Energy Group</v>
          </cell>
          <cell r="D14" t="str">
            <v>(a)</v>
          </cell>
          <cell r="E14" t="str">
            <v>A</v>
          </cell>
          <cell r="F14">
            <v>6</v>
          </cell>
          <cell r="G14">
            <v>1</v>
          </cell>
          <cell r="I14" t="str">
            <v>A</v>
          </cell>
          <cell r="J14">
            <v>3</v>
          </cell>
          <cell r="L14">
            <v>0.65</v>
          </cell>
          <cell r="N14">
            <v>853.63</v>
          </cell>
        </row>
        <row r="15">
          <cell r="B15" t="str">
            <v>CMS</v>
          </cell>
          <cell r="C15" t="str">
            <v>CMS Energy</v>
          </cell>
          <cell r="E15" t="str">
            <v>BBB-</v>
          </cell>
          <cell r="F15">
            <v>10</v>
          </cell>
          <cell r="G15">
            <v>3</v>
          </cell>
          <cell r="I15" t="str">
            <v>B+</v>
          </cell>
          <cell r="J15">
            <v>5</v>
          </cell>
          <cell r="L15">
            <v>0.75</v>
          </cell>
          <cell r="N15">
            <v>5231.5200000000004</v>
          </cell>
        </row>
        <row r="16">
          <cell r="B16" t="str">
            <v>CNL</v>
          </cell>
          <cell r="C16" t="str">
            <v>Cleco Corp.</v>
          </cell>
          <cell r="E16" t="str">
            <v>BBB</v>
          </cell>
          <cell r="F16">
            <v>9</v>
          </cell>
          <cell r="G16">
            <v>2</v>
          </cell>
          <cell r="I16" t="str">
            <v>B++</v>
          </cell>
          <cell r="J16">
            <v>4</v>
          </cell>
          <cell r="L16">
            <v>0.65</v>
          </cell>
          <cell r="N16">
            <v>2179.69</v>
          </cell>
        </row>
        <row r="17">
          <cell r="B17" t="str">
            <v>CNP</v>
          </cell>
          <cell r="C17" t="str">
            <v>CenterPoint Energy</v>
          </cell>
          <cell r="E17" t="str">
            <v>BBB</v>
          </cell>
          <cell r="F17">
            <v>9</v>
          </cell>
          <cell r="G17">
            <v>3</v>
          </cell>
          <cell r="I17" t="str">
            <v>B</v>
          </cell>
          <cell r="J17">
            <v>6</v>
          </cell>
          <cell r="L17">
            <v>0.8</v>
          </cell>
          <cell r="N17">
            <v>8325.0499999999993</v>
          </cell>
        </row>
        <row r="18">
          <cell r="B18" t="str">
            <v>CV</v>
          </cell>
          <cell r="C18" t="str">
            <v xml:space="preserve">Central Vermont P S </v>
          </cell>
          <cell r="E18" t="str">
            <v>NR</v>
          </cell>
          <cell r="F18" t="str">
            <v xml:space="preserve"> </v>
          </cell>
          <cell r="G18">
            <v>3</v>
          </cell>
          <cell r="I18" t="str">
            <v>B</v>
          </cell>
          <cell r="J18">
            <v>6</v>
          </cell>
          <cell r="L18">
            <v>0.75</v>
          </cell>
          <cell r="N18">
            <v>472.32</v>
          </cell>
        </row>
        <row r="19">
          <cell r="B19" t="str">
            <v>D</v>
          </cell>
          <cell r="C19" t="str">
            <v>Dominion Resources</v>
          </cell>
          <cell r="E19" t="str">
            <v>A-</v>
          </cell>
          <cell r="F19">
            <v>7</v>
          </cell>
          <cell r="G19">
            <v>2</v>
          </cell>
          <cell r="I19" t="str">
            <v>B++</v>
          </cell>
          <cell r="J19">
            <v>4</v>
          </cell>
          <cell r="L19">
            <v>0.7</v>
          </cell>
          <cell r="N19">
            <v>29249.52</v>
          </cell>
        </row>
        <row r="20">
          <cell r="B20" t="str">
            <v>DPL</v>
          </cell>
          <cell r="C20" t="str">
            <v>DPL, Inc.</v>
          </cell>
          <cell r="E20" t="str">
            <v>A-</v>
          </cell>
          <cell r="F20">
            <v>7</v>
          </cell>
          <cell r="G20">
            <v>3</v>
          </cell>
          <cell r="I20" t="str">
            <v>B++</v>
          </cell>
          <cell r="J20">
            <v>4</v>
          </cell>
          <cell r="L20">
            <v>0.6</v>
          </cell>
          <cell r="N20">
            <v>3548.2</v>
          </cell>
        </row>
        <row r="21">
          <cell r="B21" t="str">
            <v>DTE</v>
          </cell>
          <cell r="C21" t="str">
            <v>DTE Energy Co.</v>
          </cell>
          <cell r="E21" t="str">
            <v>BBB+</v>
          </cell>
          <cell r="F21">
            <v>8</v>
          </cell>
          <cell r="G21">
            <v>3</v>
          </cell>
          <cell r="I21" t="str">
            <v>B+</v>
          </cell>
          <cell r="J21">
            <v>5</v>
          </cell>
          <cell r="L21">
            <v>0.75</v>
          </cell>
          <cell r="N21">
            <v>8666.26</v>
          </cell>
        </row>
        <row r="22">
          <cell r="B22" t="str">
            <v>DUK</v>
          </cell>
          <cell r="C22" t="str">
            <v>Duke Energy Corp.</v>
          </cell>
          <cell r="E22" t="str">
            <v>A-</v>
          </cell>
          <cell r="F22">
            <v>7</v>
          </cell>
          <cell r="G22">
            <v>2</v>
          </cell>
          <cell r="I22" t="str">
            <v>A</v>
          </cell>
          <cell r="J22">
            <v>3</v>
          </cell>
          <cell r="L22">
            <v>0.65</v>
          </cell>
          <cell r="N22">
            <v>27639</v>
          </cell>
        </row>
        <row r="23">
          <cell r="B23" t="str">
            <v>ED</v>
          </cell>
          <cell r="C23" t="str">
            <v>Consolidated Edison</v>
          </cell>
          <cell r="E23" t="str">
            <v>A-</v>
          </cell>
          <cell r="F23">
            <v>7</v>
          </cell>
          <cell r="G23">
            <v>1</v>
          </cell>
          <cell r="I23" t="str">
            <v>A+</v>
          </cell>
          <cell r="J23">
            <v>2</v>
          </cell>
          <cell r="L23">
            <v>0.65</v>
          </cell>
          <cell r="N23">
            <v>17244.95</v>
          </cell>
        </row>
        <row r="24">
          <cell r="B24" t="str">
            <v>EDE</v>
          </cell>
          <cell r="C24" t="str">
            <v>Empire District Elec</v>
          </cell>
          <cell r="E24" t="str">
            <v>BBB-</v>
          </cell>
          <cell r="F24">
            <v>10</v>
          </cell>
          <cell r="G24">
            <v>3</v>
          </cell>
          <cell r="I24" t="str">
            <v>B+</v>
          </cell>
          <cell r="J24">
            <v>5</v>
          </cell>
          <cell r="L24">
            <v>0.7</v>
          </cell>
          <cell r="N24">
            <v>842.13</v>
          </cell>
        </row>
        <row r="25">
          <cell r="B25" t="str">
            <v>EE</v>
          </cell>
          <cell r="C25" t="str">
            <v>El Paso Electric</v>
          </cell>
          <cell r="E25" t="str">
            <v>BBB</v>
          </cell>
          <cell r="F25">
            <v>9</v>
          </cell>
          <cell r="G25">
            <v>2</v>
          </cell>
          <cell r="I25" t="str">
            <v>B++</v>
          </cell>
          <cell r="J25">
            <v>4</v>
          </cell>
          <cell r="L25">
            <v>0.75</v>
          </cell>
          <cell r="N25">
            <v>1424.01</v>
          </cell>
        </row>
        <row r="26">
          <cell r="B26" t="str">
            <v>EIX</v>
          </cell>
          <cell r="C26" t="str">
            <v>Edison International</v>
          </cell>
          <cell r="E26" t="str">
            <v>BBB-</v>
          </cell>
          <cell r="F26">
            <v>10</v>
          </cell>
          <cell r="G26">
            <v>3</v>
          </cell>
          <cell r="I26" t="str">
            <v>B++</v>
          </cell>
          <cell r="J26">
            <v>4</v>
          </cell>
          <cell r="L26">
            <v>0.8</v>
          </cell>
          <cell r="N26">
            <v>13185.57</v>
          </cell>
        </row>
        <row r="27">
          <cell r="B27" t="str">
            <v>ETR</v>
          </cell>
          <cell r="C27" t="str">
            <v>Entergy Corp.</v>
          </cell>
          <cell r="E27" t="str">
            <v>BBB</v>
          </cell>
          <cell r="F27">
            <v>9</v>
          </cell>
          <cell r="G27">
            <v>2</v>
          </cell>
          <cell r="I27" t="str">
            <v>A</v>
          </cell>
          <cell r="J27">
            <v>3</v>
          </cell>
          <cell r="L27">
            <v>0.7</v>
          </cell>
          <cell r="N27">
            <v>12152.7</v>
          </cell>
        </row>
        <row r="28">
          <cell r="B28" t="str">
            <v>EXC</v>
          </cell>
          <cell r="C28" t="str">
            <v>Exelon Corp.</v>
          </cell>
          <cell r="E28" t="str">
            <v>BBB</v>
          </cell>
          <cell r="F28">
            <v>9</v>
          </cell>
          <cell r="G28">
            <v>2</v>
          </cell>
          <cell r="I28" t="str">
            <v>A</v>
          </cell>
          <cell r="J28">
            <v>3</v>
          </cell>
          <cell r="L28">
            <v>0.85</v>
          </cell>
          <cell r="N28">
            <v>29444.37</v>
          </cell>
        </row>
        <row r="29">
          <cell r="B29" t="str">
            <v>FE</v>
          </cell>
          <cell r="C29" t="str">
            <v>FirstEnergy Corp.</v>
          </cell>
          <cell r="E29" t="str">
            <v>BBB-</v>
          </cell>
          <cell r="F29">
            <v>10</v>
          </cell>
          <cell r="G29">
            <v>2</v>
          </cell>
          <cell r="I29" t="str">
            <v>B++</v>
          </cell>
          <cell r="J29">
            <v>4</v>
          </cell>
          <cell r="L29">
            <v>0.8</v>
          </cell>
          <cell r="N29">
            <v>18715.169999999998</v>
          </cell>
        </row>
        <row r="30">
          <cell r="B30" t="str">
            <v>GXP</v>
          </cell>
          <cell r="C30" t="str">
            <v>Great Plains Energy</v>
          </cell>
          <cell r="E30" t="str">
            <v>BBB</v>
          </cell>
          <cell r="F30">
            <v>9</v>
          </cell>
          <cell r="G30">
            <v>3</v>
          </cell>
          <cell r="I30" t="str">
            <v>B+</v>
          </cell>
          <cell r="J30">
            <v>5</v>
          </cell>
          <cell r="L30">
            <v>0.75</v>
          </cell>
          <cell r="N30">
            <v>2872.49</v>
          </cell>
        </row>
        <row r="31">
          <cell r="B31" t="str">
            <v>HE</v>
          </cell>
          <cell r="C31" t="str">
            <v>Hawaiian Elec.</v>
          </cell>
          <cell r="E31" t="str">
            <v>BBB-</v>
          </cell>
          <cell r="F31">
            <v>10</v>
          </cell>
          <cell r="G31">
            <v>3</v>
          </cell>
          <cell r="I31" t="str">
            <v>B+</v>
          </cell>
          <cell r="J31">
            <v>5</v>
          </cell>
          <cell r="L31">
            <v>0.7</v>
          </cell>
          <cell r="N31">
            <v>2469.17</v>
          </cell>
        </row>
        <row r="32">
          <cell r="B32" t="str">
            <v>IDA</v>
          </cell>
          <cell r="C32" t="str">
            <v>IDACORP, Inc.</v>
          </cell>
          <cell r="E32" t="str">
            <v>BBB</v>
          </cell>
          <cell r="F32">
            <v>9</v>
          </cell>
          <cell r="G32">
            <v>3</v>
          </cell>
          <cell r="I32" t="str">
            <v>B+</v>
          </cell>
          <cell r="J32">
            <v>5</v>
          </cell>
          <cell r="L32">
            <v>0.7</v>
          </cell>
          <cell r="N32">
            <v>2016.53</v>
          </cell>
        </row>
        <row r="33">
          <cell r="B33" t="str">
            <v>ITC</v>
          </cell>
          <cell r="C33" t="str">
            <v>ITC Holdings Corp.</v>
          </cell>
          <cell r="E33" t="str">
            <v>BBB</v>
          </cell>
          <cell r="F33">
            <v>9</v>
          </cell>
          <cell r="G33">
            <v>2</v>
          </cell>
          <cell r="I33" t="str">
            <v>B++</v>
          </cell>
          <cell r="J33">
            <v>4</v>
          </cell>
          <cell r="L33">
            <v>0.8</v>
          </cell>
          <cell r="N33">
            <v>3777.3</v>
          </cell>
        </row>
        <row r="34">
          <cell r="B34" t="str">
            <v>LNT</v>
          </cell>
          <cell r="C34" t="str">
            <v>Alliant Energy</v>
          </cell>
          <cell r="E34" t="str">
            <v>BBB+</v>
          </cell>
          <cell r="F34">
            <v>8</v>
          </cell>
          <cell r="G34">
            <v>2</v>
          </cell>
          <cell r="I34" t="str">
            <v>A</v>
          </cell>
          <cell r="J34">
            <v>3</v>
          </cell>
          <cell r="L34">
            <v>0.7</v>
          </cell>
          <cell r="N34">
            <v>4594.6099999999997</v>
          </cell>
        </row>
        <row r="35">
          <cell r="B35" t="str">
            <v>MGEE</v>
          </cell>
          <cell r="C35" t="str">
            <v>MGE Energy</v>
          </cell>
          <cell r="E35" t="str">
            <v>AA-</v>
          </cell>
          <cell r="F35">
            <v>4</v>
          </cell>
          <cell r="G35">
            <v>1</v>
          </cell>
          <cell r="I35" t="str">
            <v>A</v>
          </cell>
          <cell r="J35">
            <v>3</v>
          </cell>
          <cell r="L35">
            <v>0.6</v>
          </cell>
          <cell r="N35">
            <v>980.03</v>
          </cell>
        </row>
        <row r="36">
          <cell r="B36" t="str">
            <v>NEE</v>
          </cell>
          <cell r="C36" t="str">
            <v>NextEra Energy, Inc.</v>
          </cell>
          <cell r="E36" t="str">
            <v>A-</v>
          </cell>
          <cell r="F36">
            <v>7</v>
          </cell>
          <cell r="G36">
            <v>2</v>
          </cell>
          <cell r="I36" t="str">
            <v>A</v>
          </cell>
          <cell r="J36">
            <v>3</v>
          </cell>
          <cell r="L36">
            <v>0.75</v>
          </cell>
          <cell r="N36">
            <v>23351.18</v>
          </cell>
        </row>
        <row r="37">
          <cell r="B37" t="str">
            <v>NST</v>
          </cell>
          <cell r="C37" t="str">
            <v>NSTAR</v>
          </cell>
          <cell r="E37" t="str">
            <v>A+</v>
          </cell>
          <cell r="F37">
            <v>5</v>
          </cell>
          <cell r="G37">
            <v>1</v>
          </cell>
          <cell r="I37" t="str">
            <v>A</v>
          </cell>
          <cell r="J37">
            <v>3</v>
          </cell>
          <cell r="L37">
            <v>0.65</v>
          </cell>
          <cell r="N37">
            <v>4651.01</v>
          </cell>
        </row>
        <row r="38">
          <cell r="B38" t="str">
            <v>NU</v>
          </cell>
          <cell r="C38" t="str">
            <v>Northeast Utilities</v>
          </cell>
          <cell r="E38" t="str">
            <v>BBB+</v>
          </cell>
          <cell r="F38">
            <v>8</v>
          </cell>
          <cell r="G38">
            <v>3</v>
          </cell>
          <cell r="I38" t="str">
            <v>B+</v>
          </cell>
          <cell r="J38">
            <v>5</v>
          </cell>
          <cell r="L38">
            <v>0.7</v>
          </cell>
          <cell r="N38">
            <v>6065.86</v>
          </cell>
        </row>
        <row r="39">
          <cell r="B39" t="str">
            <v>NVE</v>
          </cell>
          <cell r="C39" t="str">
            <v>NV Energy, Inc.</v>
          </cell>
          <cell r="E39" t="str">
            <v>BB+</v>
          </cell>
          <cell r="F39">
            <v>11</v>
          </cell>
          <cell r="G39">
            <v>3</v>
          </cell>
          <cell r="I39" t="str">
            <v>B</v>
          </cell>
          <cell r="J39">
            <v>6</v>
          </cell>
          <cell r="L39">
            <v>0.85</v>
          </cell>
          <cell r="N39">
            <v>3641.47</v>
          </cell>
        </row>
        <row r="40">
          <cell r="B40" t="str">
            <v>OGE</v>
          </cell>
          <cell r="C40" t="str">
            <v>OGE Energy Corp.</v>
          </cell>
          <cell r="E40" t="str">
            <v>BBB+</v>
          </cell>
          <cell r="F40">
            <v>8</v>
          </cell>
          <cell r="G40">
            <v>2</v>
          </cell>
          <cell r="I40" t="str">
            <v>A</v>
          </cell>
          <cell r="J40">
            <v>3</v>
          </cell>
          <cell r="L40">
            <v>0.75</v>
          </cell>
          <cell r="N40">
            <v>5060.3100000000004</v>
          </cell>
        </row>
        <row r="41">
          <cell r="B41" t="str">
            <v>OTTR</v>
          </cell>
          <cell r="C41" t="str">
            <v>Otter Tail Corp.</v>
          </cell>
          <cell r="E41" t="str">
            <v>BBB-</v>
          </cell>
          <cell r="F41">
            <v>10</v>
          </cell>
          <cell r="G41">
            <v>3</v>
          </cell>
          <cell r="I41" t="str">
            <v>B+</v>
          </cell>
          <cell r="J41">
            <v>5</v>
          </cell>
          <cell r="L41">
            <v>0.95</v>
          </cell>
          <cell r="N41">
            <v>736.01</v>
          </cell>
        </row>
        <row r="42">
          <cell r="B42" t="str">
            <v>PCG</v>
          </cell>
          <cell r="C42" t="str">
            <v>PG&amp;E Corp.</v>
          </cell>
          <cell r="E42" t="str">
            <v>BBB+</v>
          </cell>
          <cell r="F42">
            <v>8</v>
          </cell>
          <cell r="G42">
            <v>2</v>
          </cell>
          <cell r="I42" t="str">
            <v>B++</v>
          </cell>
          <cell r="J42">
            <v>4</v>
          </cell>
          <cell r="L42">
            <v>0.55000000000000004</v>
          </cell>
          <cell r="N42">
            <v>16156.27</v>
          </cell>
        </row>
        <row r="43">
          <cell r="B43" t="str">
            <v>PEG</v>
          </cell>
          <cell r="C43" t="str">
            <v>Pub Sv Enterprise Grp</v>
          </cell>
          <cell r="E43" t="str">
            <v>BBB</v>
          </cell>
          <cell r="F43">
            <v>9</v>
          </cell>
          <cell r="G43">
            <v>2</v>
          </cell>
          <cell r="I43" t="str">
            <v>A</v>
          </cell>
          <cell r="J43">
            <v>3</v>
          </cell>
          <cell r="L43">
            <v>0.75</v>
          </cell>
          <cell r="N43">
            <v>17003.43</v>
          </cell>
        </row>
        <row r="44">
          <cell r="B44" t="str">
            <v>PGN</v>
          </cell>
          <cell r="C44" t="str">
            <v>Progress Energy</v>
          </cell>
          <cell r="E44" t="str">
            <v>BBB+</v>
          </cell>
          <cell r="F44">
            <v>8</v>
          </cell>
          <cell r="G44">
            <v>2</v>
          </cell>
          <cell r="I44" t="str">
            <v>B++</v>
          </cell>
          <cell r="J44">
            <v>4</v>
          </cell>
          <cell r="L44">
            <v>0.6</v>
          </cell>
          <cell r="N44">
            <v>15679.25</v>
          </cell>
        </row>
        <row r="45">
          <cell r="B45" t="str">
            <v>PNM</v>
          </cell>
          <cell r="C45" t="str">
            <v>PNM Resources</v>
          </cell>
          <cell r="E45" t="str">
            <v>BB</v>
          </cell>
          <cell r="F45">
            <v>12</v>
          </cell>
          <cell r="G45">
            <v>3</v>
          </cell>
          <cell r="I45" t="str">
            <v>B</v>
          </cell>
          <cell r="J45">
            <v>6</v>
          </cell>
          <cell r="L45">
            <v>0.95</v>
          </cell>
          <cell r="N45">
            <v>1589.58</v>
          </cell>
        </row>
        <row r="46">
          <cell r="B46" t="str">
            <v>PNW</v>
          </cell>
          <cell r="C46" t="str">
            <v>Pinnacle West Capital</v>
          </cell>
          <cell r="E46" t="str">
            <v>BBB</v>
          </cell>
          <cell r="F46">
            <v>9</v>
          </cell>
          <cell r="G46">
            <v>2</v>
          </cell>
          <cell r="I46" t="str">
            <v>B++</v>
          </cell>
          <cell r="J46">
            <v>4</v>
          </cell>
          <cell r="L46">
            <v>0.7</v>
          </cell>
          <cell r="N46">
            <v>5016.87</v>
          </cell>
        </row>
        <row r="47">
          <cell r="B47" t="str">
            <v>POM</v>
          </cell>
          <cell r="C47" t="str">
            <v>Pepco Holdings</v>
          </cell>
          <cell r="E47" t="str">
            <v>BBB+</v>
          </cell>
          <cell r="F47">
            <v>8</v>
          </cell>
          <cell r="G47">
            <v>3</v>
          </cell>
          <cell r="I47" t="str">
            <v>B</v>
          </cell>
          <cell r="J47">
            <v>6</v>
          </cell>
          <cell r="L47">
            <v>0.8</v>
          </cell>
          <cell r="N47">
            <v>4390.49</v>
          </cell>
        </row>
        <row r="48">
          <cell r="B48" t="str">
            <v>POR</v>
          </cell>
          <cell r="C48" t="str">
            <v>Portland General Elec.</v>
          </cell>
          <cell r="E48" t="str">
            <v>BBB</v>
          </cell>
          <cell r="F48">
            <v>9</v>
          </cell>
          <cell r="G48">
            <v>3</v>
          </cell>
          <cell r="I48" t="str">
            <v>B+</v>
          </cell>
          <cell r="J48">
            <v>5</v>
          </cell>
          <cell r="L48">
            <v>0.75</v>
          </cell>
          <cell r="N48">
            <v>1847.46</v>
          </cell>
        </row>
        <row r="49">
          <cell r="B49" t="str">
            <v>PPL</v>
          </cell>
          <cell r="C49" t="str">
            <v>PPL Corp.</v>
          </cell>
          <cell r="E49" t="str">
            <v>BBB</v>
          </cell>
          <cell r="F49">
            <v>9</v>
          </cell>
          <cell r="G49">
            <v>3</v>
          </cell>
          <cell r="I49" t="str">
            <v>B++</v>
          </cell>
          <cell r="J49">
            <v>4</v>
          </cell>
          <cell r="L49">
            <v>0.65</v>
          </cell>
          <cell r="N49">
            <v>17260.22</v>
          </cell>
        </row>
        <row r="50">
          <cell r="B50" t="str">
            <v>SCG</v>
          </cell>
          <cell r="C50" t="str">
            <v>SCANA Corp.</v>
          </cell>
          <cell r="E50" t="str">
            <v>BBB+</v>
          </cell>
          <cell r="F50">
            <v>8</v>
          </cell>
          <cell r="G50">
            <v>2</v>
          </cell>
          <cell r="I50" t="str">
            <v>A</v>
          </cell>
          <cell r="J50">
            <v>3</v>
          </cell>
          <cell r="L50">
            <v>0.65</v>
          </cell>
          <cell r="N50">
            <v>5455.17</v>
          </cell>
        </row>
        <row r="51">
          <cell r="B51" t="str">
            <v>SO</v>
          </cell>
          <cell r="C51" t="str">
            <v>Southern Company</v>
          </cell>
          <cell r="E51" t="str">
            <v>A</v>
          </cell>
          <cell r="F51">
            <v>6</v>
          </cell>
          <cell r="G51">
            <v>1</v>
          </cell>
          <cell r="I51" t="str">
            <v>A</v>
          </cell>
          <cell r="J51">
            <v>3</v>
          </cell>
          <cell r="L51">
            <v>0.55000000000000004</v>
          </cell>
          <cell r="N51">
            <v>37393.67</v>
          </cell>
        </row>
        <row r="52">
          <cell r="B52" t="str">
            <v>SRE</v>
          </cell>
          <cell r="C52" t="str">
            <v>Sempra Energy</v>
          </cell>
          <cell r="E52" t="str">
            <v>BBB+</v>
          </cell>
          <cell r="F52">
            <v>8</v>
          </cell>
          <cell r="G52">
            <v>2</v>
          </cell>
          <cell r="I52" t="str">
            <v>A</v>
          </cell>
          <cell r="J52">
            <v>3</v>
          </cell>
          <cell r="L52">
            <v>0.8</v>
          </cell>
          <cell r="N52">
            <v>12707.86</v>
          </cell>
        </row>
        <row r="53">
          <cell r="B53" t="str">
            <v>TE</v>
          </cell>
          <cell r="C53" t="str">
            <v>TECO Energy</v>
          </cell>
          <cell r="E53" t="str">
            <v>BBB+</v>
          </cell>
          <cell r="F53">
            <v>8</v>
          </cell>
          <cell r="G53">
            <v>3</v>
          </cell>
          <cell r="I53" t="str">
            <v>B+</v>
          </cell>
          <cell r="J53">
            <v>5</v>
          </cell>
          <cell r="L53">
            <v>0.85</v>
          </cell>
          <cell r="N53">
            <v>3996.62</v>
          </cell>
        </row>
        <row r="54">
          <cell r="B54" t="str">
            <v>TEG</v>
          </cell>
          <cell r="C54" t="str">
            <v>Integrys Energy Group</v>
          </cell>
          <cell r="E54" t="str">
            <v>BBB+</v>
          </cell>
          <cell r="F54">
            <v>8</v>
          </cell>
          <cell r="G54">
            <v>2</v>
          </cell>
          <cell r="I54" t="str">
            <v>B++</v>
          </cell>
          <cell r="J54">
            <v>4</v>
          </cell>
          <cell r="L54">
            <v>0.9</v>
          </cell>
          <cell r="N54">
            <v>3996.94</v>
          </cell>
        </row>
        <row r="55">
          <cell r="B55" t="str">
            <v>UIL</v>
          </cell>
          <cell r="C55" t="str">
            <v>UIL Holdings</v>
          </cell>
          <cell r="E55" t="str">
            <v>BBB</v>
          </cell>
          <cell r="F55">
            <v>9</v>
          </cell>
          <cell r="G55">
            <v>2</v>
          </cell>
          <cell r="I55" t="str">
            <v>B++</v>
          </cell>
          <cell r="J55">
            <v>4</v>
          </cell>
          <cell r="L55">
            <v>0.7</v>
          </cell>
          <cell r="N55">
            <v>1716.29</v>
          </cell>
        </row>
        <row r="56">
          <cell r="B56" t="str">
            <v>UNS</v>
          </cell>
          <cell r="C56" t="str">
            <v>Unisource Energy</v>
          </cell>
          <cell r="D56" t="str">
            <v>(b)</v>
          </cell>
          <cell r="E56" t="str">
            <v>BB+</v>
          </cell>
          <cell r="F56">
            <v>11</v>
          </cell>
          <cell r="G56">
            <v>3</v>
          </cell>
          <cell r="I56" t="str">
            <v>C++</v>
          </cell>
          <cell r="J56">
            <v>7</v>
          </cell>
          <cell r="L56">
            <v>0.75</v>
          </cell>
          <cell r="N56">
            <v>1341.33</v>
          </cell>
        </row>
        <row r="57">
          <cell r="B57" t="str">
            <v>VVC</v>
          </cell>
          <cell r="C57" t="str">
            <v>Vectren Corp.</v>
          </cell>
          <cell r="E57" t="str">
            <v>A-</v>
          </cell>
          <cell r="F57">
            <v>7</v>
          </cell>
          <cell r="G57">
            <v>2</v>
          </cell>
          <cell r="I57" t="str">
            <v>A</v>
          </cell>
          <cell r="J57">
            <v>3</v>
          </cell>
          <cell r="L57">
            <v>0.7</v>
          </cell>
          <cell r="N57">
            <v>2380.38</v>
          </cell>
        </row>
        <row r="58">
          <cell r="B58" t="str">
            <v>WEC</v>
          </cell>
          <cell r="C58" t="str">
            <v>Wisconsin Energy</v>
          </cell>
          <cell r="E58" t="str">
            <v>A-</v>
          </cell>
          <cell r="F58">
            <v>7</v>
          </cell>
          <cell r="G58">
            <v>2</v>
          </cell>
          <cell r="I58" t="str">
            <v>B++</v>
          </cell>
          <cell r="J58">
            <v>4</v>
          </cell>
          <cell r="L58">
            <v>0.65</v>
          </cell>
          <cell r="N58">
            <v>7530.05</v>
          </cell>
        </row>
        <row r="59">
          <cell r="B59" t="str">
            <v>WR</v>
          </cell>
          <cell r="C59" t="str">
            <v>Westar Energy</v>
          </cell>
          <cell r="E59" t="str">
            <v>BBB</v>
          </cell>
          <cell r="F59">
            <v>9</v>
          </cell>
          <cell r="G59">
            <v>2</v>
          </cell>
          <cell r="I59" t="str">
            <v>B++</v>
          </cell>
          <cell r="J59">
            <v>4</v>
          </cell>
          <cell r="L59">
            <v>0.75</v>
          </cell>
          <cell r="N59">
            <v>3164.75</v>
          </cell>
        </row>
        <row r="60">
          <cell r="B60" t="str">
            <v>XEL</v>
          </cell>
          <cell r="C60" t="str">
            <v>Xcel Energy, Inc.</v>
          </cell>
          <cell r="E60" t="str">
            <v>A-</v>
          </cell>
          <cell r="F60">
            <v>7</v>
          </cell>
          <cell r="G60">
            <v>2</v>
          </cell>
          <cell r="I60" t="str">
            <v>B++</v>
          </cell>
          <cell r="J60">
            <v>4</v>
          </cell>
          <cell r="L60">
            <v>0.65</v>
          </cell>
          <cell r="N60">
            <v>12603.8</v>
          </cell>
        </row>
      </sheetData>
      <sheetData sheetId="35">
        <row r="8">
          <cell r="B8" t="str">
            <v>AEE</v>
          </cell>
          <cell r="C8" t="str">
            <v>Ameren Corp.</v>
          </cell>
          <cell r="E8">
            <v>1.54</v>
          </cell>
          <cell r="F8">
            <v>35</v>
          </cell>
          <cell r="G8">
            <v>25</v>
          </cell>
          <cell r="H8">
            <v>2.4</v>
          </cell>
          <cell r="I8">
            <v>2.4</v>
          </cell>
          <cell r="J8">
            <v>2.5</v>
          </cell>
          <cell r="K8">
            <v>1.54</v>
          </cell>
          <cell r="L8">
            <v>1.54</v>
          </cell>
          <cell r="M8">
            <v>1.54</v>
          </cell>
          <cell r="N8">
            <v>32.65</v>
          </cell>
          <cell r="O8">
            <v>33.450000000000003</v>
          </cell>
          <cell r="P8">
            <v>36</v>
          </cell>
          <cell r="Q8">
            <v>240.4</v>
          </cell>
          <cell r="R8">
            <v>256</v>
          </cell>
          <cell r="S8">
            <v>0.48199999999999998</v>
          </cell>
          <cell r="T8">
            <v>0.45500000000000002</v>
          </cell>
          <cell r="U8">
            <v>0.50900000000000001</v>
          </cell>
          <cell r="V8">
            <v>0.53500000000000003</v>
          </cell>
          <cell r="W8">
            <v>15185</v>
          </cell>
          <cell r="X8">
            <v>17200</v>
          </cell>
          <cell r="Y8">
            <v>8.5999999999999993E-2</v>
          </cell>
          <cell r="Z8">
            <v>7.0000000000000007E-2</v>
          </cell>
          <cell r="AA8">
            <v>7.0000000000000007E-2</v>
          </cell>
          <cell r="AB8">
            <v>7.0000000000000007E-2</v>
          </cell>
          <cell r="AC8">
            <v>-0.02</v>
          </cell>
          <cell r="AD8">
            <v>-0.03</v>
          </cell>
          <cell r="AE8">
            <v>1.4999999999999999E-2</v>
          </cell>
        </row>
        <row r="9">
          <cell r="B9" t="str">
            <v>AEP</v>
          </cell>
          <cell r="C9" t="str">
            <v>American Elec Pwr</v>
          </cell>
          <cell r="E9">
            <v>1.84</v>
          </cell>
          <cell r="F9">
            <v>55</v>
          </cell>
          <cell r="G9">
            <v>40</v>
          </cell>
          <cell r="H9">
            <v>3.15</v>
          </cell>
          <cell r="I9">
            <v>3.25</v>
          </cell>
          <cell r="J9">
            <v>3.75</v>
          </cell>
          <cell r="K9">
            <v>1.84</v>
          </cell>
          <cell r="L9">
            <v>1.9</v>
          </cell>
          <cell r="M9">
            <v>2.1</v>
          </cell>
          <cell r="N9">
            <v>29.6</v>
          </cell>
          <cell r="O9">
            <v>31.05</v>
          </cell>
          <cell r="P9">
            <v>36</v>
          </cell>
          <cell r="Q9">
            <v>480.81</v>
          </cell>
          <cell r="R9">
            <v>500</v>
          </cell>
          <cell r="S9">
            <v>0.53100000000000003</v>
          </cell>
          <cell r="T9">
            <v>0.495</v>
          </cell>
          <cell r="U9">
            <v>0.46700000000000003</v>
          </cell>
          <cell r="V9">
            <v>0.505</v>
          </cell>
          <cell r="W9">
            <v>29184</v>
          </cell>
          <cell r="X9">
            <v>35800</v>
          </cell>
          <cell r="Y9">
            <v>9.0999999999999998E-2</v>
          </cell>
          <cell r="Z9">
            <v>0.105</v>
          </cell>
          <cell r="AA9">
            <v>0.105</v>
          </cell>
          <cell r="AB9">
            <v>0.105</v>
          </cell>
          <cell r="AC9">
            <v>4.4999999999999998E-2</v>
          </cell>
          <cell r="AD9">
            <v>0.04</v>
          </cell>
          <cell r="AE9">
            <v>4.4999999999999998E-2</v>
          </cell>
        </row>
        <row r="10">
          <cell r="B10" t="str">
            <v>ALE</v>
          </cell>
          <cell r="C10" t="str">
            <v>ALLETE</v>
          </cell>
          <cell r="E10">
            <v>1.78</v>
          </cell>
          <cell r="F10">
            <v>45</v>
          </cell>
          <cell r="G10">
            <v>35</v>
          </cell>
          <cell r="H10">
            <v>2.65</v>
          </cell>
          <cell r="I10">
            <v>2.65</v>
          </cell>
          <cell r="J10">
            <v>3.25</v>
          </cell>
          <cell r="K10">
            <v>1.78</v>
          </cell>
          <cell r="L10">
            <v>1.8</v>
          </cell>
          <cell r="M10">
            <v>1.95</v>
          </cell>
          <cell r="N10">
            <v>28.45</v>
          </cell>
          <cell r="O10">
            <v>29.55</v>
          </cell>
          <cell r="P10">
            <v>40</v>
          </cell>
          <cell r="Q10">
            <v>35.799999999999997</v>
          </cell>
          <cell r="R10">
            <v>40</v>
          </cell>
          <cell r="S10">
            <v>0.442</v>
          </cell>
          <cell r="T10">
            <v>0.41499999999999998</v>
          </cell>
          <cell r="U10">
            <v>0.55800000000000005</v>
          </cell>
          <cell r="V10">
            <v>0.58499999999999996</v>
          </cell>
          <cell r="W10">
            <v>1747.6</v>
          </cell>
          <cell r="X10">
            <v>2250</v>
          </cell>
          <cell r="Y10">
            <v>7.6999999999999999E-2</v>
          </cell>
          <cell r="Z10">
            <v>0.09</v>
          </cell>
          <cell r="AA10">
            <v>0.09</v>
          </cell>
          <cell r="AB10">
            <v>9.5000000000000001E-2</v>
          </cell>
          <cell r="AC10">
            <v>4.4999999999999998E-2</v>
          </cell>
          <cell r="AD10">
            <v>0.02</v>
          </cell>
          <cell r="AE10">
            <v>0.03</v>
          </cell>
        </row>
        <row r="11">
          <cell r="B11" t="str">
            <v>AVA</v>
          </cell>
          <cell r="C11" t="str">
            <v>Avista Corp.</v>
          </cell>
          <cell r="E11">
            <v>1.1000000000000001</v>
          </cell>
          <cell r="F11">
            <v>35</v>
          </cell>
          <cell r="G11">
            <v>25</v>
          </cell>
          <cell r="H11">
            <v>1.8</v>
          </cell>
          <cell r="I11">
            <v>1.8</v>
          </cell>
          <cell r="J11">
            <v>2</v>
          </cell>
          <cell r="K11">
            <v>1.1000000000000001</v>
          </cell>
          <cell r="L11">
            <v>1.18</v>
          </cell>
          <cell r="M11">
            <v>1.4</v>
          </cell>
          <cell r="N11">
            <v>20.350000000000001</v>
          </cell>
          <cell r="O11">
            <v>21</v>
          </cell>
          <cell r="P11">
            <v>22.75</v>
          </cell>
          <cell r="Q11">
            <v>57.12</v>
          </cell>
          <cell r="R11">
            <v>60.5</v>
          </cell>
          <cell r="S11">
            <v>0.51600000000000001</v>
          </cell>
          <cell r="T11">
            <v>0.51500000000000001</v>
          </cell>
          <cell r="U11">
            <v>0.48399999999999999</v>
          </cell>
          <cell r="V11">
            <v>0.48499999999999999</v>
          </cell>
          <cell r="W11">
            <v>2325.3000000000002</v>
          </cell>
          <cell r="X11">
            <v>2850</v>
          </cell>
          <cell r="Y11">
            <v>8.2000000000000003E-2</v>
          </cell>
          <cell r="Z11">
            <v>0.09</v>
          </cell>
          <cell r="AA11">
            <v>8.5000000000000006E-2</v>
          </cell>
          <cell r="AB11">
            <v>0.09</v>
          </cell>
          <cell r="AC11">
            <v>4.4999999999999998E-2</v>
          </cell>
          <cell r="AD11">
            <v>0.09</v>
          </cell>
          <cell r="AE11">
            <v>0.03</v>
          </cell>
        </row>
        <row r="12">
          <cell r="B12" t="str">
            <v>BKH</v>
          </cell>
          <cell r="C12" t="str">
            <v>Black Hills Corp.</v>
          </cell>
          <cell r="E12">
            <v>1.46</v>
          </cell>
          <cell r="F12">
            <v>40</v>
          </cell>
          <cell r="G12">
            <v>25</v>
          </cell>
          <cell r="H12">
            <v>1.75</v>
          </cell>
          <cell r="I12">
            <v>1.95</v>
          </cell>
          <cell r="J12">
            <v>2.25</v>
          </cell>
          <cell r="K12">
            <v>1.46</v>
          </cell>
          <cell r="L12">
            <v>1.48</v>
          </cell>
          <cell r="M12">
            <v>1.55</v>
          </cell>
          <cell r="N12">
            <v>28.15</v>
          </cell>
          <cell r="O12">
            <v>28.6</v>
          </cell>
          <cell r="P12">
            <v>30.5</v>
          </cell>
          <cell r="Q12">
            <v>39.270000000000003</v>
          </cell>
          <cell r="R12">
            <v>45</v>
          </cell>
          <cell r="S12">
            <v>0.51900000000000002</v>
          </cell>
          <cell r="T12">
            <v>0.5</v>
          </cell>
          <cell r="U12">
            <v>0.48099999999999998</v>
          </cell>
          <cell r="V12">
            <v>0.5</v>
          </cell>
          <cell r="W12">
            <v>2286.3000000000002</v>
          </cell>
          <cell r="X12">
            <v>2750</v>
          </cell>
          <cell r="Y12">
            <v>5.8999999999999997E-2</v>
          </cell>
          <cell r="Z12">
            <v>0.06</v>
          </cell>
          <cell r="AA12">
            <v>7.0000000000000007E-2</v>
          </cell>
          <cell r="AB12">
            <v>7.4999999999999997E-2</v>
          </cell>
          <cell r="AC12">
            <v>8.5000000000000006E-2</v>
          </cell>
          <cell r="AD12">
            <v>1.4999999999999999E-2</v>
          </cell>
          <cell r="AE12">
            <v>1.4999999999999999E-2</v>
          </cell>
        </row>
        <row r="13">
          <cell r="B13" t="str">
            <v>CEG</v>
          </cell>
          <cell r="C13" t="str">
            <v>Constellation Energy</v>
          </cell>
          <cell r="E13">
            <v>0.96</v>
          </cell>
          <cell r="F13">
            <v>50</v>
          </cell>
          <cell r="G13">
            <v>30</v>
          </cell>
          <cell r="H13">
            <v>1.7</v>
          </cell>
          <cell r="I13">
            <v>2.2999999999999998</v>
          </cell>
          <cell r="J13">
            <v>3.25</v>
          </cell>
          <cell r="K13">
            <v>0.96</v>
          </cell>
          <cell r="L13">
            <v>0.96</v>
          </cell>
          <cell r="M13">
            <v>1</v>
          </cell>
          <cell r="N13">
            <v>39.65</v>
          </cell>
          <cell r="O13">
            <v>40.9</v>
          </cell>
          <cell r="P13">
            <v>46.75</v>
          </cell>
          <cell r="Q13">
            <v>199.79</v>
          </cell>
          <cell r="R13">
            <v>206</v>
          </cell>
          <cell r="S13">
            <v>0.35699999999999998</v>
          </cell>
          <cell r="T13">
            <v>0.32</v>
          </cell>
          <cell r="U13">
            <v>0.628</v>
          </cell>
          <cell r="V13">
            <v>0.66500000000000004</v>
          </cell>
          <cell r="W13">
            <v>12468</v>
          </cell>
          <cell r="X13">
            <v>14500</v>
          </cell>
          <cell r="Y13">
            <v>4.1000000000000002E-2</v>
          </cell>
          <cell r="Z13">
            <v>4.4999999999999998E-2</v>
          </cell>
          <cell r="AA13">
            <v>5.5E-2</v>
          </cell>
          <cell r="AB13">
            <v>7.0000000000000007E-2</v>
          </cell>
          <cell r="AC13">
            <v>0.16500000000000001</v>
          </cell>
          <cell r="AD13">
            <v>-0.04</v>
          </cell>
          <cell r="AE13">
            <v>0.06</v>
          </cell>
        </row>
        <row r="14">
          <cell r="B14" t="str">
            <v>CHG</v>
          </cell>
          <cell r="C14" t="str">
            <v>CH Energy Group</v>
          </cell>
          <cell r="E14">
            <v>2.16</v>
          </cell>
          <cell r="F14">
            <v>55</v>
          </cell>
          <cell r="G14">
            <v>45</v>
          </cell>
          <cell r="H14">
            <v>3</v>
          </cell>
          <cell r="I14">
            <v>3.1</v>
          </cell>
          <cell r="J14">
            <v>3.35</v>
          </cell>
          <cell r="K14">
            <v>2.2200000000000002</v>
          </cell>
          <cell r="L14">
            <v>2.2200000000000002</v>
          </cell>
          <cell r="M14">
            <v>2.2400000000000002</v>
          </cell>
          <cell r="N14">
            <v>35.5</v>
          </cell>
          <cell r="O14">
            <v>35.75</v>
          </cell>
          <cell r="P14">
            <v>37.5</v>
          </cell>
          <cell r="Q14">
            <v>15.8</v>
          </cell>
          <cell r="R14">
            <v>15</v>
          </cell>
          <cell r="S14">
            <v>0.47399999999999998</v>
          </cell>
          <cell r="T14">
            <v>0.48</v>
          </cell>
          <cell r="U14">
            <v>0.50700000000000001</v>
          </cell>
          <cell r="V14">
            <v>0.51</v>
          </cell>
          <cell r="W14">
            <v>1061.8</v>
          </cell>
          <cell r="X14">
            <v>1180</v>
          </cell>
          <cell r="Y14">
            <v>8.5999999999999993E-2</v>
          </cell>
          <cell r="Z14">
            <v>8.5000000000000006E-2</v>
          </cell>
          <cell r="AA14">
            <v>8.5000000000000006E-2</v>
          </cell>
          <cell r="AB14">
            <v>0.09</v>
          </cell>
          <cell r="AC14">
            <v>0.04</v>
          </cell>
          <cell r="AD14">
            <v>0.01</v>
          </cell>
          <cell r="AE14">
            <v>0.02</v>
          </cell>
        </row>
        <row r="15">
          <cell r="B15" t="str">
            <v>CMS</v>
          </cell>
          <cell r="C15" t="str">
            <v>CMS Energy</v>
          </cell>
          <cell r="E15">
            <v>0.84</v>
          </cell>
          <cell r="F15">
            <v>25</v>
          </cell>
          <cell r="G15">
            <v>18</v>
          </cell>
          <cell r="H15">
            <v>1.45</v>
          </cell>
          <cell r="I15">
            <v>1.55</v>
          </cell>
          <cell r="J15">
            <v>1.75</v>
          </cell>
          <cell r="K15">
            <v>0.84</v>
          </cell>
          <cell r="L15">
            <v>0.92</v>
          </cell>
          <cell r="M15">
            <v>1.1000000000000001</v>
          </cell>
          <cell r="N15">
            <v>12</v>
          </cell>
          <cell r="O15">
            <v>12.7</v>
          </cell>
          <cell r="P15">
            <v>15</v>
          </cell>
          <cell r="Q15">
            <v>249.6</v>
          </cell>
          <cell r="R15">
            <v>260</v>
          </cell>
          <cell r="S15">
            <v>0.70099999999999996</v>
          </cell>
          <cell r="T15">
            <v>0.64</v>
          </cell>
          <cell r="U15">
            <v>0.29499999999999998</v>
          </cell>
          <cell r="V15">
            <v>0.35499999999999998</v>
          </cell>
          <cell r="W15">
            <v>9473</v>
          </cell>
          <cell r="X15">
            <v>11000</v>
          </cell>
          <cell r="Y15">
            <v>0.125</v>
          </cell>
          <cell r="Z15">
            <v>0.125</v>
          </cell>
          <cell r="AA15">
            <v>0.125</v>
          </cell>
          <cell r="AB15">
            <v>0.125</v>
          </cell>
          <cell r="AC15">
            <v>7.0000000000000007E-2</v>
          </cell>
          <cell r="AD15">
            <v>0.14000000000000001</v>
          </cell>
          <cell r="AE15">
            <v>0.05</v>
          </cell>
        </row>
        <row r="16">
          <cell r="B16" t="str">
            <v>CNL</v>
          </cell>
          <cell r="C16" t="str">
            <v>Cleco Corp.</v>
          </cell>
          <cell r="E16">
            <v>1.0900000000000001</v>
          </cell>
          <cell r="F16">
            <v>40</v>
          </cell>
          <cell r="G16">
            <v>30</v>
          </cell>
          <cell r="H16">
            <v>2.4</v>
          </cell>
          <cell r="I16">
            <v>2.4</v>
          </cell>
          <cell r="J16">
            <v>2.75</v>
          </cell>
          <cell r="K16">
            <v>1.0900000000000001</v>
          </cell>
          <cell r="L16">
            <v>1.22</v>
          </cell>
          <cell r="M16">
            <v>1.6</v>
          </cell>
          <cell r="N16">
            <v>23.65</v>
          </cell>
          <cell r="O16">
            <v>24.9</v>
          </cell>
          <cell r="P16">
            <v>28.5</v>
          </cell>
          <cell r="Q16">
            <v>60.53</v>
          </cell>
          <cell r="R16">
            <v>60.7</v>
          </cell>
          <cell r="S16">
            <v>0.51500000000000001</v>
          </cell>
          <cell r="T16">
            <v>0.42</v>
          </cell>
          <cell r="U16">
            <v>0.48499999999999999</v>
          </cell>
          <cell r="V16">
            <v>0.57999999999999996</v>
          </cell>
          <cell r="W16">
            <v>2717.9</v>
          </cell>
          <cell r="X16">
            <v>2975</v>
          </cell>
          <cell r="Y16">
            <v>0.106</v>
          </cell>
          <cell r="Z16">
            <v>0.1</v>
          </cell>
          <cell r="AA16">
            <v>0.1</v>
          </cell>
          <cell r="AB16">
            <v>9.5000000000000001E-2</v>
          </cell>
          <cell r="AC16">
            <v>0.06</v>
          </cell>
          <cell r="AD16">
            <v>9.5000000000000001E-2</v>
          </cell>
          <cell r="AE16">
            <v>6.5000000000000002E-2</v>
          </cell>
        </row>
        <row r="17">
          <cell r="B17" t="str">
            <v>CNP</v>
          </cell>
          <cell r="C17" t="str">
            <v>CenterPoint Energy</v>
          </cell>
          <cell r="E17">
            <v>0.79</v>
          </cell>
          <cell r="F17">
            <v>25</v>
          </cell>
          <cell r="G17">
            <v>15</v>
          </cell>
          <cell r="H17">
            <v>1.2</v>
          </cell>
          <cell r="I17">
            <v>1.2</v>
          </cell>
          <cell r="J17">
            <v>1.35</v>
          </cell>
          <cell r="K17">
            <v>0.79</v>
          </cell>
          <cell r="L17">
            <v>0.8</v>
          </cell>
          <cell r="M17">
            <v>0.9</v>
          </cell>
          <cell r="N17">
            <v>9.9</v>
          </cell>
          <cell r="O17">
            <v>10.35</v>
          </cell>
          <cell r="P17">
            <v>12</v>
          </cell>
          <cell r="Q17">
            <v>424.7</v>
          </cell>
          <cell r="R17">
            <v>430</v>
          </cell>
          <cell r="S17">
            <v>0.73799999999999999</v>
          </cell>
          <cell r="T17">
            <v>0.68500000000000005</v>
          </cell>
          <cell r="U17">
            <v>0.26200000000000001</v>
          </cell>
          <cell r="V17">
            <v>0.315</v>
          </cell>
          <cell r="W17">
            <v>12199</v>
          </cell>
          <cell r="X17">
            <v>16200</v>
          </cell>
          <cell r="Y17">
            <v>0.13800000000000001</v>
          </cell>
          <cell r="Z17">
            <v>0.12</v>
          </cell>
          <cell r="AA17">
            <v>0.12</v>
          </cell>
          <cell r="AB17">
            <v>0.115</v>
          </cell>
          <cell r="AC17">
            <v>0.03</v>
          </cell>
          <cell r="AD17">
            <v>0.03</v>
          </cell>
          <cell r="AE17">
            <v>0.1</v>
          </cell>
        </row>
        <row r="18">
          <cell r="B18" t="str">
            <v>CV</v>
          </cell>
          <cell r="C18" t="str">
            <v xml:space="preserve">Central Vermont P S </v>
          </cell>
          <cell r="E18">
            <v>0.92</v>
          </cell>
          <cell r="F18">
            <v>35</v>
          </cell>
          <cell r="G18">
            <v>25</v>
          </cell>
          <cell r="H18">
            <v>0.35</v>
          </cell>
          <cell r="I18">
            <v>1.75</v>
          </cell>
          <cell r="J18">
            <v>1.85</v>
          </cell>
          <cell r="K18">
            <v>0.92</v>
          </cell>
          <cell r="L18">
            <v>0.92</v>
          </cell>
          <cell r="M18">
            <v>1</v>
          </cell>
          <cell r="N18">
            <v>21.1</v>
          </cell>
          <cell r="O18">
            <v>22</v>
          </cell>
          <cell r="P18">
            <v>23.5</v>
          </cell>
          <cell r="Q18">
            <v>13.34</v>
          </cell>
          <cell r="R18">
            <v>13.4</v>
          </cell>
          <cell r="S18">
            <v>0.40100000000000002</v>
          </cell>
          <cell r="T18">
            <v>0.37</v>
          </cell>
          <cell r="U18">
            <v>0.58099999999999996</v>
          </cell>
          <cell r="V18">
            <v>0.61</v>
          </cell>
          <cell r="W18">
            <v>469.1</v>
          </cell>
          <cell r="X18">
            <v>515</v>
          </cell>
          <cell r="Y18">
            <v>7.4999999999999997E-2</v>
          </cell>
          <cell r="Z18" t="str">
            <v>NMF</v>
          </cell>
          <cell r="AA18">
            <v>0.08</v>
          </cell>
          <cell r="AB18">
            <v>0.08</v>
          </cell>
          <cell r="AC18">
            <v>0.02</v>
          </cell>
          <cell r="AD18">
            <v>1.4999999999999999E-2</v>
          </cell>
          <cell r="AE18">
            <v>0.03</v>
          </cell>
        </row>
        <row r="19">
          <cell r="B19" t="str">
            <v>D</v>
          </cell>
          <cell r="C19" t="str">
            <v>Dominion Resources</v>
          </cell>
          <cell r="E19">
            <v>1.97</v>
          </cell>
          <cell r="F19">
            <v>60</v>
          </cell>
          <cell r="G19">
            <v>45</v>
          </cell>
          <cell r="H19">
            <v>2.8</v>
          </cell>
          <cell r="I19">
            <v>3.25</v>
          </cell>
          <cell r="J19">
            <v>3.75</v>
          </cell>
          <cell r="K19">
            <v>1.97</v>
          </cell>
          <cell r="L19">
            <v>2.11</v>
          </cell>
          <cell r="M19">
            <v>2.4500000000000002</v>
          </cell>
          <cell r="N19">
            <v>20.9</v>
          </cell>
          <cell r="O19">
            <v>22.05</v>
          </cell>
          <cell r="P19">
            <v>26.5</v>
          </cell>
          <cell r="Q19">
            <v>581</v>
          </cell>
          <cell r="R19">
            <v>585</v>
          </cell>
          <cell r="S19">
            <v>0.56299999999999994</v>
          </cell>
          <cell r="T19">
            <v>0.57499999999999996</v>
          </cell>
          <cell r="U19">
            <v>0.42799999999999999</v>
          </cell>
          <cell r="V19">
            <v>0.42</v>
          </cell>
          <cell r="W19">
            <v>28012</v>
          </cell>
          <cell r="X19">
            <v>37200</v>
          </cell>
          <cell r="Y19">
            <v>0.14199999999999999</v>
          </cell>
          <cell r="Z19">
            <v>0.13500000000000001</v>
          </cell>
          <cell r="AA19">
            <v>0.15</v>
          </cell>
          <cell r="AB19">
            <v>0.14000000000000001</v>
          </cell>
          <cell r="AC19">
            <v>4.4999999999999998E-2</v>
          </cell>
          <cell r="AD19">
            <v>0.06</v>
          </cell>
          <cell r="AE19">
            <v>0.06</v>
          </cell>
        </row>
        <row r="20">
          <cell r="B20" t="str">
            <v>DPL</v>
          </cell>
          <cell r="C20" t="str">
            <v>DPL, Inc.</v>
          </cell>
          <cell r="E20">
            <v>1.33</v>
          </cell>
          <cell r="F20">
            <v>50</v>
          </cell>
          <cell r="G20">
            <v>30</v>
          </cell>
          <cell r="H20">
            <v>2.2999999999999998</v>
          </cell>
          <cell r="I20">
            <v>2.4500000000000002</v>
          </cell>
          <cell r="J20">
            <v>3.05</v>
          </cell>
          <cell r="K20">
            <v>1.33</v>
          </cell>
          <cell r="L20">
            <v>1.4</v>
          </cell>
          <cell r="M20">
            <v>1.6</v>
          </cell>
          <cell r="N20">
            <v>10.7</v>
          </cell>
          <cell r="O20">
            <v>11.5</v>
          </cell>
          <cell r="P20">
            <v>14.1</v>
          </cell>
          <cell r="Q20">
            <v>116.92</v>
          </cell>
          <cell r="R20">
            <v>110</v>
          </cell>
          <cell r="S20">
            <v>0.45300000000000001</v>
          </cell>
          <cell r="T20">
            <v>0.47</v>
          </cell>
          <cell r="U20">
            <v>0.53700000000000003</v>
          </cell>
          <cell r="V20">
            <v>0.52</v>
          </cell>
          <cell r="W20">
            <v>2268</v>
          </cell>
          <cell r="X20">
            <v>2950</v>
          </cell>
          <cell r="Y20">
            <v>0.23799999999999999</v>
          </cell>
          <cell r="Z20">
            <v>0.21</v>
          </cell>
          <cell r="AA20">
            <v>0.21</v>
          </cell>
          <cell r="AB20">
            <v>0.22</v>
          </cell>
          <cell r="AC20">
            <v>5.5E-2</v>
          </cell>
          <cell r="AD20">
            <v>5.5E-2</v>
          </cell>
          <cell r="AE20">
            <v>7.0000000000000007E-2</v>
          </cell>
        </row>
        <row r="21">
          <cell r="B21" t="str">
            <v>DTE</v>
          </cell>
          <cell r="C21" t="str">
            <v>DTE Energy Co.</v>
          </cell>
          <cell r="E21">
            <v>2.3199999999999998</v>
          </cell>
          <cell r="F21">
            <v>70</v>
          </cell>
          <cell r="G21">
            <v>45</v>
          </cell>
          <cell r="H21">
            <v>3.6</v>
          </cell>
          <cell r="I21">
            <v>3.75</v>
          </cell>
          <cell r="J21">
            <v>4.25</v>
          </cell>
          <cell r="K21">
            <v>2.3199999999999998</v>
          </cell>
          <cell r="L21">
            <v>2.42</v>
          </cell>
          <cell r="M21">
            <v>2.7</v>
          </cell>
          <cell r="N21">
            <v>41</v>
          </cell>
          <cell r="O21">
            <v>42.3</v>
          </cell>
          <cell r="P21">
            <v>46.5</v>
          </cell>
          <cell r="Q21">
            <v>169.43</v>
          </cell>
          <cell r="R21">
            <v>174</v>
          </cell>
          <cell r="S21">
            <v>0.51300000000000001</v>
          </cell>
          <cell r="T21">
            <v>0.52</v>
          </cell>
          <cell r="U21">
            <v>0.48699999999999999</v>
          </cell>
          <cell r="V21">
            <v>0.48</v>
          </cell>
          <cell r="W21">
            <v>13811</v>
          </cell>
          <cell r="X21">
            <v>16900</v>
          </cell>
          <cell r="Y21">
            <v>9.4E-2</v>
          </cell>
          <cell r="Z21">
            <v>0.09</v>
          </cell>
          <cell r="AA21">
            <v>0.09</v>
          </cell>
          <cell r="AB21">
            <v>0.09</v>
          </cell>
          <cell r="AC21">
            <v>4.4999999999999998E-2</v>
          </cell>
          <cell r="AD21">
            <v>0.04</v>
          </cell>
          <cell r="AE21">
            <v>3.5000000000000003E-2</v>
          </cell>
        </row>
        <row r="22">
          <cell r="B22" t="str">
            <v>DUK</v>
          </cell>
          <cell r="C22" t="str">
            <v>Duke Energy Corp.</v>
          </cell>
          <cell r="E22">
            <v>0.99</v>
          </cell>
          <cell r="F22">
            <v>25</v>
          </cell>
          <cell r="G22">
            <v>17</v>
          </cell>
          <cell r="H22">
            <v>1.4</v>
          </cell>
          <cell r="I22">
            <v>1.45</v>
          </cell>
          <cell r="J22">
            <v>1.65</v>
          </cell>
          <cell r="K22">
            <v>0.99</v>
          </cell>
          <cell r="L22">
            <v>1.01</v>
          </cell>
          <cell r="M22">
            <v>1.07</v>
          </cell>
          <cell r="N22">
            <v>17.25</v>
          </cell>
          <cell r="O22">
            <v>17.7</v>
          </cell>
          <cell r="P22">
            <v>19.25</v>
          </cell>
          <cell r="Q22">
            <v>1329</v>
          </cell>
          <cell r="R22">
            <v>1339</v>
          </cell>
          <cell r="S22">
            <v>0.443</v>
          </cell>
          <cell r="T22">
            <v>0.505</v>
          </cell>
          <cell r="U22">
            <v>0.55700000000000005</v>
          </cell>
          <cell r="V22">
            <v>0.495</v>
          </cell>
          <cell r="W22">
            <v>40457</v>
          </cell>
          <cell r="X22">
            <v>52100</v>
          </cell>
          <cell r="Y22">
            <v>7.8E-2</v>
          </cell>
          <cell r="Z22">
            <v>0.08</v>
          </cell>
          <cell r="AA22">
            <v>8.5000000000000006E-2</v>
          </cell>
          <cell r="AB22">
            <v>8.5000000000000006E-2</v>
          </cell>
          <cell r="AC22">
            <v>0.06</v>
          </cell>
          <cell r="AD22">
            <v>0.02</v>
          </cell>
          <cell r="AE22">
            <v>2.5000000000000001E-2</v>
          </cell>
        </row>
        <row r="23">
          <cell r="B23" t="str">
            <v>ED</v>
          </cell>
          <cell r="C23" t="str">
            <v>Consolidated Edison</v>
          </cell>
          <cell r="E23">
            <v>2.4</v>
          </cell>
          <cell r="F23">
            <v>60</v>
          </cell>
          <cell r="G23">
            <v>50</v>
          </cell>
          <cell r="H23">
            <v>3.55</v>
          </cell>
          <cell r="I23">
            <v>3.65</v>
          </cell>
          <cell r="J23">
            <v>3.95</v>
          </cell>
          <cell r="K23">
            <v>2.4</v>
          </cell>
          <cell r="L23">
            <v>2.42</v>
          </cell>
          <cell r="M23">
            <v>2.48</v>
          </cell>
          <cell r="N23">
            <v>38.450000000000003</v>
          </cell>
          <cell r="O23">
            <v>40.950000000000003</v>
          </cell>
          <cell r="P23">
            <v>42.6</v>
          </cell>
          <cell r="Q23">
            <v>291.62</v>
          </cell>
          <cell r="R23">
            <v>310</v>
          </cell>
          <cell r="S23">
            <v>0.49099999999999999</v>
          </cell>
          <cell r="T23">
            <v>0.495</v>
          </cell>
          <cell r="U23">
            <v>0.50900000000000001</v>
          </cell>
          <cell r="V23">
            <v>0.505</v>
          </cell>
          <cell r="W23">
            <v>21732</v>
          </cell>
          <cell r="X23">
            <v>26200</v>
          </cell>
          <cell r="Y23">
            <v>0.09</v>
          </cell>
          <cell r="Z23">
            <v>9.5000000000000001E-2</v>
          </cell>
          <cell r="AA23">
            <v>0.09</v>
          </cell>
          <cell r="AB23">
            <v>9.5000000000000001E-2</v>
          </cell>
          <cell r="AC23">
            <v>0.03</v>
          </cell>
          <cell r="AD23">
            <v>0.01</v>
          </cell>
          <cell r="AE23">
            <v>2.5000000000000001E-2</v>
          </cell>
        </row>
        <row r="24">
          <cell r="B24" t="str">
            <v>EDE</v>
          </cell>
          <cell r="C24" t="str">
            <v>Empire District Elec</v>
          </cell>
          <cell r="E24">
            <v>0.64</v>
          </cell>
          <cell r="F24">
            <v>25</v>
          </cell>
          <cell r="G24">
            <v>17</v>
          </cell>
          <cell r="H24">
            <v>1.25</v>
          </cell>
          <cell r="I24">
            <v>1.1499999999999999</v>
          </cell>
          <cell r="J24">
            <v>1.75</v>
          </cell>
          <cell r="K24">
            <v>0.64</v>
          </cell>
          <cell r="L24">
            <v>1</v>
          </cell>
          <cell r="M24">
            <v>1.2</v>
          </cell>
          <cell r="N24">
            <v>16.399999999999999</v>
          </cell>
          <cell r="O24">
            <v>16.55</v>
          </cell>
          <cell r="P24">
            <v>17.75</v>
          </cell>
          <cell r="Q24">
            <v>41.58</v>
          </cell>
          <cell r="R24">
            <v>43</v>
          </cell>
          <cell r="S24">
            <v>0.51300000000000001</v>
          </cell>
          <cell r="T24">
            <v>0.47</v>
          </cell>
          <cell r="U24">
            <v>0.48699999999999999</v>
          </cell>
          <cell r="V24">
            <v>0.53</v>
          </cell>
          <cell r="W24">
            <v>1350.7</v>
          </cell>
          <cell r="X24">
            <v>1450</v>
          </cell>
          <cell r="Y24">
            <v>7.1999999999999995E-2</v>
          </cell>
          <cell r="Z24">
            <v>7.4999999999999997E-2</v>
          </cell>
          <cell r="AA24">
            <v>7.0000000000000007E-2</v>
          </cell>
          <cell r="AB24">
            <v>9.5000000000000001E-2</v>
          </cell>
          <cell r="AC24">
            <v>7.0000000000000007E-2</v>
          </cell>
          <cell r="AD24">
            <v>-0.01</v>
          </cell>
          <cell r="AE24">
            <v>0.02</v>
          </cell>
        </row>
        <row r="25">
          <cell r="B25" t="str">
            <v>EE</v>
          </cell>
          <cell r="C25" t="str">
            <v>El Paso Electric</v>
          </cell>
          <cell r="E25">
            <v>0.66</v>
          </cell>
          <cell r="F25">
            <v>40</v>
          </cell>
          <cell r="G25">
            <v>30</v>
          </cell>
          <cell r="H25">
            <v>2.5</v>
          </cell>
          <cell r="I25">
            <v>2.4</v>
          </cell>
          <cell r="J25">
            <v>2.75</v>
          </cell>
          <cell r="K25">
            <v>0.66</v>
          </cell>
          <cell r="L25">
            <v>0.96</v>
          </cell>
          <cell r="M25">
            <v>1.2</v>
          </cell>
          <cell r="N25">
            <v>20.45</v>
          </cell>
          <cell r="O25">
            <v>21.65</v>
          </cell>
          <cell r="P25">
            <v>25.5</v>
          </cell>
          <cell r="Q25">
            <v>42.57</v>
          </cell>
          <cell r="R25">
            <v>39</v>
          </cell>
          <cell r="S25">
            <v>0.51200000000000001</v>
          </cell>
          <cell r="T25">
            <v>0.52</v>
          </cell>
          <cell r="U25">
            <v>0.48799999999999999</v>
          </cell>
          <cell r="V25">
            <v>0.48</v>
          </cell>
          <cell r="W25">
            <v>1660.1</v>
          </cell>
          <cell r="X25">
            <v>2050</v>
          </cell>
          <cell r="Y25">
            <v>0.111</v>
          </cell>
          <cell r="Z25">
            <v>0.125</v>
          </cell>
          <cell r="AA25">
            <v>0.115</v>
          </cell>
          <cell r="AB25">
            <v>0.115</v>
          </cell>
          <cell r="AC25">
            <v>7.4999999999999997E-2</v>
          </cell>
          <cell r="AD25" t="str">
            <v>NMF</v>
          </cell>
          <cell r="AE25">
            <v>7.0000000000000007E-2</v>
          </cell>
        </row>
        <row r="26">
          <cell r="B26" t="str">
            <v>EIX</v>
          </cell>
          <cell r="C26" t="str">
            <v>Edison International</v>
          </cell>
          <cell r="E26">
            <v>1.29</v>
          </cell>
          <cell r="F26">
            <v>50</v>
          </cell>
          <cell r="G26">
            <v>30</v>
          </cell>
          <cell r="H26">
            <v>2.75</v>
          </cell>
          <cell r="I26">
            <v>2.8</v>
          </cell>
          <cell r="J26">
            <v>3.25</v>
          </cell>
          <cell r="K26">
            <v>1.29</v>
          </cell>
          <cell r="L26">
            <v>1.31</v>
          </cell>
          <cell r="M26">
            <v>1.4</v>
          </cell>
          <cell r="N26">
            <v>33.85</v>
          </cell>
          <cell r="O26">
            <v>35.299999999999997</v>
          </cell>
          <cell r="P26">
            <v>40.25</v>
          </cell>
          <cell r="Q26">
            <v>325.81</v>
          </cell>
          <cell r="R26">
            <v>325.81</v>
          </cell>
          <cell r="S26">
            <v>0.51800000000000002</v>
          </cell>
          <cell r="T26">
            <v>0.53500000000000003</v>
          </cell>
          <cell r="U26">
            <v>0.443</v>
          </cell>
          <cell r="V26">
            <v>0.43</v>
          </cell>
          <cell r="W26">
            <v>23861</v>
          </cell>
          <cell r="X26">
            <v>30400</v>
          </cell>
          <cell r="Y26">
            <v>0.104</v>
          </cell>
          <cell r="Z26">
            <v>0.08</v>
          </cell>
          <cell r="AA26">
            <v>8.5000000000000006E-2</v>
          </cell>
          <cell r="AB26">
            <v>0.08</v>
          </cell>
          <cell r="AC26">
            <v>-0.01</v>
          </cell>
          <cell r="AD26">
            <v>0.02</v>
          </cell>
          <cell r="AE26">
            <v>4.4999999999999998E-2</v>
          </cell>
        </row>
        <row r="27">
          <cell r="B27" t="str">
            <v>ETR</v>
          </cell>
          <cell r="C27" t="str">
            <v>Entergy Corp.</v>
          </cell>
          <cell r="E27">
            <v>3.32</v>
          </cell>
          <cell r="F27">
            <v>100</v>
          </cell>
          <cell r="G27">
            <v>75</v>
          </cell>
          <cell r="H27">
            <v>6.7</v>
          </cell>
          <cell r="I27">
            <v>6.7</v>
          </cell>
          <cell r="J27">
            <v>7</v>
          </cell>
          <cell r="K27">
            <v>3.32</v>
          </cell>
          <cell r="L27">
            <v>3.32</v>
          </cell>
          <cell r="M27">
            <v>3.6</v>
          </cell>
          <cell r="N27">
            <v>50.6</v>
          </cell>
          <cell r="O27">
            <v>53.8</v>
          </cell>
          <cell r="P27">
            <v>65</v>
          </cell>
          <cell r="Q27">
            <v>178.75</v>
          </cell>
          <cell r="R27">
            <v>172</v>
          </cell>
          <cell r="S27">
            <v>0.56299999999999994</v>
          </cell>
          <cell r="T27">
            <v>0.56499999999999995</v>
          </cell>
          <cell r="U27">
            <v>0.42099999999999999</v>
          </cell>
          <cell r="V27">
            <v>0.42499999999999999</v>
          </cell>
          <cell r="W27">
            <v>20166</v>
          </cell>
          <cell r="X27">
            <v>26300</v>
          </cell>
          <cell r="Y27">
            <v>0.14699999999999999</v>
          </cell>
          <cell r="Z27">
            <v>0.13500000000000001</v>
          </cell>
          <cell r="AA27">
            <v>0.13</v>
          </cell>
          <cell r="AB27">
            <v>0.115</v>
          </cell>
          <cell r="AC27">
            <v>1.4999999999999999E-2</v>
          </cell>
          <cell r="AD27">
            <v>2.5000000000000001E-2</v>
          </cell>
          <cell r="AE27">
            <v>6.5000000000000002E-2</v>
          </cell>
        </row>
        <row r="28">
          <cell r="B28" t="str">
            <v>EXC</v>
          </cell>
          <cell r="C28" t="str">
            <v>Exelon Corp.</v>
          </cell>
          <cell r="E28">
            <v>2.1</v>
          </cell>
          <cell r="F28">
            <v>60</v>
          </cell>
          <cell r="G28">
            <v>45</v>
          </cell>
          <cell r="H28">
            <v>3.5</v>
          </cell>
          <cell r="I28">
            <v>2.9</v>
          </cell>
          <cell r="J28">
            <v>3.75</v>
          </cell>
          <cell r="K28">
            <v>2.1</v>
          </cell>
          <cell r="L28">
            <v>2.1</v>
          </cell>
          <cell r="M28">
            <v>2.1</v>
          </cell>
          <cell r="N28">
            <v>22.1</v>
          </cell>
          <cell r="O28">
            <v>22.9</v>
          </cell>
          <cell r="P28">
            <v>25.75</v>
          </cell>
          <cell r="Q28">
            <v>662</v>
          </cell>
          <cell r="R28">
            <v>630</v>
          </cell>
          <cell r="S28">
            <v>0.46800000000000003</v>
          </cell>
          <cell r="T28">
            <v>0.47499999999999998</v>
          </cell>
          <cell r="U28">
            <v>0.52900000000000003</v>
          </cell>
          <cell r="V28">
            <v>0.52</v>
          </cell>
          <cell r="W28">
            <v>25651</v>
          </cell>
          <cell r="X28">
            <v>31100</v>
          </cell>
          <cell r="Y28">
            <v>0.189</v>
          </cell>
          <cell r="Z28">
            <v>0.16500000000000001</v>
          </cell>
          <cell r="AA28">
            <v>0.125</v>
          </cell>
          <cell r="AB28">
            <v>0.15</v>
          </cell>
          <cell r="AC28">
            <v>-1.4999999999999999E-2</v>
          </cell>
          <cell r="AD28">
            <v>0</v>
          </cell>
          <cell r="AE28">
            <v>5.5E-2</v>
          </cell>
        </row>
        <row r="29">
          <cell r="B29" t="str">
            <v>FE</v>
          </cell>
          <cell r="C29" t="str">
            <v>FirstEnergy Corp.</v>
          </cell>
          <cell r="E29">
            <v>2.2000000000000002</v>
          </cell>
          <cell r="F29">
            <v>55</v>
          </cell>
          <cell r="G29">
            <v>40</v>
          </cell>
          <cell r="H29">
            <v>2.5</v>
          </cell>
          <cell r="I29">
            <v>3.4</v>
          </cell>
          <cell r="J29">
            <v>3.75</v>
          </cell>
          <cell r="K29">
            <v>2.2000000000000002</v>
          </cell>
          <cell r="L29">
            <v>2.2000000000000002</v>
          </cell>
          <cell r="M29">
            <v>2.2999999999999998</v>
          </cell>
          <cell r="N29">
            <v>32.049999999999997</v>
          </cell>
          <cell r="O29">
            <v>33.299999999999997</v>
          </cell>
          <cell r="P29">
            <v>37.25</v>
          </cell>
          <cell r="Q29">
            <v>304.83999999999997</v>
          </cell>
          <cell r="R29">
            <v>418.22</v>
          </cell>
          <cell r="S29">
            <v>0.59499999999999997</v>
          </cell>
          <cell r="T29">
            <v>0.53500000000000003</v>
          </cell>
          <cell r="U29">
            <v>0.40500000000000003</v>
          </cell>
          <cell r="V29">
            <v>0.46500000000000002</v>
          </cell>
          <cell r="W29">
            <v>21124</v>
          </cell>
          <cell r="X29">
            <v>33600</v>
          </cell>
          <cell r="Y29">
            <v>0.11600000000000001</v>
          </cell>
          <cell r="Z29">
            <v>7.4999999999999997E-2</v>
          </cell>
          <cell r="AA29">
            <v>0.105</v>
          </cell>
          <cell r="AB29">
            <v>0.1</v>
          </cell>
          <cell r="AC29">
            <v>5.0000000000000001E-3</v>
          </cell>
          <cell r="AD29">
            <v>5.0000000000000001E-3</v>
          </cell>
          <cell r="AE29">
            <v>0.05</v>
          </cell>
        </row>
        <row r="30">
          <cell r="B30" t="str">
            <v>GXP</v>
          </cell>
          <cell r="C30" t="str">
            <v>Great Plains Energy</v>
          </cell>
          <cell r="E30">
            <v>0.83</v>
          </cell>
          <cell r="F30">
            <v>25</v>
          </cell>
          <cell r="G30">
            <v>16</v>
          </cell>
          <cell r="H30">
            <v>1.2</v>
          </cell>
          <cell r="I30">
            <v>1.45</v>
          </cell>
          <cell r="J30">
            <v>1.75</v>
          </cell>
          <cell r="K30">
            <v>0.83</v>
          </cell>
          <cell r="L30">
            <v>0.83</v>
          </cell>
          <cell r="M30">
            <v>1.1000000000000001</v>
          </cell>
          <cell r="N30">
            <v>21.65</v>
          </cell>
          <cell r="O30">
            <v>21.5</v>
          </cell>
          <cell r="P30">
            <v>23.5</v>
          </cell>
          <cell r="Q30">
            <v>135.71</v>
          </cell>
          <cell r="R30">
            <v>155</v>
          </cell>
          <cell r="S30">
            <v>0.502</v>
          </cell>
          <cell r="T30">
            <v>0.51</v>
          </cell>
          <cell r="U30">
            <v>0.49199999999999999</v>
          </cell>
          <cell r="V30">
            <v>0.48499999999999999</v>
          </cell>
          <cell r="W30">
            <v>5867.6</v>
          </cell>
          <cell r="X30">
            <v>7500</v>
          </cell>
          <cell r="Y30">
            <v>7.2999999999999995E-2</v>
          </cell>
          <cell r="Z30">
            <v>5.5E-2</v>
          </cell>
          <cell r="AA30">
            <v>6.5000000000000002E-2</v>
          </cell>
          <cell r="AB30">
            <v>7.4999999999999997E-2</v>
          </cell>
          <cell r="AC30">
            <v>0.06</v>
          </cell>
          <cell r="AD30">
            <v>0</v>
          </cell>
          <cell r="AE30">
            <v>0.02</v>
          </cell>
        </row>
        <row r="31">
          <cell r="B31" t="str">
            <v>HE</v>
          </cell>
          <cell r="C31" t="str">
            <v>Hawaiian Elec.</v>
          </cell>
          <cell r="E31">
            <v>1.24</v>
          </cell>
          <cell r="F31">
            <v>30</v>
          </cell>
          <cell r="G31">
            <v>19</v>
          </cell>
          <cell r="H31">
            <v>1.3</v>
          </cell>
          <cell r="I31">
            <v>1.45</v>
          </cell>
          <cell r="J31">
            <v>2</v>
          </cell>
          <cell r="K31">
            <v>1.24</v>
          </cell>
          <cell r="L31">
            <v>1.24</v>
          </cell>
          <cell r="M31">
            <v>1.3</v>
          </cell>
          <cell r="N31">
            <v>16</v>
          </cell>
          <cell r="O31">
            <v>16.05</v>
          </cell>
          <cell r="P31">
            <v>18</v>
          </cell>
          <cell r="Q31">
            <v>94.69</v>
          </cell>
          <cell r="R31">
            <v>108</v>
          </cell>
          <cell r="S31">
            <v>0.44500000000000001</v>
          </cell>
          <cell r="T31">
            <v>0.46</v>
          </cell>
          <cell r="U31">
            <v>0.54300000000000004</v>
          </cell>
          <cell r="V31">
            <v>0.53</v>
          </cell>
          <cell r="W31">
            <v>2732.9</v>
          </cell>
          <cell r="X31">
            <v>3700</v>
          </cell>
          <cell r="Y31">
            <v>7.6999999999999999E-2</v>
          </cell>
          <cell r="Z31">
            <v>0.08</v>
          </cell>
          <cell r="AA31">
            <v>0.09</v>
          </cell>
          <cell r="AB31">
            <v>0.105</v>
          </cell>
          <cell r="AC31">
            <v>0.11</v>
          </cell>
          <cell r="AD31">
            <v>0.01</v>
          </cell>
          <cell r="AE31">
            <v>2.5000000000000001E-2</v>
          </cell>
        </row>
        <row r="32">
          <cell r="B32" t="str">
            <v>IDA</v>
          </cell>
          <cell r="C32" t="str">
            <v>IDACORP, Inc.</v>
          </cell>
          <cell r="E32">
            <v>1.2</v>
          </cell>
          <cell r="F32">
            <v>50</v>
          </cell>
          <cell r="G32">
            <v>35</v>
          </cell>
          <cell r="H32">
            <v>3.1</v>
          </cell>
          <cell r="I32">
            <v>3.05</v>
          </cell>
          <cell r="J32">
            <v>3.3</v>
          </cell>
          <cell r="K32">
            <v>1.2</v>
          </cell>
          <cell r="L32">
            <v>1.2</v>
          </cell>
          <cell r="M32">
            <v>1.5</v>
          </cell>
          <cell r="N32">
            <v>32.5</v>
          </cell>
          <cell r="O32">
            <v>33.65</v>
          </cell>
          <cell r="P32">
            <v>39.200000000000003</v>
          </cell>
          <cell r="Q32">
            <v>49.41</v>
          </cell>
          <cell r="R32">
            <v>51</v>
          </cell>
          <cell r="S32">
            <v>0.49299999999999999</v>
          </cell>
          <cell r="T32">
            <v>0.49</v>
          </cell>
          <cell r="U32">
            <v>0.50700000000000001</v>
          </cell>
          <cell r="V32">
            <v>0.51</v>
          </cell>
          <cell r="W32">
            <v>3020.4</v>
          </cell>
          <cell r="X32">
            <v>3900</v>
          </cell>
          <cell r="Y32">
            <v>9.2999999999999999E-2</v>
          </cell>
          <cell r="Z32">
            <v>9.5000000000000001E-2</v>
          </cell>
          <cell r="AA32">
            <v>0.09</v>
          </cell>
          <cell r="AB32">
            <v>8.5000000000000006E-2</v>
          </cell>
          <cell r="AC32">
            <v>0.04</v>
          </cell>
          <cell r="AD32">
            <v>0.04</v>
          </cell>
          <cell r="AE32">
            <v>0.05</v>
          </cell>
        </row>
        <row r="33">
          <cell r="B33" t="str">
            <v>ITC</v>
          </cell>
          <cell r="C33" t="str">
            <v>ITC Holdings Corp.</v>
          </cell>
          <cell r="E33">
            <v>1.38</v>
          </cell>
          <cell r="F33">
            <v>110</v>
          </cell>
          <cell r="G33">
            <v>80</v>
          </cell>
          <cell r="H33">
            <v>3.3</v>
          </cell>
          <cell r="I33">
            <v>3.85</v>
          </cell>
          <cell r="J33">
            <v>5.5</v>
          </cell>
          <cell r="K33">
            <v>1.38</v>
          </cell>
          <cell r="L33">
            <v>1.43</v>
          </cell>
          <cell r="M33">
            <v>1.7</v>
          </cell>
          <cell r="N33">
            <v>24</v>
          </cell>
          <cell r="O33">
            <v>26.4</v>
          </cell>
          <cell r="P33">
            <v>35.75</v>
          </cell>
          <cell r="Q33">
            <v>50.72</v>
          </cell>
          <cell r="R33">
            <v>55</v>
          </cell>
          <cell r="S33">
            <v>0.69099999999999995</v>
          </cell>
          <cell r="T33">
            <v>0.65</v>
          </cell>
          <cell r="U33">
            <v>0.309</v>
          </cell>
          <cell r="V33">
            <v>0.35</v>
          </cell>
          <cell r="W33">
            <v>3614.3</v>
          </cell>
          <cell r="X33">
            <v>5725</v>
          </cell>
          <cell r="Y33">
            <v>0.13</v>
          </cell>
          <cell r="Z33">
            <v>0.13500000000000001</v>
          </cell>
          <cell r="AA33">
            <v>0.14499999999999999</v>
          </cell>
          <cell r="AB33">
            <v>0.155</v>
          </cell>
          <cell r="AC33">
            <v>0.14000000000000001</v>
          </cell>
          <cell r="AD33">
            <v>5.5E-2</v>
          </cell>
          <cell r="AE33">
            <v>0.105</v>
          </cell>
        </row>
        <row r="34">
          <cell r="B34" t="str">
            <v>LNT</v>
          </cell>
          <cell r="C34" t="str">
            <v>Alliant Energy</v>
          </cell>
          <cell r="E34">
            <v>1.7</v>
          </cell>
          <cell r="F34">
            <v>55</v>
          </cell>
          <cell r="G34">
            <v>40</v>
          </cell>
          <cell r="H34">
            <v>2.9</v>
          </cell>
          <cell r="I34">
            <v>3</v>
          </cell>
          <cell r="J34">
            <v>3.6</v>
          </cell>
          <cell r="K34">
            <v>1.7</v>
          </cell>
          <cell r="L34">
            <v>1.8</v>
          </cell>
          <cell r="M34">
            <v>2.1</v>
          </cell>
          <cell r="N34">
            <v>26.45</v>
          </cell>
          <cell r="O34">
            <v>27</v>
          </cell>
          <cell r="P34">
            <v>30.15</v>
          </cell>
          <cell r="Q34">
            <v>110.89</v>
          </cell>
          <cell r="R34">
            <v>116</v>
          </cell>
          <cell r="S34">
            <v>0.46300000000000002</v>
          </cell>
          <cell r="T34">
            <v>0.45500000000000002</v>
          </cell>
          <cell r="U34">
            <v>0.495</v>
          </cell>
          <cell r="V34">
            <v>0.51500000000000001</v>
          </cell>
          <cell r="W34">
            <v>5841</v>
          </cell>
          <cell r="X34">
            <v>6805</v>
          </cell>
          <cell r="Y34">
            <v>0.105</v>
          </cell>
          <cell r="Z34">
            <v>0.11</v>
          </cell>
          <cell r="AA34">
            <v>0.11</v>
          </cell>
          <cell r="AB34">
            <v>0.12</v>
          </cell>
          <cell r="AC34">
            <v>7.0000000000000007E-2</v>
          </cell>
          <cell r="AD34">
            <v>0.06</v>
          </cell>
          <cell r="AE34">
            <v>0.03</v>
          </cell>
        </row>
        <row r="35">
          <cell r="B35" t="str">
            <v>MGEE</v>
          </cell>
          <cell r="C35" t="str">
            <v>MGE Energy</v>
          </cell>
          <cell r="E35">
            <v>1.52</v>
          </cell>
          <cell r="F35">
            <v>50</v>
          </cell>
          <cell r="G35">
            <v>40</v>
          </cell>
          <cell r="H35">
            <v>2.7</v>
          </cell>
          <cell r="I35">
            <v>2.65</v>
          </cell>
          <cell r="J35">
            <v>3</v>
          </cell>
          <cell r="K35">
            <v>1.52</v>
          </cell>
          <cell r="L35">
            <v>1.55</v>
          </cell>
          <cell r="M35">
            <v>1.64</v>
          </cell>
          <cell r="N35">
            <v>25.1</v>
          </cell>
          <cell r="O35">
            <v>27.65</v>
          </cell>
          <cell r="P35">
            <v>26.3</v>
          </cell>
          <cell r="Q35">
            <v>23.11</v>
          </cell>
          <cell r="R35">
            <v>23.5</v>
          </cell>
          <cell r="S35">
            <v>0.38900000000000001</v>
          </cell>
          <cell r="T35">
            <v>0.38</v>
          </cell>
          <cell r="U35">
            <v>0.61099999999999999</v>
          </cell>
          <cell r="V35">
            <v>0.62</v>
          </cell>
          <cell r="W35">
            <v>859.4</v>
          </cell>
          <cell r="X35">
            <v>950</v>
          </cell>
          <cell r="Y35">
            <v>0.11</v>
          </cell>
          <cell r="Z35">
            <v>0.105</v>
          </cell>
          <cell r="AA35">
            <v>9.5000000000000001E-2</v>
          </cell>
          <cell r="AB35">
            <v>0.12</v>
          </cell>
          <cell r="AC35">
            <v>0.04</v>
          </cell>
          <cell r="AD35">
            <v>0.02</v>
          </cell>
          <cell r="AE35">
            <v>0.04</v>
          </cell>
        </row>
        <row r="36">
          <cell r="B36" t="str">
            <v>NEE</v>
          </cell>
          <cell r="C36" t="str">
            <v>NextEra Energy, Inc.</v>
          </cell>
          <cell r="E36">
            <v>2.2000000000000002</v>
          </cell>
          <cell r="F36">
            <v>85</v>
          </cell>
          <cell r="G36">
            <v>65</v>
          </cell>
          <cell r="H36">
            <v>4.1500000000000004</v>
          </cell>
          <cell r="I36">
            <v>4.5</v>
          </cell>
          <cell r="J36">
            <v>5.5</v>
          </cell>
          <cell r="K36">
            <v>2.2000000000000002</v>
          </cell>
          <cell r="L36">
            <v>2.2999999999999998</v>
          </cell>
          <cell r="M36">
            <v>2.6</v>
          </cell>
          <cell r="N36">
            <v>36.299999999999997</v>
          </cell>
          <cell r="O36">
            <v>38.450000000000003</v>
          </cell>
          <cell r="P36">
            <v>46.25</v>
          </cell>
          <cell r="Q36">
            <v>420.86</v>
          </cell>
          <cell r="R36">
            <v>420</v>
          </cell>
          <cell r="S36">
            <v>0.55500000000000005</v>
          </cell>
          <cell r="T36">
            <v>0.54500000000000004</v>
          </cell>
          <cell r="U36">
            <v>0.44500000000000001</v>
          </cell>
          <cell r="V36">
            <v>0.45500000000000002</v>
          </cell>
          <cell r="W36">
            <v>32474</v>
          </cell>
          <cell r="X36">
            <v>42700</v>
          </cell>
          <cell r="Y36">
            <v>0.13500000000000001</v>
          </cell>
          <cell r="Z36">
            <v>0.115</v>
          </cell>
          <cell r="AA36">
            <v>0.12</v>
          </cell>
          <cell r="AB36">
            <v>0.12</v>
          </cell>
          <cell r="AC36">
            <v>4.4999999999999998E-2</v>
          </cell>
          <cell r="AD36">
            <v>5.5E-2</v>
          </cell>
          <cell r="AE36">
            <v>6.5000000000000002E-2</v>
          </cell>
        </row>
        <row r="37">
          <cell r="B37" t="str">
            <v>NST</v>
          </cell>
          <cell r="C37" t="str">
            <v>NSTAR</v>
          </cell>
          <cell r="E37">
            <v>1.73</v>
          </cell>
          <cell r="F37">
            <v>50</v>
          </cell>
          <cell r="G37">
            <v>45</v>
          </cell>
          <cell r="H37">
            <v>2.5499999999999998</v>
          </cell>
          <cell r="I37">
            <v>2.75</v>
          </cell>
          <cell r="J37">
            <v>3.5</v>
          </cell>
          <cell r="K37">
            <v>1.73</v>
          </cell>
          <cell r="L37">
            <v>1.83</v>
          </cell>
          <cell r="M37">
            <v>2.15</v>
          </cell>
          <cell r="N37">
            <v>19.5</v>
          </cell>
          <cell r="O37">
            <v>20.2</v>
          </cell>
          <cell r="P37">
            <v>24.25</v>
          </cell>
          <cell r="Q37">
            <v>103.59</v>
          </cell>
          <cell r="R37">
            <v>101</v>
          </cell>
          <cell r="S37">
            <v>0.53800000000000003</v>
          </cell>
          <cell r="T37">
            <v>0.48</v>
          </cell>
          <cell r="U37">
            <v>0.45200000000000001</v>
          </cell>
          <cell r="V37">
            <v>0.51500000000000001</v>
          </cell>
          <cell r="W37">
            <v>4278.8</v>
          </cell>
          <cell r="X37">
            <v>4750</v>
          </cell>
          <cell r="Y37">
            <v>0.13300000000000001</v>
          </cell>
          <cell r="Z37">
            <v>0.13</v>
          </cell>
          <cell r="AA37">
            <v>0.14000000000000001</v>
          </cell>
          <cell r="AB37">
            <v>0.15</v>
          </cell>
          <cell r="AC37">
            <v>7.0000000000000007E-2</v>
          </cell>
          <cell r="AD37">
            <v>0.06</v>
          </cell>
          <cell r="AE37">
            <v>5.5E-2</v>
          </cell>
        </row>
        <row r="38">
          <cell r="B38" t="str">
            <v>NU</v>
          </cell>
          <cell r="C38" t="str">
            <v>Northeast Utilities</v>
          </cell>
          <cell r="E38">
            <v>1.1000000000000001</v>
          </cell>
          <cell r="F38">
            <v>45</v>
          </cell>
          <cell r="G38">
            <v>30</v>
          </cell>
          <cell r="H38">
            <v>2.15</v>
          </cell>
          <cell r="I38">
            <v>2.5</v>
          </cell>
          <cell r="J38">
            <v>3</v>
          </cell>
          <cell r="K38">
            <v>1.1000000000000001</v>
          </cell>
          <cell r="L38">
            <v>1.18</v>
          </cell>
          <cell r="M38">
            <v>1.4</v>
          </cell>
          <cell r="N38">
            <v>22.65</v>
          </cell>
          <cell r="O38">
            <v>23.95</v>
          </cell>
          <cell r="P38">
            <v>28.75</v>
          </cell>
          <cell r="Q38">
            <v>176.45</v>
          </cell>
          <cell r="R38">
            <v>183</v>
          </cell>
          <cell r="S38">
            <v>0.55100000000000005</v>
          </cell>
          <cell r="T38">
            <v>0.54500000000000004</v>
          </cell>
          <cell r="U38">
            <v>0.436</v>
          </cell>
          <cell r="V38">
            <v>0.44500000000000001</v>
          </cell>
          <cell r="W38">
            <v>8741.7999999999993</v>
          </cell>
          <cell r="X38">
            <v>11825</v>
          </cell>
          <cell r="Y38">
            <v>9.8000000000000004E-2</v>
          </cell>
          <cell r="Z38">
            <v>9.5000000000000001E-2</v>
          </cell>
          <cell r="AA38">
            <v>0.105</v>
          </cell>
          <cell r="AB38">
            <v>0.105</v>
          </cell>
          <cell r="AC38">
            <v>7.4999999999999997E-2</v>
          </cell>
          <cell r="AD38">
            <v>7.0000000000000007E-2</v>
          </cell>
          <cell r="AE38">
            <v>0.06</v>
          </cell>
        </row>
        <row r="39">
          <cell r="B39" t="str">
            <v>NVE</v>
          </cell>
          <cell r="C39" t="str">
            <v>NV Energy, Inc.</v>
          </cell>
          <cell r="E39">
            <v>0.48</v>
          </cell>
          <cell r="F39">
            <v>20</v>
          </cell>
          <cell r="G39">
            <v>14</v>
          </cell>
          <cell r="H39">
            <v>0.75</v>
          </cell>
          <cell r="I39">
            <v>1.1000000000000001</v>
          </cell>
          <cell r="J39">
            <v>1.5</v>
          </cell>
          <cell r="K39">
            <v>0.48</v>
          </cell>
          <cell r="L39">
            <v>0.54</v>
          </cell>
          <cell r="M39">
            <v>0.75</v>
          </cell>
          <cell r="N39">
            <v>14.5</v>
          </cell>
          <cell r="O39">
            <v>15.1</v>
          </cell>
          <cell r="P39">
            <v>17.25</v>
          </cell>
          <cell r="Q39">
            <v>235.32</v>
          </cell>
          <cell r="R39">
            <v>250</v>
          </cell>
          <cell r="S39">
            <v>0.59499999999999997</v>
          </cell>
          <cell r="T39">
            <v>0.54</v>
          </cell>
          <cell r="U39">
            <v>0.40500000000000003</v>
          </cell>
          <cell r="V39">
            <v>0.46</v>
          </cell>
          <cell r="W39">
            <v>8274.9</v>
          </cell>
          <cell r="X39">
            <v>9375</v>
          </cell>
          <cell r="Y39">
            <v>6.8000000000000005E-2</v>
          </cell>
          <cell r="Z39">
            <v>5.5E-2</v>
          </cell>
          <cell r="AA39">
            <v>7.0000000000000007E-2</v>
          </cell>
          <cell r="AB39">
            <v>0.09</v>
          </cell>
          <cell r="AC39">
            <v>9.5000000000000001E-2</v>
          </cell>
          <cell r="AD39">
            <v>0.11</v>
          </cell>
          <cell r="AE39">
            <v>0.04</v>
          </cell>
        </row>
        <row r="40">
          <cell r="B40" t="str">
            <v>OGE</v>
          </cell>
          <cell r="C40" t="str">
            <v>OGE Energy Corp.</v>
          </cell>
          <cell r="E40">
            <v>1.52</v>
          </cell>
          <cell r="F40">
            <v>60</v>
          </cell>
          <cell r="G40">
            <v>45</v>
          </cell>
          <cell r="H40">
            <v>3.5</v>
          </cell>
          <cell r="I40">
            <v>3.35</v>
          </cell>
          <cell r="J40">
            <v>4</v>
          </cell>
          <cell r="K40">
            <v>1.52</v>
          </cell>
          <cell r="L40">
            <v>1.58</v>
          </cell>
          <cell r="M40">
            <v>1.8</v>
          </cell>
          <cell r="N40">
            <v>25.55</v>
          </cell>
          <cell r="O40">
            <v>27.4</v>
          </cell>
          <cell r="P40">
            <v>33.75</v>
          </cell>
          <cell r="Q40">
            <v>97.6</v>
          </cell>
          <cell r="R40">
            <v>100</v>
          </cell>
          <cell r="S40">
            <v>0.50800000000000001</v>
          </cell>
          <cell r="T40">
            <v>0.505</v>
          </cell>
          <cell r="U40">
            <v>0.49199999999999999</v>
          </cell>
          <cell r="V40">
            <v>0.495</v>
          </cell>
          <cell r="W40">
            <v>4652.5</v>
          </cell>
          <cell r="X40">
            <v>6800</v>
          </cell>
          <cell r="Y40">
            <v>0.129</v>
          </cell>
          <cell r="Z40">
            <v>0.14000000000000001</v>
          </cell>
          <cell r="AA40">
            <v>0.125</v>
          </cell>
          <cell r="AB40">
            <v>0.12</v>
          </cell>
          <cell r="AC40">
            <v>6.5000000000000002E-2</v>
          </cell>
          <cell r="AD40">
            <v>0.04</v>
          </cell>
          <cell r="AE40">
            <v>7.4999999999999997E-2</v>
          </cell>
        </row>
        <row r="41">
          <cell r="B41" t="str">
            <v>OTTR</v>
          </cell>
          <cell r="C41" t="str">
            <v>Otter Tail Corp.</v>
          </cell>
          <cell r="E41">
            <v>1.19</v>
          </cell>
          <cell r="F41">
            <v>25</v>
          </cell>
          <cell r="G41">
            <v>18</v>
          </cell>
          <cell r="H41">
            <v>0.7</v>
          </cell>
          <cell r="I41">
            <v>1</v>
          </cell>
          <cell r="J41">
            <v>1.5</v>
          </cell>
          <cell r="K41">
            <v>1.19</v>
          </cell>
          <cell r="L41">
            <v>1.19</v>
          </cell>
          <cell r="M41">
            <v>1.3</v>
          </cell>
          <cell r="N41">
            <v>17.850000000000001</v>
          </cell>
          <cell r="O41">
            <v>18.399999999999999</v>
          </cell>
          <cell r="P41">
            <v>20.25</v>
          </cell>
          <cell r="Q41">
            <v>36</v>
          </cell>
          <cell r="R41">
            <v>42</v>
          </cell>
          <cell r="S41">
            <v>0.40799999999999997</v>
          </cell>
          <cell r="T41">
            <v>0.40500000000000003</v>
          </cell>
          <cell r="U41">
            <v>0.59199999999999997</v>
          </cell>
          <cell r="V41">
            <v>0.59499999999999997</v>
          </cell>
          <cell r="W41">
            <v>1067.3</v>
          </cell>
          <cell r="X41">
            <v>1425</v>
          </cell>
          <cell r="Y41">
            <v>2.1999999999999999E-2</v>
          </cell>
          <cell r="Z41">
            <v>0.04</v>
          </cell>
          <cell r="AA41">
            <v>0.05</v>
          </cell>
          <cell r="AB41">
            <v>7.0000000000000007E-2</v>
          </cell>
          <cell r="AC41">
            <v>0.13</v>
          </cell>
          <cell r="AD41">
            <v>1.4999999999999999E-2</v>
          </cell>
          <cell r="AE41">
            <v>1.4999999999999999E-2</v>
          </cell>
        </row>
        <row r="42">
          <cell r="B42" t="str">
            <v>PCG</v>
          </cell>
          <cell r="C42" t="str">
            <v>PG&amp;E Corp.</v>
          </cell>
          <cell r="E42">
            <v>1.82</v>
          </cell>
          <cell r="F42">
            <v>55</v>
          </cell>
          <cell r="G42">
            <v>40</v>
          </cell>
          <cell r="H42">
            <v>2.75</v>
          </cell>
          <cell r="I42">
            <v>3.55</v>
          </cell>
          <cell r="J42">
            <v>4.25</v>
          </cell>
          <cell r="K42">
            <v>1.82</v>
          </cell>
          <cell r="L42">
            <v>1.82</v>
          </cell>
          <cell r="M42">
            <v>2.2000000000000002</v>
          </cell>
          <cell r="N42">
            <v>29.8</v>
          </cell>
          <cell r="O42">
            <v>32</v>
          </cell>
          <cell r="P42">
            <v>38</v>
          </cell>
          <cell r="Q42">
            <v>395.23</v>
          </cell>
          <cell r="R42">
            <v>425</v>
          </cell>
          <cell r="S42">
            <v>0.496</v>
          </cell>
          <cell r="T42">
            <v>0.45500000000000002</v>
          </cell>
          <cell r="U42">
            <v>0.49299999999999999</v>
          </cell>
          <cell r="V42">
            <v>0.53500000000000003</v>
          </cell>
          <cell r="W42">
            <v>22863</v>
          </cell>
          <cell r="X42">
            <v>30200</v>
          </cell>
          <cell r="Y42">
            <v>9.7000000000000003E-2</v>
          </cell>
          <cell r="Z42">
            <v>0.09</v>
          </cell>
          <cell r="AA42">
            <v>0.11</v>
          </cell>
          <cell r="AB42">
            <v>0.115</v>
          </cell>
          <cell r="AC42">
            <v>0.06</v>
          </cell>
          <cell r="AD42">
            <v>4.4999999999999998E-2</v>
          </cell>
          <cell r="AE42">
            <v>5.5E-2</v>
          </cell>
        </row>
        <row r="43">
          <cell r="B43" t="str">
            <v>PEG</v>
          </cell>
          <cell r="C43" t="str">
            <v>Pub Sv Enterprise Grp</v>
          </cell>
          <cell r="E43">
            <v>1.37</v>
          </cell>
          <cell r="F43">
            <v>45</v>
          </cell>
          <cell r="G43">
            <v>35</v>
          </cell>
          <cell r="H43">
            <v>2.75</v>
          </cell>
          <cell r="I43">
            <v>2.5499999999999998</v>
          </cell>
          <cell r="J43">
            <v>3.25</v>
          </cell>
          <cell r="K43">
            <v>1.37</v>
          </cell>
          <cell r="L43">
            <v>1.37</v>
          </cell>
          <cell r="M43">
            <v>1.45</v>
          </cell>
          <cell r="N43">
            <v>20.25</v>
          </cell>
          <cell r="O43">
            <v>21.45</v>
          </cell>
          <cell r="P43">
            <v>26</v>
          </cell>
          <cell r="Q43">
            <v>505.97</v>
          </cell>
          <cell r="R43">
            <v>505.9</v>
          </cell>
          <cell r="S43">
            <v>0.44800000000000001</v>
          </cell>
          <cell r="T43">
            <v>0.45</v>
          </cell>
          <cell r="U43">
            <v>0.55200000000000005</v>
          </cell>
          <cell r="V43">
            <v>0.55000000000000004</v>
          </cell>
          <cell r="W43">
            <v>17452</v>
          </cell>
          <cell r="X43">
            <v>24000</v>
          </cell>
          <cell r="Y43">
            <v>0.16200000000000001</v>
          </cell>
          <cell r="Z43">
            <v>0.13500000000000001</v>
          </cell>
          <cell r="AA43">
            <v>0.12</v>
          </cell>
          <cell r="AB43">
            <v>0.125</v>
          </cell>
          <cell r="AC43">
            <v>0.01</v>
          </cell>
          <cell r="AD43">
            <v>1.4999999999999999E-2</v>
          </cell>
          <cell r="AE43">
            <v>7.4999999999999997E-2</v>
          </cell>
        </row>
        <row r="44">
          <cell r="B44" t="str">
            <v>PGN</v>
          </cell>
          <cell r="C44" t="str">
            <v>Progress Energy</v>
          </cell>
          <cell r="E44">
            <v>2.48</v>
          </cell>
          <cell r="F44">
            <v>50</v>
          </cell>
          <cell r="G44">
            <v>35</v>
          </cell>
          <cell r="H44">
            <v>3.1</v>
          </cell>
          <cell r="I44">
            <v>3.15</v>
          </cell>
          <cell r="J44">
            <v>3.6</v>
          </cell>
          <cell r="K44">
            <v>2.48</v>
          </cell>
          <cell r="L44">
            <v>2.52</v>
          </cell>
          <cell r="M44">
            <v>2.6</v>
          </cell>
          <cell r="N44">
            <v>36.15</v>
          </cell>
          <cell r="O44">
            <v>36.9</v>
          </cell>
          <cell r="P44">
            <v>40.5</v>
          </cell>
          <cell r="Q44">
            <v>293</v>
          </cell>
          <cell r="R44">
            <v>300</v>
          </cell>
          <cell r="S44">
            <v>0.55000000000000004</v>
          </cell>
          <cell r="T44">
            <v>0.53</v>
          </cell>
          <cell r="U44">
            <v>0.44600000000000001</v>
          </cell>
          <cell r="V44">
            <v>0.47</v>
          </cell>
          <cell r="W44">
            <v>22253</v>
          </cell>
          <cell r="X44">
            <v>26000</v>
          </cell>
          <cell r="Y44">
            <v>8.5999999999999993E-2</v>
          </cell>
          <cell r="Z44">
            <v>8.5000000000000006E-2</v>
          </cell>
          <cell r="AA44">
            <v>8.5000000000000006E-2</v>
          </cell>
          <cell r="AB44">
            <v>0.09</v>
          </cell>
          <cell r="AC44">
            <v>3.5000000000000003E-2</v>
          </cell>
          <cell r="AD44">
            <v>0.01</v>
          </cell>
          <cell r="AE44">
            <v>3.5000000000000003E-2</v>
          </cell>
        </row>
        <row r="45">
          <cell r="B45" t="str">
            <v>PNM</v>
          </cell>
          <cell r="C45" t="str">
            <v>PNM Resources</v>
          </cell>
          <cell r="E45">
            <v>0.5</v>
          </cell>
          <cell r="F45">
            <v>20</v>
          </cell>
          <cell r="G45">
            <v>14</v>
          </cell>
          <cell r="H45">
            <v>1</v>
          </cell>
          <cell r="I45">
            <v>1.2</v>
          </cell>
          <cell r="J45">
            <v>1.5</v>
          </cell>
          <cell r="K45">
            <v>0.5</v>
          </cell>
          <cell r="L45">
            <v>0.6</v>
          </cell>
          <cell r="M45">
            <v>0.8</v>
          </cell>
          <cell r="N45">
            <v>17.8</v>
          </cell>
          <cell r="O45">
            <v>18.7</v>
          </cell>
          <cell r="P45">
            <v>22.3</v>
          </cell>
          <cell r="Q45">
            <v>86.67</v>
          </cell>
          <cell r="R45">
            <v>87</v>
          </cell>
          <cell r="S45">
            <v>0.504</v>
          </cell>
          <cell r="T45">
            <v>0.47499999999999998</v>
          </cell>
          <cell r="U45">
            <v>0.49199999999999999</v>
          </cell>
          <cell r="V45">
            <v>0.52500000000000002</v>
          </cell>
          <cell r="W45">
            <v>3100.3</v>
          </cell>
          <cell r="X45">
            <v>3700</v>
          </cell>
          <cell r="Y45">
            <v>4.2999999999999997E-2</v>
          </cell>
          <cell r="Z45">
            <v>5.5E-2</v>
          </cell>
          <cell r="AA45">
            <v>6.5000000000000002E-2</v>
          </cell>
          <cell r="AB45">
            <v>6.5000000000000002E-2</v>
          </cell>
          <cell r="AC45">
            <v>0.19500000000000001</v>
          </cell>
          <cell r="AD45">
            <v>7.0000000000000007E-2</v>
          </cell>
          <cell r="AE45">
            <v>0.03</v>
          </cell>
        </row>
        <row r="46">
          <cell r="B46" t="str">
            <v>PNW</v>
          </cell>
          <cell r="C46" t="str">
            <v>Pinnacle West Capital</v>
          </cell>
          <cell r="E46">
            <v>2.1</v>
          </cell>
          <cell r="F46">
            <v>50</v>
          </cell>
          <cell r="G46">
            <v>35</v>
          </cell>
          <cell r="H46">
            <v>2.75</v>
          </cell>
          <cell r="I46">
            <v>3.25</v>
          </cell>
          <cell r="J46">
            <v>3.5</v>
          </cell>
          <cell r="K46">
            <v>2.1</v>
          </cell>
          <cell r="L46">
            <v>2.1</v>
          </cell>
          <cell r="M46">
            <v>2.2999999999999998</v>
          </cell>
          <cell r="N46">
            <v>34.5</v>
          </cell>
          <cell r="O46">
            <v>35.6</v>
          </cell>
          <cell r="P46">
            <v>39.25</v>
          </cell>
          <cell r="Q46">
            <v>108.77</v>
          </cell>
          <cell r="R46">
            <v>123</v>
          </cell>
          <cell r="S46">
            <v>0.45300000000000001</v>
          </cell>
          <cell r="T46">
            <v>0.46</v>
          </cell>
          <cell r="U46">
            <v>0.54700000000000004</v>
          </cell>
          <cell r="V46">
            <v>0.54</v>
          </cell>
          <cell r="W46">
            <v>6729.1</v>
          </cell>
          <cell r="X46">
            <v>8950</v>
          </cell>
          <cell r="Y46">
            <v>0.09</v>
          </cell>
          <cell r="Z46">
            <v>0.08</v>
          </cell>
          <cell r="AA46">
            <v>0.09</v>
          </cell>
          <cell r="AB46">
            <v>0.09</v>
          </cell>
          <cell r="AC46">
            <v>0.06</v>
          </cell>
          <cell r="AD46">
            <v>1.4999999999999999E-2</v>
          </cell>
          <cell r="AE46">
            <v>2.5000000000000001E-2</v>
          </cell>
        </row>
        <row r="47">
          <cell r="B47" t="str">
            <v>POM</v>
          </cell>
          <cell r="C47" t="str">
            <v>Pepco Holdings</v>
          </cell>
          <cell r="E47">
            <v>1.08</v>
          </cell>
          <cell r="F47">
            <v>30</v>
          </cell>
          <cell r="G47">
            <v>18</v>
          </cell>
          <cell r="H47">
            <v>1.25</v>
          </cell>
          <cell r="I47">
            <v>1.2</v>
          </cell>
          <cell r="J47">
            <v>1.65</v>
          </cell>
          <cell r="K47">
            <v>1.08</v>
          </cell>
          <cell r="L47">
            <v>1.08</v>
          </cell>
          <cell r="M47">
            <v>1.1599999999999999</v>
          </cell>
          <cell r="N47">
            <v>19</v>
          </cell>
          <cell r="O47">
            <v>20</v>
          </cell>
          <cell r="P47">
            <v>21.2</v>
          </cell>
          <cell r="Q47">
            <v>225.08</v>
          </cell>
          <cell r="R47">
            <v>250</v>
          </cell>
          <cell r="S47">
            <v>0.49</v>
          </cell>
          <cell r="T47">
            <v>0.48</v>
          </cell>
          <cell r="U47">
            <v>0.51</v>
          </cell>
          <cell r="V47">
            <v>0.52</v>
          </cell>
          <cell r="W47">
            <v>8292</v>
          </cell>
          <cell r="X47">
            <v>10200</v>
          </cell>
          <cell r="Y47">
            <v>6.5000000000000002E-2</v>
          </cell>
          <cell r="Z47">
            <v>6.5000000000000002E-2</v>
          </cell>
          <cell r="AA47">
            <v>0.06</v>
          </cell>
          <cell r="AB47">
            <v>7.4999999999999997E-2</v>
          </cell>
          <cell r="AC47">
            <v>2.5000000000000001E-2</v>
          </cell>
          <cell r="AD47">
            <v>0.01</v>
          </cell>
          <cell r="AE47">
            <v>0.02</v>
          </cell>
        </row>
        <row r="48">
          <cell r="B48" t="str">
            <v>POR</v>
          </cell>
          <cell r="C48" t="str">
            <v>Portland General Elec.</v>
          </cell>
          <cell r="E48">
            <v>1.06</v>
          </cell>
          <cell r="F48">
            <v>30</v>
          </cell>
          <cell r="G48">
            <v>20</v>
          </cell>
          <cell r="H48">
            <v>2</v>
          </cell>
          <cell r="I48">
            <v>2.0499999999999998</v>
          </cell>
          <cell r="J48">
            <v>2.25</v>
          </cell>
          <cell r="K48">
            <v>1.06</v>
          </cell>
          <cell r="L48">
            <v>1.08</v>
          </cell>
          <cell r="M48">
            <v>1.2</v>
          </cell>
          <cell r="N48">
            <v>22.05</v>
          </cell>
          <cell r="O48">
            <v>22.95</v>
          </cell>
          <cell r="P48">
            <v>25.75</v>
          </cell>
          <cell r="Q48">
            <v>75.319999999999993</v>
          </cell>
          <cell r="R48">
            <v>76.5</v>
          </cell>
          <cell r="S48">
            <v>0.53</v>
          </cell>
          <cell r="T48">
            <v>0.52</v>
          </cell>
          <cell r="U48">
            <v>0.47</v>
          </cell>
          <cell r="V48">
            <v>0.48</v>
          </cell>
          <cell r="W48">
            <v>3390</v>
          </cell>
          <cell r="X48">
            <v>4100</v>
          </cell>
          <cell r="Y48">
            <v>7.9000000000000001E-2</v>
          </cell>
          <cell r="Z48">
            <v>0.09</v>
          </cell>
          <cell r="AA48">
            <v>0.09</v>
          </cell>
          <cell r="AB48">
            <v>0.09</v>
          </cell>
          <cell r="AC48">
            <v>7.4999999999999997E-2</v>
          </cell>
          <cell r="AD48">
            <v>0.03</v>
          </cell>
          <cell r="AE48">
            <v>3.5000000000000003E-2</v>
          </cell>
        </row>
        <row r="49">
          <cell r="B49" t="str">
            <v>PPL</v>
          </cell>
          <cell r="C49" t="str">
            <v>PPL Corp.</v>
          </cell>
          <cell r="E49">
            <v>1.4</v>
          </cell>
          <cell r="F49">
            <v>45</v>
          </cell>
          <cell r="G49">
            <v>30</v>
          </cell>
          <cell r="H49">
            <v>2.5499999999999998</v>
          </cell>
          <cell r="I49">
            <v>2.7</v>
          </cell>
          <cell r="J49">
            <v>3</v>
          </cell>
          <cell r="K49">
            <v>1.4</v>
          </cell>
          <cell r="L49">
            <v>1.4</v>
          </cell>
          <cell r="M49">
            <v>1.7</v>
          </cell>
          <cell r="N49">
            <v>19.350000000000001</v>
          </cell>
          <cell r="O49">
            <v>20.7</v>
          </cell>
          <cell r="P49">
            <v>26</v>
          </cell>
          <cell r="Q49">
            <v>483.39</v>
          </cell>
          <cell r="R49">
            <v>680</v>
          </cell>
          <cell r="S49">
            <v>0.59</v>
          </cell>
          <cell r="T49">
            <v>0.5</v>
          </cell>
          <cell r="U49">
            <v>0.39800000000000002</v>
          </cell>
          <cell r="V49">
            <v>0.495</v>
          </cell>
          <cell r="W49">
            <v>20621</v>
          </cell>
          <cell r="X49">
            <v>36000</v>
          </cell>
          <cell r="Y49">
            <v>0.12</v>
          </cell>
          <cell r="Z49">
            <v>0.125</v>
          </cell>
          <cell r="AA49">
            <v>0.13</v>
          </cell>
          <cell r="AB49">
            <v>0.12</v>
          </cell>
          <cell r="AC49">
            <v>7.0000000000000007E-2</v>
          </cell>
          <cell r="AD49">
            <v>3.5000000000000003E-2</v>
          </cell>
          <cell r="AE49">
            <v>9.5000000000000001E-2</v>
          </cell>
        </row>
        <row r="50">
          <cell r="B50" t="str">
            <v>SCG</v>
          </cell>
          <cell r="C50" t="str">
            <v>SCANA Corp.</v>
          </cell>
          <cell r="E50">
            <v>1.94</v>
          </cell>
          <cell r="F50">
            <v>55</v>
          </cell>
          <cell r="G50">
            <v>40</v>
          </cell>
          <cell r="H50">
            <v>3.05</v>
          </cell>
          <cell r="I50">
            <v>3.15</v>
          </cell>
          <cell r="J50">
            <v>3.5</v>
          </cell>
          <cell r="K50">
            <v>1.94</v>
          </cell>
          <cell r="L50">
            <v>1.98</v>
          </cell>
          <cell r="M50">
            <v>2.1</v>
          </cell>
          <cell r="N50">
            <v>30.4</v>
          </cell>
          <cell r="O50">
            <v>32.049999999999997</v>
          </cell>
          <cell r="P50">
            <v>37.25</v>
          </cell>
          <cell r="Q50">
            <v>127</v>
          </cell>
          <cell r="R50">
            <v>155</v>
          </cell>
          <cell r="S50">
            <v>0.52900000000000003</v>
          </cell>
          <cell r="T50">
            <v>0.505</v>
          </cell>
          <cell r="U50">
            <v>0.47099999999999997</v>
          </cell>
          <cell r="V50">
            <v>0.495</v>
          </cell>
          <cell r="W50">
            <v>7854</v>
          </cell>
          <cell r="X50">
            <v>11650</v>
          </cell>
          <cell r="Y50">
            <v>0.10199999999999999</v>
          </cell>
          <cell r="Z50">
            <v>0.1</v>
          </cell>
          <cell r="AA50">
            <v>9.5000000000000001E-2</v>
          </cell>
          <cell r="AB50">
            <v>0.09</v>
          </cell>
          <cell r="AC50">
            <v>0.03</v>
          </cell>
          <cell r="AD50">
            <v>0.02</v>
          </cell>
          <cell r="AE50">
            <v>0.05</v>
          </cell>
        </row>
        <row r="51">
          <cell r="B51" t="str">
            <v>SO</v>
          </cell>
          <cell r="C51" t="str">
            <v>Southern Company</v>
          </cell>
          <cell r="E51">
            <v>1.87</v>
          </cell>
          <cell r="F51">
            <v>50</v>
          </cell>
          <cell r="G51">
            <v>40</v>
          </cell>
          <cell r="H51">
            <v>2.5499999999999998</v>
          </cell>
          <cell r="I51">
            <v>2.7</v>
          </cell>
          <cell r="J51">
            <v>3.25</v>
          </cell>
          <cell r="K51">
            <v>1.87</v>
          </cell>
          <cell r="L51">
            <v>1.94</v>
          </cell>
          <cell r="M51">
            <v>2.2000000000000002</v>
          </cell>
          <cell r="N51">
            <v>20.149999999999999</v>
          </cell>
          <cell r="O51">
            <v>21.25</v>
          </cell>
          <cell r="P51">
            <v>25</v>
          </cell>
          <cell r="Q51">
            <v>843.34</v>
          </cell>
          <cell r="R51">
            <v>910</v>
          </cell>
          <cell r="S51">
            <v>0.51200000000000001</v>
          </cell>
          <cell r="T51">
            <v>0.52500000000000002</v>
          </cell>
          <cell r="U51">
            <v>0.45700000000000002</v>
          </cell>
          <cell r="V51">
            <v>0.45500000000000002</v>
          </cell>
          <cell r="W51">
            <v>35438</v>
          </cell>
          <cell r="X51">
            <v>49800</v>
          </cell>
          <cell r="Y51">
            <v>0.122</v>
          </cell>
          <cell r="Z51">
            <v>0.125</v>
          </cell>
          <cell r="AA51">
            <v>0.125</v>
          </cell>
          <cell r="AB51">
            <v>0.13</v>
          </cell>
          <cell r="AC51">
            <v>0.06</v>
          </cell>
          <cell r="AD51">
            <v>0.04</v>
          </cell>
          <cell r="AE51">
            <v>5.5E-2</v>
          </cell>
        </row>
        <row r="52">
          <cell r="B52" t="str">
            <v>SRE</v>
          </cell>
          <cell r="C52" t="str">
            <v>Sempra Energy</v>
          </cell>
          <cell r="E52">
            <v>1.92</v>
          </cell>
          <cell r="F52">
            <v>80</v>
          </cell>
          <cell r="G52">
            <v>60</v>
          </cell>
          <cell r="H52">
            <v>4.2</v>
          </cell>
          <cell r="I52">
            <v>4.5</v>
          </cell>
          <cell r="J52">
            <v>5.5</v>
          </cell>
          <cell r="K52">
            <v>1.92</v>
          </cell>
          <cell r="L52">
            <v>2.08</v>
          </cell>
          <cell r="M52">
            <v>2.5</v>
          </cell>
          <cell r="N52">
            <v>41.05</v>
          </cell>
          <cell r="O52">
            <v>43.5</v>
          </cell>
          <cell r="P52">
            <v>52.25</v>
          </cell>
          <cell r="Q52">
            <v>240.45</v>
          </cell>
          <cell r="R52">
            <v>246</v>
          </cell>
          <cell r="S52">
            <v>0.49399999999999999</v>
          </cell>
          <cell r="T52">
            <v>0.49</v>
          </cell>
          <cell r="U52">
            <v>0.496</v>
          </cell>
          <cell r="V52">
            <v>0.51</v>
          </cell>
          <cell r="W52">
            <v>18186</v>
          </cell>
          <cell r="X52">
            <v>25200</v>
          </cell>
          <cell r="Y52">
            <v>0.111</v>
          </cell>
          <cell r="Z52">
            <v>0.105</v>
          </cell>
          <cell r="AA52">
            <v>0.105</v>
          </cell>
          <cell r="AB52">
            <v>0.105</v>
          </cell>
          <cell r="AC52">
            <v>3.5000000000000003E-2</v>
          </cell>
          <cell r="AD52">
            <v>0.09</v>
          </cell>
          <cell r="AE52">
            <v>6.5000000000000002E-2</v>
          </cell>
        </row>
        <row r="53">
          <cell r="B53" t="str">
            <v>TE</v>
          </cell>
          <cell r="C53" t="str">
            <v>TECO Energy</v>
          </cell>
          <cell r="E53">
            <v>0.85</v>
          </cell>
          <cell r="F53">
            <v>25</v>
          </cell>
          <cell r="G53">
            <v>18</v>
          </cell>
          <cell r="H53">
            <v>1.3</v>
          </cell>
          <cell r="I53">
            <v>1.45</v>
          </cell>
          <cell r="J53">
            <v>1.75</v>
          </cell>
          <cell r="K53">
            <v>0.85</v>
          </cell>
          <cell r="L53">
            <v>0.89</v>
          </cell>
          <cell r="M53">
            <v>1.05</v>
          </cell>
          <cell r="N53">
            <v>10.55</v>
          </cell>
          <cell r="O53">
            <v>11.1</v>
          </cell>
          <cell r="P53">
            <v>13.25</v>
          </cell>
          <cell r="Q53">
            <v>214.9</v>
          </cell>
          <cell r="R53">
            <v>220</v>
          </cell>
          <cell r="S53">
            <v>0.59199999999999997</v>
          </cell>
          <cell r="T53">
            <v>0.52500000000000002</v>
          </cell>
          <cell r="U53">
            <v>0.40799999999999997</v>
          </cell>
          <cell r="V53">
            <v>0.47499999999999998</v>
          </cell>
          <cell r="W53">
            <v>5317.8</v>
          </cell>
          <cell r="X53">
            <v>6125</v>
          </cell>
          <cell r="Y53">
            <v>0.112</v>
          </cell>
          <cell r="Z53">
            <v>0.125</v>
          </cell>
          <cell r="AA53">
            <v>0.13</v>
          </cell>
          <cell r="AB53">
            <v>0.14000000000000001</v>
          </cell>
          <cell r="AC53">
            <v>0.105</v>
          </cell>
          <cell r="AD53">
            <v>4.4999999999999998E-2</v>
          </cell>
          <cell r="AE53">
            <v>0.05</v>
          </cell>
        </row>
        <row r="54">
          <cell r="B54" t="str">
            <v>TEG</v>
          </cell>
          <cell r="C54" t="str">
            <v>Integrys Energy Group</v>
          </cell>
          <cell r="E54">
            <v>2.72</v>
          </cell>
          <cell r="F54">
            <v>55</v>
          </cell>
          <cell r="G54">
            <v>40</v>
          </cell>
          <cell r="H54">
            <v>3.3</v>
          </cell>
          <cell r="I54">
            <v>3.5</v>
          </cell>
          <cell r="J54">
            <v>4</v>
          </cell>
          <cell r="K54">
            <v>2.72</v>
          </cell>
          <cell r="L54">
            <v>2.72</v>
          </cell>
          <cell r="M54">
            <v>2.72</v>
          </cell>
          <cell r="N54">
            <v>37.799999999999997</v>
          </cell>
          <cell r="O54">
            <v>38.65</v>
          </cell>
          <cell r="P54">
            <v>41.75</v>
          </cell>
          <cell r="Q54">
            <v>77.349999999999994</v>
          </cell>
          <cell r="R54">
            <v>78.3</v>
          </cell>
          <cell r="S54">
            <v>0.42199999999999999</v>
          </cell>
          <cell r="T54">
            <v>0.45</v>
          </cell>
          <cell r="U54">
            <v>0.56799999999999995</v>
          </cell>
          <cell r="V54">
            <v>0.54500000000000004</v>
          </cell>
          <cell r="W54">
            <v>5118.5</v>
          </cell>
          <cell r="X54">
            <v>6025</v>
          </cell>
          <cell r="Y54">
            <v>8.6999999999999994E-2</v>
          </cell>
          <cell r="Z54">
            <v>0.09</v>
          </cell>
          <cell r="AA54">
            <v>0.09</v>
          </cell>
          <cell r="AB54">
            <v>9.5000000000000001E-2</v>
          </cell>
          <cell r="AC54">
            <v>0.09</v>
          </cell>
          <cell r="AD54">
            <v>0</v>
          </cell>
          <cell r="AE54">
            <v>1.4999999999999999E-2</v>
          </cell>
        </row>
        <row r="55">
          <cell r="B55" t="str">
            <v>UIL</v>
          </cell>
          <cell r="C55" t="str">
            <v>UIL Holdings</v>
          </cell>
          <cell r="E55">
            <v>1.73</v>
          </cell>
          <cell r="F55">
            <v>45</v>
          </cell>
          <cell r="G55">
            <v>30</v>
          </cell>
          <cell r="H55">
            <v>1.95</v>
          </cell>
          <cell r="I55">
            <v>2.2000000000000002</v>
          </cell>
          <cell r="J55">
            <v>2.35</v>
          </cell>
          <cell r="K55">
            <v>1.73</v>
          </cell>
          <cell r="L55">
            <v>1.73</v>
          </cell>
          <cell r="M55">
            <v>1.73</v>
          </cell>
          <cell r="N55">
            <v>24</v>
          </cell>
          <cell r="O55">
            <v>24.6</v>
          </cell>
          <cell r="P55">
            <v>27</v>
          </cell>
          <cell r="Q55">
            <v>50.51</v>
          </cell>
          <cell r="R55">
            <v>50</v>
          </cell>
          <cell r="S55">
            <v>0.58399999999999996</v>
          </cell>
          <cell r="T55">
            <v>0.58499999999999996</v>
          </cell>
          <cell r="U55">
            <v>0.41599999999999998</v>
          </cell>
          <cell r="V55">
            <v>0.41499999999999998</v>
          </cell>
          <cell r="W55">
            <v>2587.9</v>
          </cell>
          <cell r="X55">
            <v>3250</v>
          </cell>
          <cell r="Y55">
            <v>6.5000000000000002E-2</v>
          </cell>
          <cell r="Z55">
            <v>8.5000000000000006E-2</v>
          </cell>
          <cell r="AA55">
            <v>0.09</v>
          </cell>
          <cell r="AB55">
            <v>0.09</v>
          </cell>
          <cell r="AC55">
            <v>0.03</v>
          </cell>
          <cell r="AD55">
            <v>0</v>
          </cell>
          <cell r="AE55">
            <v>5.5E-2</v>
          </cell>
        </row>
        <row r="56">
          <cell r="B56" t="str">
            <v>UNS</v>
          </cell>
          <cell r="C56" t="str">
            <v>Unisource Energy</v>
          </cell>
          <cell r="E56">
            <v>1.68</v>
          </cell>
          <cell r="F56">
            <v>75</v>
          </cell>
          <cell r="G56">
            <v>50</v>
          </cell>
          <cell r="H56">
            <v>2.75</v>
          </cell>
          <cell r="I56">
            <v>2.7</v>
          </cell>
          <cell r="J56">
            <v>3.4</v>
          </cell>
          <cell r="K56">
            <v>1.68</v>
          </cell>
          <cell r="L56">
            <v>1.76</v>
          </cell>
          <cell r="M56">
            <v>2.08</v>
          </cell>
          <cell r="N56">
            <v>23.25</v>
          </cell>
          <cell r="O56">
            <v>24.45</v>
          </cell>
          <cell r="P56">
            <v>27.65</v>
          </cell>
          <cell r="Q56">
            <v>36.54</v>
          </cell>
          <cell r="R56">
            <v>38</v>
          </cell>
          <cell r="S56">
            <v>0.68500000000000005</v>
          </cell>
          <cell r="T56">
            <v>0.62</v>
          </cell>
          <cell r="U56">
            <v>0.315</v>
          </cell>
          <cell r="V56">
            <v>0.38</v>
          </cell>
          <cell r="W56">
            <v>2602.8000000000002</v>
          </cell>
          <cell r="X56">
            <v>2750</v>
          </cell>
          <cell r="Y56">
            <v>0.13600000000000001</v>
          </cell>
          <cell r="Z56">
            <v>0.115</v>
          </cell>
          <cell r="AA56">
            <v>0.115</v>
          </cell>
          <cell r="AB56">
            <v>0.125</v>
          </cell>
          <cell r="AC56">
            <v>9.5000000000000001E-2</v>
          </cell>
          <cell r="AD56">
            <v>0.09</v>
          </cell>
          <cell r="AE56">
            <v>0.05</v>
          </cell>
        </row>
        <row r="57">
          <cell r="B57" t="str">
            <v>VVC</v>
          </cell>
          <cell r="C57" t="str">
            <v>Vectren Corp.</v>
          </cell>
          <cell r="E57">
            <v>1.39</v>
          </cell>
          <cell r="F57">
            <v>40</v>
          </cell>
          <cell r="G57">
            <v>30</v>
          </cell>
          <cell r="H57">
            <v>1.72</v>
          </cell>
          <cell r="I57">
            <v>1.9</v>
          </cell>
          <cell r="J57">
            <v>2.2999999999999998</v>
          </cell>
          <cell r="K57">
            <v>1.39</v>
          </cell>
          <cell r="L57">
            <v>1.41</v>
          </cell>
          <cell r="M57">
            <v>1.6</v>
          </cell>
          <cell r="N57">
            <v>17.899999999999999</v>
          </cell>
          <cell r="O57">
            <v>18.649999999999999</v>
          </cell>
          <cell r="P57">
            <v>21.2</v>
          </cell>
          <cell r="Q57">
            <v>81.7</v>
          </cell>
          <cell r="R57">
            <v>85</v>
          </cell>
          <cell r="S57">
            <v>0.499</v>
          </cell>
          <cell r="T57">
            <v>0.5</v>
          </cell>
          <cell r="U57">
            <v>0.501</v>
          </cell>
          <cell r="V57">
            <v>0.5</v>
          </cell>
          <cell r="W57">
            <v>2874</v>
          </cell>
          <cell r="X57">
            <v>3600</v>
          </cell>
          <cell r="Y57">
            <v>9.2999999999999999E-2</v>
          </cell>
          <cell r="Z57">
            <v>9.5000000000000001E-2</v>
          </cell>
          <cell r="AA57">
            <v>0.1</v>
          </cell>
          <cell r="AB57">
            <v>0.11</v>
          </cell>
          <cell r="AC57">
            <v>5.5E-2</v>
          </cell>
          <cell r="AD57">
            <v>0.03</v>
          </cell>
          <cell r="AE57">
            <v>3.5000000000000003E-2</v>
          </cell>
        </row>
        <row r="58">
          <cell r="B58" t="str">
            <v>WEC</v>
          </cell>
          <cell r="C58" t="str">
            <v>Wisconsin Energy</v>
          </cell>
          <cell r="E58">
            <v>1.04</v>
          </cell>
          <cell r="F58">
            <v>45</v>
          </cell>
          <cell r="G58">
            <v>35</v>
          </cell>
          <cell r="H58">
            <v>2.15</v>
          </cell>
          <cell r="I58">
            <v>2.25</v>
          </cell>
          <cell r="J58">
            <v>2.75</v>
          </cell>
          <cell r="K58">
            <v>1.04</v>
          </cell>
          <cell r="L58">
            <v>1.1399999999999999</v>
          </cell>
          <cell r="M58">
            <v>1.65</v>
          </cell>
          <cell r="N58">
            <v>17.05</v>
          </cell>
          <cell r="O58">
            <v>17.600000000000001</v>
          </cell>
          <cell r="P58">
            <v>19.75</v>
          </cell>
          <cell r="Q58">
            <v>233.77</v>
          </cell>
          <cell r="R58">
            <v>224</v>
          </cell>
          <cell r="S58">
            <v>0.50600000000000001</v>
          </cell>
          <cell r="T58">
            <v>0.53500000000000003</v>
          </cell>
          <cell r="U58">
            <v>0.49</v>
          </cell>
          <cell r="V58">
            <v>0.46500000000000002</v>
          </cell>
          <cell r="W58">
            <v>7764.5</v>
          </cell>
          <cell r="X58">
            <v>9475</v>
          </cell>
          <cell r="Y58">
            <v>0.12</v>
          </cell>
          <cell r="Z58">
            <v>0.13</v>
          </cell>
          <cell r="AA58">
            <v>0.13</v>
          </cell>
          <cell r="AB58">
            <v>0.14000000000000001</v>
          </cell>
          <cell r="AC58">
            <v>8.5000000000000006E-2</v>
          </cell>
          <cell r="AD58">
            <v>0.16</v>
          </cell>
          <cell r="AE58">
            <v>4.4999999999999998E-2</v>
          </cell>
        </row>
        <row r="59">
          <cell r="B59" t="str">
            <v>WR</v>
          </cell>
          <cell r="C59" t="str">
            <v>Westar Energy</v>
          </cell>
          <cell r="E59">
            <v>1.28</v>
          </cell>
          <cell r="F59">
            <v>35</v>
          </cell>
          <cell r="G59">
            <v>25</v>
          </cell>
          <cell r="H59">
            <v>1.68</v>
          </cell>
          <cell r="I59">
            <v>1.9</v>
          </cell>
          <cell r="J59">
            <v>2.4</v>
          </cell>
          <cell r="K59">
            <v>1.28</v>
          </cell>
          <cell r="L59">
            <v>1.32</v>
          </cell>
          <cell r="M59">
            <v>1.44</v>
          </cell>
          <cell r="N59">
            <v>21.6</v>
          </cell>
          <cell r="O59">
            <v>22.1</v>
          </cell>
          <cell r="P59">
            <v>23.45</v>
          </cell>
          <cell r="Q59">
            <v>112.13</v>
          </cell>
          <cell r="R59">
            <v>128</v>
          </cell>
          <cell r="S59">
            <v>0.53600000000000003</v>
          </cell>
          <cell r="T59">
            <v>0.54</v>
          </cell>
          <cell r="U59">
            <v>0.46400000000000002</v>
          </cell>
          <cell r="V59">
            <v>0.46</v>
          </cell>
          <cell r="W59">
            <v>5180.8</v>
          </cell>
          <cell r="X59">
            <v>6500</v>
          </cell>
          <cell r="Y59">
            <v>8.2000000000000003E-2</v>
          </cell>
          <cell r="Z59">
            <v>7.4999999999999997E-2</v>
          </cell>
          <cell r="AA59">
            <v>8.5000000000000006E-2</v>
          </cell>
          <cell r="AB59">
            <v>0.1</v>
          </cell>
          <cell r="AC59">
            <v>8.5000000000000006E-2</v>
          </cell>
          <cell r="AD59">
            <v>0.03</v>
          </cell>
          <cell r="AE59">
            <v>0.02</v>
          </cell>
        </row>
        <row r="60">
          <cell r="B60" t="str">
            <v>XEL</v>
          </cell>
          <cell r="C60" t="str">
            <v>Xcel Energy, Inc.</v>
          </cell>
          <cell r="E60">
            <v>1.03</v>
          </cell>
          <cell r="F60">
            <v>30</v>
          </cell>
          <cell r="G60">
            <v>20</v>
          </cell>
          <cell r="H60">
            <v>1.75</v>
          </cell>
          <cell r="I60">
            <v>1.85</v>
          </cell>
          <cell r="J60">
            <v>2</v>
          </cell>
          <cell r="K60">
            <v>1.03</v>
          </cell>
          <cell r="L60">
            <v>1.06</v>
          </cell>
          <cell r="M60">
            <v>1.1499999999999999</v>
          </cell>
          <cell r="N60">
            <v>17.5</v>
          </cell>
          <cell r="O60">
            <v>18.3</v>
          </cell>
          <cell r="P60">
            <v>21</v>
          </cell>
          <cell r="Q60">
            <v>482.33</v>
          </cell>
          <cell r="R60">
            <v>498</v>
          </cell>
          <cell r="S60">
            <v>0.53100000000000003</v>
          </cell>
          <cell r="T60">
            <v>0.51500000000000001</v>
          </cell>
          <cell r="U60">
            <v>0.46300000000000002</v>
          </cell>
          <cell r="V60">
            <v>0.48499999999999999</v>
          </cell>
          <cell r="W60">
            <v>17452</v>
          </cell>
          <cell r="X60">
            <v>21500</v>
          </cell>
          <cell r="Y60">
            <v>8.8999999999999996E-2</v>
          </cell>
          <cell r="Z60">
            <v>0.1</v>
          </cell>
          <cell r="AA60">
            <v>0.1</v>
          </cell>
          <cell r="AB60">
            <v>0.1</v>
          </cell>
          <cell r="AC60">
            <v>0.05</v>
          </cell>
          <cell r="AD60">
            <v>0.03</v>
          </cell>
          <cell r="AE60">
            <v>4.4999999999999998E-2</v>
          </cell>
        </row>
      </sheetData>
      <sheetData sheetId="36">
        <row r="11">
          <cell r="B11" t="str">
            <v>AEE</v>
          </cell>
          <cell r="C11" t="str">
            <v>Ameren Corp.</v>
          </cell>
          <cell r="D11">
            <v>269</v>
          </cell>
          <cell r="E11">
            <v>155</v>
          </cell>
          <cell r="F11">
            <v>6853</v>
          </cell>
          <cell r="G11">
            <v>0</v>
          </cell>
          <cell r="H11">
            <v>154</v>
          </cell>
          <cell r="I11">
            <v>7730</v>
          </cell>
        </row>
        <row r="12">
          <cell r="B12" t="str">
            <v>AEP</v>
          </cell>
          <cell r="C12" t="str">
            <v>American Elec Pwr</v>
          </cell>
          <cell r="D12">
            <v>1346</v>
          </cell>
          <cell r="E12">
            <v>1309</v>
          </cell>
          <cell r="F12">
            <v>15502</v>
          </cell>
          <cell r="G12">
            <v>60</v>
          </cell>
          <cell r="H12">
            <v>0</v>
          </cell>
          <cell r="I12">
            <v>13622</v>
          </cell>
        </row>
        <row r="13">
          <cell r="B13" t="str">
            <v>ALE</v>
          </cell>
          <cell r="C13" t="str">
            <v>ALLETE</v>
          </cell>
          <cell r="D13">
            <v>1</v>
          </cell>
          <cell r="E13">
            <v>13.4</v>
          </cell>
          <cell r="F13">
            <v>771.6</v>
          </cell>
          <cell r="G13">
            <v>0</v>
          </cell>
          <cell r="H13">
            <v>9</v>
          </cell>
          <cell r="I13">
            <v>976</v>
          </cell>
        </row>
        <row r="14">
          <cell r="B14" t="str">
            <v>AVA</v>
          </cell>
          <cell r="C14" t="str">
            <v>Avista Corp.</v>
          </cell>
          <cell r="D14">
            <v>110</v>
          </cell>
          <cell r="E14">
            <v>0.35799999999999998</v>
          </cell>
          <cell r="F14">
            <v>1101.499</v>
          </cell>
          <cell r="G14">
            <v>51.546999999999997</v>
          </cell>
          <cell r="H14">
            <v>46.122</v>
          </cell>
          <cell r="I14">
            <v>1125.7840000000001</v>
          </cell>
        </row>
        <row r="15">
          <cell r="B15" t="str">
            <v>AYE</v>
          </cell>
          <cell r="C15" t="str">
            <v>Allegheny Energy</v>
          </cell>
        </row>
        <row r="16">
          <cell r="B16" t="str">
            <v>BKH</v>
          </cell>
          <cell r="C16" t="str">
            <v>Black Hills Corp.</v>
          </cell>
          <cell r="D16">
            <v>249</v>
          </cell>
          <cell r="E16">
            <v>5.181</v>
          </cell>
          <cell r="F16">
            <v>1186.05</v>
          </cell>
          <cell r="G16">
            <v>0</v>
          </cell>
          <cell r="H16">
            <v>0</v>
          </cell>
          <cell r="I16">
            <v>1100.27</v>
          </cell>
        </row>
        <row r="17">
          <cell r="B17" t="str">
            <v>CEG</v>
          </cell>
          <cell r="C17" t="str">
            <v>Constellation Energy</v>
          </cell>
          <cell r="D17">
            <v>32.4</v>
          </cell>
          <cell r="E17">
            <v>245.6</v>
          </cell>
          <cell r="F17">
            <v>4054.2</v>
          </cell>
          <cell r="G17">
            <v>190</v>
          </cell>
          <cell r="H17">
            <v>88.8</v>
          </cell>
          <cell r="I17">
            <v>7829.2</v>
          </cell>
        </row>
        <row r="18">
          <cell r="B18" t="str">
            <v>CHG</v>
          </cell>
          <cell r="C18" t="str">
            <v>CH Energy Group</v>
          </cell>
        </row>
        <row r="19">
          <cell r="B19" t="str">
            <v>CMS</v>
          </cell>
          <cell r="C19" t="str">
            <v>CMS Energy</v>
          </cell>
          <cell r="D19">
            <v>0</v>
          </cell>
          <cell r="E19">
            <v>750</v>
          </cell>
          <cell r="F19">
            <v>6448</v>
          </cell>
          <cell r="G19">
            <v>0</v>
          </cell>
          <cell r="H19">
            <v>44</v>
          </cell>
          <cell r="I19">
            <v>2793</v>
          </cell>
        </row>
        <row r="20">
          <cell r="B20" t="str">
            <v>CNL</v>
          </cell>
          <cell r="C20" t="str">
            <v>Cleco Corp.</v>
          </cell>
          <cell r="D20">
            <v>150</v>
          </cell>
          <cell r="E20">
            <v>12.269</v>
          </cell>
          <cell r="F20">
            <v>1399.7090000000001</v>
          </cell>
          <cell r="G20">
            <v>1.0289999999999999</v>
          </cell>
          <cell r="H20">
            <v>0</v>
          </cell>
          <cell r="I20">
            <v>1317.1780000000001</v>
          </cell>
        </row>
        <row r="21">
          <cell r="B21" t="str">
            <v>CNP</v>
          </cell>
          <cell r="C21" t="str">
            <v>CenterPoint Energy</v>
          </cell>
          <cell r="D21">
            <v>53</v>
          </cell>
          <cell r="E21">
            <v>428</v>
          </cell>
          <cell r="F21">
            <v>9001</v>
          </cell>
          <cell r="G21">
            <v>0</v>
          </cell>
          <cell r="H21">
            <v>0</v>
          </cell>
          <cell r="I21">
            <v>3198</v>
          </cell>
        </row>
        <row r="22">
          <cell r="B22" t="str">
            <v>CV</v>
          </cell>
          <cell r="C22" t="str">
            <v xml:space="preserve">Central Vermont P S </v>
          </cell>
        </row>
        <row r="23">
          <cell r="B23" t="str">
            <v>D</v>
          </cell>
          <cell r="C23" t="str">
            <v>Dominion Resources</v>
          </cell>
          <cell r="D23">
            <v>1386</v>
          </cell>
          <cell r="E23">
            <v>497</v>
          </cell>
          <cell r="F23">
            <v>15758</v>
          </cell>
          <cell r="G23">
            <v>257</v>
          </cell>
          <cell r="H23">
            <v>0</v>
          </cell>
          <cell r="I23">
            <v>11997</v>
          </cell>
        </row>
        <row r="24">
          <cell r="B24" t="str">
            <v>DPL</v>
          </cell>
          <cell r="C24" t="str">
            <v>DPL, Inc.</v>
          </cell>
          <cell r="D24">
            <v>0</v>
          </cell>
          <cell r="E24">
            <v>297.5</v>
          </cell>
          <cell r="F24">
            <v>1026.5999999999999</v>
          </cell>
          <cell r="G24">
            <v>22.9</v>
          </cell>
          <cell r="H24">
            <v>0</v>
          </cell>
          <cell r="I24">
            <v>1218.5</v>
          </cell>
        </row>
        <row r="25">
          <cell r="B25" t="str">
            <v>DTE</v>
          </cell>
          <cell r="C25" t="str">
            <v>DTE Energy Co.</v>
          </cell>
          <cell r="D25">
            <v>150</v>
          </cell>
          <cell r="E25">
            <v>925</v>
          </cell>
          <cell r="F25">
            <v>6114</v>
          </cell>
          <cell r="G25">
            <v>289</v>
          </cell>
          <cell r="H25">
            <v>45</v>
          </cell>
          <cell r="I25">
            <v>6722</v>
          </cell>
        </row>
        <row r="26">
          <cell r="B26" t="str">
            <v>DUK</v>
          </cell>
          <cell r="C26" t="str">
            <v>Duke Energy Corp.</v>
          </cell>
        </row>
        <row r="27">
          <cell r="B27" t="str">
            <v>ED</v>
          </cell>
          <cell r="C27" t="str">
            <v>Consolidated Edison</v>
          </cell>
          <cell r="D27">
            <v>0</v>
          </cell>
          <cell r="E27">
            <v>5</v>
          </cell>
          <cell r="F27">
            <v>10671</v>
          </cell>
          <cell r="G27">
            <v>213</v>
          </cell>
          <cell r="H27">
            <v>0</v>
          </cell>
          <cell r="I27">
            <v>11061</v>
          </cell>
        </row>
        <row r="28">
          <cell r="B28" t="str">
            <v>EDE</v>
          </cell>
          <cell r="C28" t="str">
            <v>Empire District Elec</v>
          </cell>
          <cell r="D28">
            <v>24</v>
          </cell>
          <cell r="E28">
            <v>0.88100000000000001</v>
          </cell>
          <cell r="F28">
            <v>693.072</v>
          </cell>
          <cell r="G28">
            <v>0</v>
          </cell>
          <cell r="H28">
            <v>0</v>
          </cell>
          <cell r="I28">
            <v>657.62400000000002</v>
          </cell>
        </row>
        <row r="29">
          <cell r="B29" t="str">
            <v>EE</v>
          </cell>
          <cell r="C29" t="str">
            <v>El Paso Electric</v>
          </cell>
        </row>
        <row r="30">
          <cell r="B30" t="str">
            <v>EIX</v>
          </cell>
          <cell r="C30" t="str">
            <v>Edison International</v>
          </cell>
          <cell r="D30">
            <v>115</v>
          </cell>
          <cell r="E30">
            <v>48</v>
          </cell>
          <cell r="F30">
            <v>12371</v>
          </cell>
          <cell r="G30">
            <v>907</v>
          </cell>
          <cell r="H30">
            <v>4</v>
          </cell>
          <cell r="I30">
            <v>10583</v>
          </cell>
        </row>
        <row r="31">
          <cell r="B31" t="str">
            <v>ETR</v>
          </cell>
          <cell r="C31" t="str">
            <v>Entergy Corp.</v>
          </cell>
          <cell r="D31">
            <v>154.13499999999999</v>
          </cell>
          <cell r="E31">
            <v>299.548</v>
          </cell>
          <cell r="F31">
            <v>10386.026</v>
          </cell>
          <cell r="G31">
            <v>310.738</v>
          </cell>
          <cell r="H31">
            <v>0</v>
          </cell>
          <cell r="I31">
            <v>8496.4</v>
          </cell>
        </row>
        <row r="32">
          <cell r="B32" t="str">
            <v>EXC</v>
          </cell>
          <cell r="C32" t="str">
            <v>Exelon Corp.</v>
          </cell>
          <cell r="D32">
            <v>225</v>
          </cell>
          <cell r="E32">
            <v>599</v>
          </cell>
          <cell r="F32">
            <v>11614</v>
          </cell>
          <cell r="G32">
            <v>87</v>
          </cell>
          <cell r="H32">
            <v>3</v>
          </cell>
          <cell r="I32">
            <v>13560</v>
          </cell>
        </row>
        <row r="33">
          <cell r="B33" t="str">
            <v>FE</v>
          </cell>
          <cell r="C33" t="str">
            <v>FirstEnergy Corp.</v>
          </cell>
          <cell r="D33">
            <v>700</v>
          </cell>
          <cell r="E33">
            <v>1486</v>
          </cell>
          <cell r="F33">
            <v>12579</v>
          </cell>
          <cell r="G33">
            <v>0</v>
          </cell>
          <cell r="H33">
            <v>-32</v>
          </cell>
          <cell r="I33">
            <v>8545</v>
          </cell>
        </row>
        <row r="34">
          <cell r="B34" t="str">
            <v>GXP</v>
          </cell>
          <cell r="C34" t="str">
            <v>Great Plains Energy</v>
          </cell>
          <cell r="D34">
            <v>368</v>
          </cell>
          <cell r="E34">
            <v>485.7</v>
          </cell>
          <cell r="F34">
            <v>2942.7</v>
          </cell>
          <cell r="G34">
            <v>39</v>
          </cell>
          <cell r="H34">
            <v>1.2</v>
          </cell>
          <cell r="I34">
            <v>2885.9</v>
          </cell>
        </row>
        <row r="35">
          <cell r="B35" t="str">
            <v>HE</v>
          </cell>
          <cell r="C35" t="str">
            <v>Hawaiian Elec.</v>
          </cell>
          <cell r="D35">
            <v>24.922999999999998</v>
          </cell>
          <cell r="E35">
            <v>0</v>
          </cell>
          <cell r="F35">
            <v>1364.942</v>
          </cell>
          <cell r="G35">
            <v>34.292999999999999</v>
          </cell>
          <cell r="H35">
            <v>0</v>
          </cell>
          <cell r="I35">
            <v>1483.6369999999999</v>
          </cell>
        </row>
        <row r="36">
          <cell r="B36" t="str">
            <v>IDA</v>
          </cell>
          <cell r="C36" t="str">
            <v>IDACORP, Inc.</v>
          </cell>
          <cell r="D36">
            <v>66.900000000000006</v>
          </cell>
          <cell r="E36">
            <v>122.572</v>
          </cell>
          <cell r="F36">
            <v>1488.287</v>
          </cell>
          <cell r="G36">
            <v>0</v>
          </cell>
          <cell r="H36">
            <v>3.871</v>
          </cell>
          <cell r="I36">
            <v>1532.1130000000001</v>
          </cell>
        </row>
        <row r="37">
          <cell r="B37" t="str">
            <v>ITC</v>
          </cell>
          <cell r="C37" t="str">
            <v>ITC Holdings Corp.</v>
          </cell>
          <cell r="D37">
            <v>0</v>
          </cell>
          <cell r="E37">
            <v>0</v>
          </cell>
          <cell r="F37">
            <v>2496.8960000000002</v>
          </cell>
          <cell r="G37">
            <v>0</v>
          </cell>
          <cell r="H37">
            <v>0</v>
          </cell>
          <cell r="I37">
            <v>1117.433</v>
          </cell>
        </row>
        <row r="38">
          <cell r="B38" t="str">
            <v>LNT</v>
          </cell>
          <cell r="C38" t="str">
            <v>Alliant Energy</v>
          </cell>
          <cell r="D38">
            <v>47.4</v>
          </cell>
          <cell r="E38">
            <v>1.3</v>
          </cell>
          <cell r="F38">
            <v>2703.4</v>
          </cell>
          <cell r="G38">
            <v>243.8</v>
          </cell>
          <cell r="H38">
            <v>2</v>
          </cell>
          <cell r="I38">
            <v>2893.6</v>
          </cell>
        </row>
        <row r="39">
          <cell r="B39" t="str">
            <v>MGEE</v>
          </cell>
          <cell r="C39" t="str">
            <v>MGE Energy</v>
          </cell>
        </row>
        <row r="40">
          <cell r="B40" t="str">
            <v>NEE</v>
          </cell>
          <cell r="C40" t="str">
            <v>NextEra Energy</v>
          </cell>
          <cell r="D40">
            <v>889</v>
          </cell>
          <cell r="E40">
            <v>1920</v>
          </cell>
          <cell r="F40">
            <v>18013</v>
          </cell>
          <cell r="G40">
            <v>0</v>
          </cell>
          <cell r="H40">
            <v>0</v>
          </cell>
          <cell r="I40">
            <v>14461</v>
          </cell>
        </row>
        <row r="41">
          <cell r="B41" t="str">
            <v>NST</v>
          </cell>
          <cell r="C41" t="str">
            <v>NSTAR</v>
          </cell>
        </row>
        <row r="42">
          <cell r="B42" t="str">
            <v>NU</v>
          </cell>
          <cell r="C42" t="str">
            <v>Northeast Utilities</v>
          </cell>
        </row>
        <row r="43">
          <cell r="B43" t="str">
            <v>NVE</v>
          </cell>
          <cell r="C43" t="str">
            <v>NV Energy, Inc.</v>
          </cell>
        </row>
        <row r="44">
          <cell r="B44" t="str">
            <v>OGE</v>
          </cell>
          <cell r="C44" t="str">
            <v>OGE Energy Corp.</v>
          </cell>
          <cell r="D44">
            <v>145</v>
          </cell>
          <cell r="E44">
            <v>0</v>
          </cell>
          <cell r="F44">
            <v>2362.9</v>
          </cell>
          <cell r="G44">
            <v>0</v>
          </cell>
          <cell r="H44">
            <v>110.4</v>
          </cell>
          <cell r="I44">
            <v>2289.6</v>
          </cell>
        </row>
        <row r="45">
          <cell r="B45" t="str">
            <v>OTTR</v>
          </cell>
          <cell r="C45" t="str">
            <v>Otter Tail Corp.</v>
          </cell>
          <cell r="D45">
            <v>79.489999999999995</v>
          </cell>
          <cell r="E45">
            <v>0.60399999999999998</v>
          </cell>
          <cell r="F45">
            <v>435.44600000000003</v>
          </cell>
          <cell r="G45">
            <v>15.5</v>
          </cell>
          <cell r="H45">
            <v>0</v>
          </cell>
          <cell r="I45">
            <v>631.86300000000006</v>
          </cell>
        </row>
        <row r="46">
          <cell r="B46" t="str">
            <v>PCG</v>
          </cell>
          <cell r="C46" t="str">
            <v>PG&amp;E Corp.</v>
          </cell>
          <cell r="D46">
            <v>853</v>
          </cell>
          <cell r="E46">
            <v>809</v>
          </cell>
          <cell r="F46">
            <v>10906</v>
          </cell>
          <cell r="G46">
            <v>252</v>
          </cell>
          <cell r="H46">
            <v>0</v>
          </cell>
          <cell r="I46">
            <v>11282</v>
          </cell>
        </row>
        <row r="47">
          <cell r="B47" t="str">
            <v>PEG</v>
          </cell>
          <cell r="C47" t="str">
            <v>P S Enterprise Group</v>
          </cell>
          <cell r="D47">
            <v>64</v>
          </cell>
          <cell r="E47">
            <v>1121</v>
          </cell>
          <cell r="F47">
            <v>7819</v>
          </cell>
          <cell r="G47">
            <v>0</v>
          </cell>
          <cell r="H47">
            <v>8</v>
          </cell>
          <cell r="I47">
            <v>9633</v>
          </cell>
        </row>
        <row r="48">
          <cell r="B48" t="str">
            <v>PGN</v>
          </cell>
          <cell r="C48" t="str">
            <v>Progress Energy</v>
          </cell>
        </row>
        <row r="49">
          <cell r="B49" t="str">
            <v>PNM</v>
          </cell>
          <cell r="C49" t="str">
            <v>PNM Resources</v>
          </cell>
          <cell r="D49">
            <v>222</v>
          </cell>
          <cell r="E49">
            <v>2.2519999999999998</v>
          </cell>
          <cell r="F49">
            <v>1563.595</v>
          </cell>
          <cell r="G49">
            <v>11.529</v>
          </cell>
          <cell r="H49">
            <v>85.177000000000007</v>
          </cell>
          <cell r="I49">
            <v>1536.742</v>
          </cell>
        </row>
        <row r="50">
          <cell r="B50" t="str">
            <v>PNW</v>
          </cell>
          <cell r="C50" t="str">
            <v>Pinnacle West Capital</v>
          </cell>
          <cell r="D50">
            <v>16.600000000000001</v>
          </cell>
          <cell r="E50">
            <v>631.87900000000002</v>
          </cell>
          <cell r="F50">
            <v>3045.7939999999999</v>
          </cell>
          <cell r="G50">
            <v>0</v>
          </cell>
          <cell r="H50">
            <v>91.899000000000001</v>
          </cell>
          <cell r="I50">
            <v>3683.3270000000002</v>
          </cell>
        </row>
        <row r="51">
          <cell r="B51" t="str">
            <v>POM</v>
          </cell>
          <cell r="C51" t="str">
            <v>Pepco Holdings</v>
          </cell>
          <cell r="D51">
            <v>534</v>
          </cell>
          <cell r="E51">
            <v>75</v>
          </cell>
          <cell r="F51">
            <v>3629</v>
          </cell>
          <cell r="G51">
            <v>0</v>
          </cell>
          <cell r="H51">
            <v>6</v>
          </cell>
          <cell r="I51">
            <v>4230</v>
          </cell>
        </row>
        <row r="52">
          <cell r="B52" t="str">
            <v>POR</v>
          </cell>
          <cell r="C52" t="str">
            <v>Portland General Elec.</v>
          </cell>
          <cell r="D52">
            <v>19</v>
          </cell>
          <cell r="E52">
            <v>10</v>
          </cell>
          <cell r="F52">
            <v>1798</v>
          </cell>
          <cell r="G52">
            <v>0</v>
          </cell>
          <cell r="H52">
            <v>7</v>
          </cell>
          <cell r="I52">
            <v>1592</v>
          </cell>
        </row>
        <row r="53">
          <cell r="B53" t="str">
            <v>PPL</v>
          </cell>
          <cell r="C53" t="str">
            <v>PPL Corp.</v>
          </cell>
          <cell r="D53">
            <v>694</v>
          </cell>
          <cell r="E53">
            <v>502</v>
          </cell>
          <cell r="F53">
            <v>12161</v>
          </cell>
          <cell r="G53">
            <v>0</v>
          </cell>
          <cell r="H53">
            <v>268</v>
          </cell>
          <cell r="I53">
            <v>8210</v>
          </cell>
        </row>
        <row r="54">
          <cell r="B54" t="str">
            <v>SCG</v>
          </cell>
          <cell r="C54" t="str">
            <v>SCANA Corp.</v>
          </cell>
          <cell r="D54">
            <v>420</v>
          </cell>
          <cell r="E54">
            <v>337</v>
          </cell>
          <cell r="F54">
            <v>4152</v>
          </cell>
          <cell r="G54">
            <v>0</v>
          </cell>
          <cell r="H54">
            <v>0</v>
          </cell>
          <cell r="I54">
            <v>3702</v>
          </cell>
        </row>
        <row r="55">
          <cell r="B55" t="str">
            <v>SO</v>
          </cell>
          <cell r="C55" t="str">
            <v>Southern Company</v>
          </cell>
          <cell r="D55">
            <v>1297</v>
          </cell>
          <cell r="E55">
            <v>1301</v>
          </cell>
          <cell r="F55">
            <v>18154</v>
          </cell>
          <cell r="G55">
            <v>1082</v>
          </cell>
          <cell r="H55">
            <v>0</v>
          </cell>
          <cell r="I55">
            <v>16202</v>
          </cell>
        </row>
        <row r="56">
          <cell r="B56" t="str">
            <v>SRE</v>
          </cell>
          <cell r="C56" t="str">
            <v>Sempra Energy</v>
          </cell>
          <cell r="D56">
            <v>158</v>
          </cell>
          <cell r="E56">
            <v>349</v>
          </cell>
          <cell r="F56">
            <v>8980</v>
          </cell>
          <cell r="G56">
            <v>100</v>
          </cell>
          <cell r="H56">
            <v>111</v>
          </cell>
          <cell r="I56">
            <v>9027</v>
          </cell>
        </row>
        <row r="57">
          <cell r="B57" t="str">
            <v>TE</v>
          </cell>
          <cell r="C57" t="str">
            <v>TECO Energy</v>
          </cell>
          <cell r="D57">
            <v>12</v>
          </cell>
          <cell r="E57">
            <v>67.099999999999994</v>
          </cell>
          <cell r="F57">
            <v>3114.6</v>
          </cell>
          <cell r="G57">
            <v>0</v>
          </cell>
          <cell r="H57">
            <v>0.9</v>
          </cell>
          <cell r="I57">
            <v>2169.6999999999998</v>
          </cell>
        </row>
        <row r="58">
          <cell r="B58" t="str">
            <v>TEG</v>
          </cell>
          <cell r="C58" t="str">
            <v>Integrys Energy Group</v>
          </cell>
          <cell r="D58">
            <v>10</v>
          </cell>
          <cell r="E58">
            <v>476.9</v>
          </cell>
          <cell r="F58">
            <v>2161.6</v>
          </cell>
          <cell r="G58">
            <v>0</v>
          </cell>
          <cell r="H58">
            <v>0</v>
          </cell>
          <cell r="I58">
            <v>2905.8</v>
          </cell>
        </row>
        <row r="59">
          <cell r="B59" t="str">
            <v>UIL</v>
          </cell>
          <cell r="C59" t="str">
            <v>UIL Holdings</v>
          </cell>
          <cell r="D59">
            <v>7</v>
          </cell>
          <cell r="E59">
            <v>154.114</v>
          </cell>
          <cell r="F59">
            <v>1511.768</v>
          </cell>
          <cell r="G59">
            <v>0.82799999999999996</v>
          </cell>
          <cell r="H59">
            <v>0</v>
          </cell>
          <cell r="I59">
            <v>1076.1420000000001</v>
          </cell>
        </row>
        <row r="60">
          <cell r="B60" t="str">
            <v>UNS</v>
          </cell>
          <cell r="C60" t="str">
            <v>Unisource Energy</v>
          </cell>
        </row>
        <row r="61">
          <cell r="B61" t="str">
            <v>VVC</v>
          </cell>
          <cell r="C61" t="str">
            <v>Vectren Corp.</v>
          </cell>
          <cell r="D61">
            <v>118.3</v>
          </cell>
          <cell r="E61">
            <v>250.7</v>
          </cell>
          <cell r="F61">
            <v>1435.2</v>
          </cell>
          <cell r="G61">
            <v>0</v>
          </cell>
          <cell r="H61">
            <v>0</v>
          </cell>
          <cell r="I61">
            <v>1438.9</v>
          </cell>
        </row>
        <row r="62">
          <cell r="B62" t="str">
            <v>WEC</v>
          </cell>
          <cell r="C62" t="str">
            <v>Wisconsin Energy</v>
          </cell>
          <cell r="D62">
            <v>657.9</v>
          </cell>
          <cell r="E62">
            <v>473.4</v>
          </cell>
          <cell r="F62">
            <v>3932</v>
          </cell>
          <cell r="G62">
            <v>30.4</v>
          </cell>
          <cell r="H62">
            <v>0</v>
          </cell>
          <cell r="I62">
            <v>3802.1</v>
          </cell>
        </row>
        <row r="63">
          <cell r="B63" t="str">
            <v>WR</v>
          </cell>
          <cell r="C63" t="str">
            <v>Westar Energy</v>
          </cell>
          <cell r="D63">
            <v>226.7</v>
          </cell>
          <cell r="E63">
            <v>91.155000000000001</v>
          </cell>
          <cell r="F63">
            <v>2769.0329999999999</v>
          </cell>
          <cell r="G63">
            <v>21.436</v>
          </cell>
          <cell r="H63">
            <v>6.07</v>
          </cell>
          <cell r="I63">
            <v>2382.8669999999997</v>
          </cell>
        </row>
        <row r="64">
          <cell r="B64" t="str">
            <v>XEL</v>
          </cell>
          <cell r="C64" t="str">
            <v>Xcel Energy, Inc.</v>
          </cell>
          <cell r="D64">
            <v>466.4</v>
          </cell>
          <cell r="E64">
            <v>55.414999999999999</v>
          </cell>
          <cell r="F64">
            <v>9263.1440000000002</v>
          </cell>
          <cell r="G64">
            <v>104.98</v>
          </cell>
          <cell r="H64">
            <v>0</v>
          </cell>
          <cell r="I64">
            <v>8083.5190000000002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tility Group Criteria"/>
      <sheetName val="Utility Group"/>
      <sheetName val="Exhibit List"/>
      <sheetName val="Proxy Group Risk Measures"/>
      <sheetName val="Tables"/>
      <sheetName val="2"/>
      <sheetName val="3 (1)"/>
      <sheetName val="3 (2-4)"/>
      <sheetName val="4 (1)"/>
      <sheetName val="4 (2-3)"/>
      <sheetName val="5 (1)"/>
      <sheetName val="5 (2)"/>
      <sheetName val="5 (3)"/>
      <sheetName val="6"/>
      <sheetName val="7 (1)"/>
      <sheetName val="7 (2)"/>
      <sheetName val="8 (1)"/>
      <sheetName val="8 (2)"/>
      <sheetName val="9 (1)"/>
      <sheetName val="9 (2)"/>
      <sheetName val="9 (3)"/>
      <sheetName val="9 (4)"/>
      <sheetName val="10"/>
      <sheetName val="11"/>
      <sheetName val="12 (1)"/>
      <sheetName val="12 (2)"/>
      <sheetName val="12 (3)"/>
      <sheetName val="13 (1)"/>
      <sheetName val="13 (2)"/>
      <sheetName val="13 ( 3-4)"/>
      <sheetName val="13 (5)"/>
      <sheetName val="13 (6)"/>
      <sheetName val="14"/>
      <sheetName val="Stock Price (Utility)"/>
      <sheetName val="Stock Price (Non-Utility)"/>
      <sheetName val="2018 02 Market DCF"/>
      <sheetName val="Bond Yields"/>
      <sheetName val="Graph - Projected Yields"/>
      <sheetName val="Utility Data"/>
      <sheetName val="CS Data"/>
      <sheetName val="Capital Structure - Op. Cos."/>
      <sheetName val="Size Premium"/>
      <sheetName val="Ordinal Ratings"/>
      <sheetName val="ECAPM Grap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">
          <cell r="C2" t="str">
            <v>ALE</v>
          </cell>
          <cell r="D2" t="str">
            <v>LNT</v>
          </cell>
          <cell r="E2" t="str">
            <v>AEE</v>
          </cell>
          <cell r="F2" t="str">
            <v>AEP</v>
          </cell>
          <cell r="G2" t="str">
            <v>AGR</v>
          </cell>
          <cell r="H2" t="str">
            <v>CMS</v>
          </cell>
          <cell r="I2" t="str">
            <v>ED</v>
          </cell>
          <cell r="J2" t="str">
            <v>DTE</v>
          </cell>
          <cell r="K2" t="str">
            <v>DUK</v>
          </cell>
          <cell r="L2" t="str">
            <v>EIX</v>
          </cell>
          <cell r="M2" t="str">
            <v>NEE</v>
          </cell>
          <cell r="N2" t="str">
            <v>OGE</v>
          </cell>
          <cell r="O2" t="str">
            <v>PNW</v>
          </cell>
          <cell r="P2" t="str">
            <v>PPL</v>
          </cell>
          <cell r="Q2" t="str">
            <v>PEG</v>
          </cell>
          <cell r="R2" t="str">
            <v>SO</v>
          </cell>
          <cell r="S2" t="str">
            <v>VVC</v>
          </cell>
          <cell r="T2" t="str">
            <v>WEC</v>
          </cell>
          <cell r="U2" t="str">
            <v>XEL</v>
          </cell>
        </row>
        <row r="3">
          <cell r="C3">
            <v>69.34</v>
          </cell>
          <cell r="D3">
            <v>39.75</v>
          </cell>
          <cell r="E3">
            <v>56.32</v>
          </cell>
          <cell r="F3">
            <v>67.260000000000005</v>
          </cell>
          <cell r="G3">
            <v>50.22</v>
          </cell>
          <cell r="H3">
            <v>44.2</v>
          </cell>
          <cell r="I3">
            <v>77.77</v>
          </cell>
          <cell r="J3">
            <v>105.22</v>
          </cell>
          <cell r="K3">
            <v>76.7</v>
          </cell>
          <cell r="L3">
            <v>61.05</v>
          </cell>
          <cell r="M3">
            <v>156.05000000000001</v>
          </cell>
          <cell r="N3">
            <v>31.56</v>
          </cell>
          <cell r="O3">
            <v>78.69</v>
          </cell>
          <cell r="P3">
            <v>31.45</v>
          </cell>
          <cell r="Q3">
            <v>49.43</v>
          </cell>
          <cell r="R3">
            <v>43.93</v>
          </cell>
          <cell r="S3">
            <v>62.97</v>
          </cell>
          <cell r="T3">
            <v>61.92</v>
          </cell>
          <cell r="U3">
            <v>44.68</v>
          </cell>
        </row>
        <row r="4">
          <cell r="C4">
            <v>68.48</v>
          </cell>
          <cell r="D4">
            <v>39.049999999999997</v>
          </cell>
          <cell r="E4">
            <v>56.26</v>
          </cell>
          <cell r="F4">
            <v>66.680000000000007</v>
          </cell>
          <cell r="G4">
            <v>49.6</v>
          </cell>
          <cell r="H4">
            <v>43.74</v>
          </cell>
          <cell r="I4">
            <v>77.11</v>
          </cell>
          <cell r="J4">
            <v>103.15</v>
          </cell>
          <cell r="K4">
            <v>76.2</v>
          </cell>
          <cell r="L4">
            <v>60.09</v>
          </cell>
          <cell r="M4">
            <v>154.43</v>
          </cell>
          <cell r="N4">
            <v>31.34</v>
          </cell>
          <cell r="O4">
            <v>78.06</v>
          </cell>
          <cell r="P4">
            <v>31.1</v>
          </cell>
          <cell r="Q4">
            <v>48.61</v>
          </cell>
          <cell r="R4">
            <v>44.56</v>
          </cell>
          <cell r="S4">
            <v>62.6</v>
          </cell>
          <cell r="T4">
            <v>61.32</v>
          </cell>
          <cell r="U4">
            <v>44.19</v>
          </cell>
        </row>
        <row r="5">
          <cell r="C5">
            <v>68.05</v>
          </cell>
          <cell r="D5">
            <v>38.11</v>
          </cell>
          <cell r="E5">
            <v>54.68</v>
          </cell>
          <cell r="F5">
            <v>65.3</v>
          </cell>
          <cell r="G5">
            <v>48.43</v>
          </cell>
          <cell r="H5">
            <v>42.9</v>
          </cell>
          <cell r="I5">
            <v>75.89</v>
          </cell>
          <cell r="J5">
            <v>101.23</v>
          </cell>
          <cell r="K5">
            <v>75.48</v>
          </cell>
          <cell r="L5">
            <v>59.24</v>
          </cell>
          <cell r="M5">
            <v>150.08000000000001</v>
          </cell>
          <cell r="N5">
            <v>30.78</v>
          </cell>
          <cell r="O5">
            <v>76.09</v>
          </cell>
          <cell r="P5">
            <v>30.27</v>
          </cell>
          <cell r="Q5">
            <v>47.62</v>
          </cell>
          <cell r="R5">
            <v>43.58</v>
          </cell>
          <cell r="S5">
            <v>61.75</v>
          </cell>
          <cell r="T5">
            <v>60.14</v>
          </cell>
          <cell r="U5">
            <v>43.22</v>
          </cell>
        </row>
        <row r="6">
          <cell r="C6">
            <v>69.45</v>
          </cell>
          <cell r="D6">
            <v>38.630000000000003</v>
          </cell>
          <cell r="E6">
            <v>55.25</v>
          </cell>
          <cell r="F6">
            <v>65.58</v>
          </cell>
          <cell r="G6">
            <v>48.08</v>
          </cell>
          <cell r="H6">
            <v>43.05</v>
          </cell>
          <cell r="I6">
            <v>77.03</v>
          </cell>
          <cell r="J6">
            <v>102.21</v>
          </cell>
          <cell r="K6">
            <v>77.08</v>
          </cell>
          <cell r="L6">
            <v>60.17</v>
          </cell>
          <cell r="M6">
            <v>151.07</v>
          </cell>
          <cell r="N6">
            <v>30.96</v>
          </cell>
          <cell r="O6">
            <v>76.819999999999993</v>
          </cell>
          <cell r="P6">
            <v>30.7</v>
          </cell>
          <cell r="Q6">
            <v>48.04</v>
          </cell>
          <cell r="R6">
            <v>44.62</v>
          </cell>
          <cell r="S6">
            <v>62.6</v>
          </cell>
          <cell r="T6">
            <v>61.11</v>
          </cell>
          <cell r="U6">
            <v>43.96</v>
          </cell>
        </row>
        <row r="7">
          <cell r="C7">
            <v>69.709999999999994</v>
          </cell>
          <cell r="D7">
            <v>38.479999999999997</v>
          </cell>
          <cell r="E7">
            <v>55.07</v>
          </cell>
          <cell r="F7">
            <v>64.8</v>
          </cell>
          <cell r="G7">
            <v>47.99</v>
          </cell>
          <cell r="H7">
            <v>42.88</v>
          </cell>
          <cell r="I7">
            <v>77.400000000000006</v>
          </cell>
          <cell r="J7">
            <v>101.25</v>
          </cell>
          <cell r="K7">
            <v>76.81</v>
          </cell>
          <cell r="L7">
            <v>60.06</v>
          </cell>
          <cell r="M7">
            <v>150</v>
          </cell>
          <cell r="N7">
            <v>30.87</v>
          </cell>
          <cell r="O7">
            <v>76.73</v>
          </cell>
          <cell r="P7">
            <v>30.46</v>
          </cell>
          <cell r="Q7">
            <v>47.62</v>
          </cell>
          <cell r="R7">
            <v>44.68</v>
          </cell>
          <cell r="S7">
            <v>62.52</v>
          </cell>
          <cell r="T7">
            <v>61.28</v>
          </cell>
          <cell r="U7">
            <v>43.76</v>
          </cell>
        </row>
        <row r="8">
          <cell r="C8">
            <v>69.89</v>
          </cell>
          <cell r="D8">
            <v>38.42</v>
          </cell>
          <cell r="E8">
            <v>55.42</v>
          </cell>
          <cell r="F8">
            <v>64.72</v>
          </cell>
          <cell r="G8">
            <v>47.27</v>
          </cell>
          <cell r="H8">
            <v>42.79</v>
          </cell>
          <cell r="I8">
            <v>76.89</v>
          </cell>
          <cell r="J8">
            <v>101.06</v>
          </cell>
          <cell r="K8">
            <v>76.099999999999994</v>
          </cell>
          <cell r="L8">
            <v>58.94</v>
          </cell>
          <cell r="M8">
            <v>148.1</v>
          </cell>
          <cell r="N8">
            <v>30.39</v>
          </cell>
          <cell r="O8">
            <v>76.290000000000006</v>
          </cell>
          <cell r="P8">
            <v>30.06</v>
          </cell>
          <cell r="Q8">
            <v>47.24</v>
          </cell>
          <cell r="R8">
            <v>44.33</v>
          </cell>
          <cell r="S8">
            <v>63.18</v>
          </cell>
          <cell r="T8">
            <v>61.1</v>
          </cell>
          <cell r="U8">
            <v>43.35</v>
          </cell>
        </row>
        <row r="9">
          <cell r="C9">
            <v>68.56</v>
          </cell>
          <cell r="D9">
            <v>37.14</v>
          </cell>
          <cell r="E9">
            <v>52.59</v>
          </cell>
          <cell r="F9">
            <v>63.38</v>
          </cell>
          <cell r="G9">
            <v>46.14</v>
          </cell>
          <cell r="H9">
            <v>41.77</v>
          </cell>
          <cell r="I9">
            <v>74.73</v>
          </cell>
          <cell r="J9">
            <v>98.49</v>
          </cell>
          <cell r="K9">
            <v>74.319999999999993</v>
          </cell>
          <cell r="L9">
            <v>58.07</v>
          </cell>
          <cell r="M9">
            <v>145.29</v>
          </cell>
          <cell r="N9">
            <v>29.6</v>
          </cell>
          <cell r="O9">
            <v>74.34</v>
          </cell>
          <cell r="P9">
            <v>29.52</v>
          </cell>
          <cell r="Q9">
            <v>46.73</v>
          </cell>
          <cell r="R9">
            <v>43.4</v>
          </cell>
          <cell r="S9">
            <v>61.95</v>
          </cell>
          <cell r="T9">
            <v>59.5</v>
          </cell>
          <cell r="U9">
            <v>42.44</v>
          </cell>
        </row>
        <row r="10">
          <cell r="C10">
            <v>68.73</v>
          </cell>
          <cell r="D10">
            <v>37.5</v>
          </cell>
          <cell r="E10">
            <v>53.19</v>
          </cell>
          <cell r="F10">
            <v>64.45</v>
          </cell>
          <cell r="G10">
            <v>46.55</v>
          </cell>
          <cell r="H10">
            <v>42.16</v>
          </cell>
          <cell r="I10">
            <v>75.260000000000005</v>
          </cell>
          <cell r="J10">
            <v>99.27</v>
          </cell>
          <cell r="K10">
            <v>74.400000000000006</v>
          </cell>
          <cell r="L10">
            <v>59.69</v>
          </cell>
          <cell r="M10">
            <v>148.09</v>
          </cell>
          <cell r="N10">
            <v>30.28</v>
          </cell>
          <cell r="O10">
            <v>75.16</v>
          </cell>
          <cell r="P10">
            <v>30.27</v>
          </cell>
          <cell r="Q10">
            <v>47.7</v>
          </cell>
          <cell r="R10">
            <v>43.34</v>
          </cell>
          <cell r="S10">
            <v>61.33</v>
          </cell>
          <cell r="T10">
            <v>59.86</v>
          </cell>
          <cell r="U10">
            <v>42.46</v>
          </cell>
        </row>
        <row r="11">
          <cell r="C11">
            <v>68.37</v>
          </cell>
          <cell r="D11">
            <v>37.51</v>
          </cell>
          <cell r="E11">
            <v>53</v>
          </cell>
          <cell r="F11">
            <v>64.91</v>
          </cell>
          <cell r="G11">
            <v>45.83</v>
          </cell>
          <cell r="H11">
            <v>42.16</v>
          </cell>
          <cell r="I11">
            <v>75.88</v>
          </cell>
          <cell r="J11">
            <v>99.36</v>
          </cell>
          <cell r="K11">
            <v>74.489999999999995</v>
          </cell>
          <cell r="L11">
            <v>60.36</v>
          </cell>
          <cell r="M11">
            <v>149.56</v>
          </cell>
          <cell r="N11">
            <v>30.28</v>
          </cell>
          <cell r="O11">
            <v>75.16</v>
          </cell>
          <cell r="P11">
            <v>30.07</v>
          </cell>
          <cell r="Q11">
            <v>47.63</v>
          </cell>
          <cell r="R11">
            <v>43.49</v>
          </cell>
          <cell r="S11">
            <v>61.79</v>
          </cell>
          <cell r="T11">
            <v>60.19</v>
          </cell>
          <cell r="U11">
            <v>42.73</v>
          </cell>
        </row>
        <row r="12">
          <cell r="C12">
            <v>68.7</v>
          </cell>
          <cell r="D12">
            <v>38.22</v>
          </cell>
          <cell r="E12">
            <v>54.15</v>
          </cell>
          <cell r="F12">
            <v>66.48</v>
          </cell>
          <cell r="G12">
            <v>47.28</v>
          </cell>
          <cell r="H12">
            <v>42.73</v>
          </cell>
          <cell r="I12">
            <v>77.13</v>
          </cell>
          <cell r="J12">
            <v>102</v>
          </cell>
          <cell r="K12">
            <v>75.81</v>
          </cell>
          <cell r="L12">
            <v>60.51</v>
          </cell>
          <cell r="M12">
            <v>154.29</v>
          </cell>
          <cell r="N12">
            <v>30.69</v>
          </cell>
          <cell r="O12">
            <v>75.98</v>
          </cell>
          <cell r="P12">
            <v>30.3</v>
          </cell>
          <cell r="Q12">
            <v>48.84</v>
          </cell>
          <cell r="R12">
            <v>43.72</v>
          </cell>
          <cell r="S12">
            <v>58.65</v>
          </cell>
          <cell r="T12">
            <v>61.17</v>
          </cell>
          <cell r="U12">
            <v>43.63</v>
          </cell>
        </row>
        <row r="13">
          <cell r="C13">
            <v>70.42</v>
          </cell>
          <cell r="D13">
            <v>38.909999999999997</v>
          </cell>
          <cell r="E13">
            <v>54.89</v>
          </cell>
          <cell r="F13">
            <v>67.75</v>
          </cell>
          <cell r="G13">
            <v>48.81</v>
          </cell>
          <cell r="H13">
            <v>43.48</v>
          </cell>
          <cell r="I13">
            <v>77.959999999999994</v>
          </cell>
          <cell r="J13">
            <v>103.28</v>
          </cell>
          <cell r="K13">
            <v>76.53</v>
          </cell>
          <cell r="L13">
            <v>61.6</v>
          </cell>
          <cell r="M13">
            <v>155.91999999999999</v>
          </cell>
          <cell r="N13">
            <v>31.35</v>
          </cell>
          <cell r="O13">
            <v>77.73</v>
          </cell>
          <cell r="P13">
            <v>31.19</v>
          </cell>
          <cell r="Q13">
            <v>50.04</v>
          </cell>
          <cell r="R13">
            <v>44.17</v>
          </cell>
          <cell r="S13">
            <v>60.27</v>
          </cell>
          <cell r="T13">
            <v>62.01</v>
          </cell>
          <cell r="U13">
            <v>44.48</v>
          </cell>
        </row>
        <row r="14">
          <cell r="C14">
            <v>70.56</v>
          </cell>
          <cell r="D14">
            <v>39.08</v>
          </cell>
          <cell r="E14">
            <v>55.21</v>
          </cell>
          <cell r="F14">
            <v>67.84</v>
          </cell>
          <cell r="G14">
            <v>48.56</v>
          </cell>
          <cell r="H14">
            <v>44.16</v>
          </cell>
          <cell r="I14">
            <v>78.75</v>
          </cell>
          <cell r="J14">
            <v>104.22</v>
          </cell>
          <cell r="K14">
            <v>76.84</v>
          </cell>
          <cell r="L14">
            <v>61.74</v>
          </cell>
          <cell r="M14">
            <v>156.34</v>
          </cell>
          <cell r="N14">
            <v>31.93</v>
          </cell>
          <cell r="O14">
            <v>78.459999999999994</v>
          </cell>
          <cell r="P14">
            <v>31.23</v>
          </cell>
          <cell r="Q14">
            <v>50.67</v>
          </cell>
          <cell r="R14">
            <v>44.38</v>
          </cell>
          <cell r="S14">
            <v>60.3</v>
          </cell>
          <cell r="T14">
            <v>62.6</v>
          </cell>
          <cell r="U14">
            <v>44.81</v>
          </cell>
        </row>
        <row r="15">
          <cell r="C15">
            <v>72.44</v>
          </cell>
          <cell r="D15">
            <v>39.75</v>
          </cell>
          <cell r="E15">
            <v>56.63</v>
          </cell>
          <cell r="F15">
            <v>68.78</v>
          </cell>
          <cell r="G15">
            <v>48.72</v>
          </cell>
          <cell r="H15">
            <v>44.75</v>
          </cell>
          <cell r="I15">
            <v>80.36</v>
          </cell>
          <cell r="J15">
            <v>105.64</v>
          </cell>
          <cell r="K15">
            <v>78.5</v>
          </cell>
          <cell r="L15">
            <v>62.53</v>
          </cell>
          <cell r="M15">
            <v>158.41999999999999</v>
          </cell>
          <cell r="N15">
            <v>32.200000000000003</v>
          </cell>
          <cell r="O15">
            <v>79.95</v>
          </cell>
          <cell r="P15">
            <v>31.87</v>
          </cell>
          <cell r="Q15">
            <v>51.87</v>
          </cell>
          <cell r="R15">
            <v>45.11</v>
          </cell>
          <cell r="S15">
            <v>60.63</v>
          </cell>
          <cell r="T15">
            <v>64.3</v>
          </cell>
          <cell r="U15">
            <v>45.64</v>
          </cell>
        </row>
        <row r="16">
          <cell r="C16">
            <v>71.849999999999994</v>
          </cell>
          <cell r="D16">
            <v>39.26</v>
          </cell>
          <cell r="E16">
            <v>56.09</v>
          </cell>
          <cell r="F16">
            <v>68.349999999999994</v>
          </cell>
          <cell r="G16">
            <v>48.27</v>
          </cell>
          <cell r="H16">
            <v>44.32</v>
          </cell>
          <cell r="I16">
            <v>79.59</v>
          </cell>
          <cell r="J16">
            <v>104.24</v>
          </cell>
          <cell r="K16">
            <v>77.66</v>
          </cell>
          <cell r="L16">
            <v>62.5</v>
          </cell>
          <cell r="M16">
            <v>155.1</v>
          </cell>
          <cell r="N16">
            <v>31.71</v>
          </cell>
          <cell r="O16">
            <v>79.33</v>
          </cell>
          <cell r="P16">
            <v>31.42</v>
          </cell>
          <cell r="Q16">
            <v>51.01</v>
          </cell>
          <cell r="R16">
            <v>44.8</v>
          </cell>
          <cell r="S16">
            <v>60.31</v>
          </cell>
          <cell r="T16">
            <v>63.32</v>
          </cell>
          <cell r="U16">
            <v>45.21</v>
          </cell>
        </row>
        <row r="17">
          <cell r="C17">
            <v>71.62</v>
          </cell>
          <cell r="D17">
            <v>39.61</v>
          </cell>
          <cell r="E17">
            <v>55.88</v>
          </cell>
          <cell r="F17">
            <v>67.900000000000006</v>
          </cell>
          <cell r="G17">
            <v>47.8</v>
          </cell>
          <cell r="H17">
            <v>44.1</v>
          </cell>
          <cell r="I17">
            <v>79.13</v>
          </cell>
          <cell r="J17">
            <v>104.39</v>
          </cell>
          <cell r="K17">
            <v>77.290000000000006</v>
          </cell>
          <cell r="L17">
            <v>62.41</v>
          </cell>
          <cell r="M17">
            <v>155.68</v>
          </cell>
          <cell r="N17">
            <v>31.71</v>
          </cell>
          <cell r="O17">
            <v>79.39</v>
          </cell>
          <cell r="P17">
            <v>31.53</v>
          </cell>
          <cell r="Q17">
            <v>50.69</v>
          </cell>
          <cell r="R17">
            <v>43.99</v>
          </cell>
          <cell r="S17">
            <v>60.54</v>
          </cell>
          <cell r="T17">
            <v>63.02</v>
          </cell>
          <cell r="U17">
            <v>44.85</v>
          </cell>
        </row>
        <row r="18">
          <cell r="C18">
            <v>72.84</v>
          </cell>
          <cell r="D18">
            <v>40.299999999999997</v>
          </cell>
          <cell r="E18">
            <v>56.92</v>
          </cell>
          <cell r="F18">
            <v>68.75</v>
          </cell>
          <cell r="G18">
            <v>48.68</v>
          </cell>
          <cell r="H18">
            <v>44.79</v>
          </cell>
          <cell r="I18">
            <v>80.400000000000006</v>
          </cell>
          <cell r="J18">
            <v>105.5</v>
          </cell>
          <cell r="K18">
            <v>78.83</v>
          </cell>
          <cell r="L18">
            <v>62.46</v>
          </cell>
          <cell r="M18">
            <v>157.69</v>
          </cell>
          <cell r="N18">
            <v>32.14</v>
          </cell>
          <cell r="O18">
            <v>80.94</v>
          </cell>
          <cell r="P18">
            <v>32.01</v>
          </cell>
          <cell r="Q18">
            <v>51.2</v>
          </cell>
          <cell r="R18">
            <v>44.31</v>
          </cell>
          <cell r="S18">
            <v>62</v>
          </cell>
          <cell r="T18">
            <v>64.010000000000005</v>
          </cell>
          <cell r="U18">
            <v>45.7</v>
          </cell>
        </row>
        <row r="19">
          <cell r="C19">
            <v>73.41</v>
          </cell>
          <cell r="D19">
            <v>40.39</v>
          </cell>
          <cell r="E19">
            <v>56.74</v>
          </cell>
          <cell r="F19">
            <v>69.7</v>
          </cell>
          <cell r="G19">
            <v>48.83</v>
          </cell>
          <cell r="H19">
            <v>45</v>
          </cell>
          <cell r="I19">
            <v>80.38</v>
          </cell>
          <cell r="J19">
            <v>105.96</v>
          </cell>
          <cell r="K19">
            <v>78.900000000000006</v>
          </cell>
          <cell r="L19">
            <v>62.41</v>
          </cell>
          <cell r="M19">
            <v>153.09</v>
          </cell>
          <cell r="N19">
            <v>32.299999999999997</v>
          </cell>
          <cell r="O19">
            <v>81.05</v>
          </cell>
          <cell r="P19">
            <v>32.270000000000003</v>
          </cell>
          <cell r="Q19">
            <v>51.12</v>
          </cell>
          <cell r="R19">
            <v>44.62</v>
          </cell>
          <cell r="S19">
            <v>62.16</v>
          </cell>
          <cell r="T19">
            <v>64.14</v>
          </cell>
          <cell r="U19">
            <v>46</v>
          </cell>
        </row>
        <row r="20">
          <cell r="C20">
            <v>72.42</v>
          </cell>
          <cell r="D20">
            <v>39.85</v>
          </cell>
          <cell r="E20">
            <v>55.74</v>
          </cell>
          <cell r="F20">
            <v>68.48</v>
          </cell>
          <cell r="G20">
            <v>48.35</v>
          </cell>
          <cell r="H20">
            <v>44.26</v>
          </cell>
          <cell r="I20">
            <v>79.42</v>
          </cell>
          <cell r="J20">
            <v>104.43</v>
          </cell>
          <cell r="K20">
            <v>77.239999999999995</v>
          </cell>
          <cell r="L20">
            <v>61.7</v>
          </cell>
          <cell r="M20">
            <v>150.85</v>
          </cell>
          <cell r="N20">
            <v>32.130000000000003</v>
          </cell>
          <cell r="O20">
            <v>80.22</v>
          </cell>
          <cell r="P20">
            <v>32</v>
          </cell>
          <cell r="Q20">
            <v>50.42</v>
          </cell>
          <cell r="R20">
            <v>44.08</v>
          </cell>
          <cell r="S20">
            <v>61</v>
          </cell>
          <cell r="T20">
            <v>63.24</v>
          </cell>
          <cell r="U20">
            <v>45.55</v>
          </cell>
        </row>
        <row r="21">
          <cell r="C21">
            <v>73.06</v>
          </cell>
          <cell r="D21">
            <v>40.159999999999997</v>
          </cell>
          <cell r="E21">
            <v>56.07</v>
          </cell>
          <cell r="F21">
            <v>68.77</v>
          </cell>
          <cell r="G21">
            <v>48.14</v>
          </cell>
          <cell r="H21">
            <v>44.46</v>
          </cell>
          <cell r="I21">
            <v>79.66</v>
          </cell>
          <cell r="J21">
            <v>104.67</v>
          </cell>
          <cell r="K21">
            <v>77.709999999999994</v>
          </cell>
          <cell r="L21">
            <v>62.04</v>
          </cell>
          <cell r="M21">
            <v>152.72</v>
          </cell>
          <cell r="N21">
            <v>31.86</v>
          </cell>
          <cell r="O21">
            <v>79.89</v>
          </cell>
          <cell r="P21">
            <v>31.77</v>
          </cell>
          <cell r="Q21">
            <v>50.72</v>
          </cell>
          <cell r="R21">
            <v>44.47</v>
          </cell>
          <cell r="S21">
            <v>61.23</v>
          </cell>
          <cell r="T21">
            <v>63.58</v>
          </cell>
          <cell r="U21">
            <v>45.72</v>
          </cell>
        </row>
        <row r="22">
          <cell r="C22">
            <v>72.12</v>
          </cell>
          <cell r="D22">
            <v>39.549999999999997</v>
          </cell>
          <cell r="E22">
            <v>55.3</v>
          </cell>
          <cell r="F22">
            <v>68.13</v>
          </cell>
          <cell r="G22">
            <v>47.66</v>
          </cell>
          <cell r="H22">
            <v>44.16</v>
          </cell>
          <cell r="I22">
            <v>78.53</v>
          </cell>
          <cell r="J22">
            <v>103.36</v>
          </cell>
          <cell r="K22">
            <v>76.95</v>
          </cell>
          <cell r="L22">
            <v>62.14</v>
          </cell>
          <cell r="M22">
            <v>150.02000000000001</v>
          </cell>
          <cell r="N22">
            <v>31.57</v>
          </cell>
          <cell r="O22">
            <v>78.959999999999994</v>
          </cell>
          <cell r="P22">
            <v>31.49</v>
          </cell>
          <cell r="Q22">
            <v>50.04</v>
          </cell>
          <cell r="R22">
            <v>44.04</v>
          </cell>
          <cell r="S22">
            <v>60.81</v>
          </cell>
          <cell r="T22">
            <v>63.01</v>
          </cell>
          <cell r="U22">
            <v>45.23</v>
          </cell>
        </row>
        <row r="23">
          <cell r="C23">
            <v>71.98</v>
          </cell>
          <cell r="D23">
            <v>39.409999999999997</v>
          </cell>
          <cell r="E23">
            <v>55.16</v>
          </cell>
          <cell r="F23">
            <v>67.760000000000005</v>
          </cell>
          <cell r="G23">
            <v>47.65</v>
          </cell>
          <cell r="H23">
            <v>44.05</v>
          </cell>
          <cell r="I23">
            <v>78.27</v>
          </cell>
          <cell r="J23">
            <v>103.15</v>
          </cell>
          <cell r="K23">
            <v>76.819999999999993</v>
          </cell>
          <cell r="L23">
            <v>62.12</v>
          </cell>
          <cell r="M23">
            <v>150.16</v>
          </cell>
          <cell r="N23">
            <v>31.42</v>
          </cell>
          <cell r="O23">
            <v>79.08</v>
          </cell>
          <cell r="P23">
            <v>31.59</v>
          </cell>
          <cell r="Q23">
            <v>49.8</v>
          </cell>
          <cell r="R23">
            <v>44.44</v>
          </cell>
          <cell r="S23">
            <v>60.44</v>
          </cell>
          <cell r="T23">
            <v>63.11</v>
          </cell>
          <cell r="U23">
            <v>45.13</v>
          </cell>
        </row>
        <row r="24">
          <cell r="C24">
            <v>73.22</v>
          </cell>
          <cell r="D24">
            <v>39.68</v>
          </cell>
          <cell r="E24">
            <v>55.39</v>
          </cell>
          <cell r="F24">
            <v>67.8</v>
          </cell>
          <cell r="G24">
            <v>47.8</v>
          </cell>
          <cell r="H24">
            <v>44.1</v>
          </cell>
          <cell r="I24">
            <v>78.28</v>
          </cell>
          <cell r="J24">
            <v>103.47</v>
          </cell>
          <cell r="K24">
            <v>77.34</v>
          </cell>
          <cell r="L24">
            <v>61.92</v>
          </cell>
          <cell r="M24">
            <v>150.78</v>
          </cell>
          <cell r="N24">
            <v>31.33</v>
          </cell>
          <cell r="O24">
            <v>79.209999999999994</v>
          </cell>
          <cell r="P24">
            <v>31.61</v>
          </cell>
          <cell r="Q24">
            <v>49.74</v>
          </cell>
          <cell r="R24">
            <v>44.9</v>
          </cell>
          <cell r="S24">
            <v>60.5</v>
          </cell>
          <cell r="T24">
            <v>63.27</v>
          </cell>
          <cell r="U24">
            <v>45.38</v>
          </cell>
        </row>
        <row r="25">
          <cell r="C25">
            <v>73.849999999999994</v>
          </cell>
          <cell r="D25">
            <v>40.06</v>
          </cell>
          <cell r="E25">
            <v>55.79</v>
          </cell>
          <cell r="F25">
            <v>68.25</v>
          </cell>
          <cell r="G25">
            <v>48.42</v>
          </cell>
          <cell r="H25">
            <v>44.55</v>
          </cell>
          <cell r="I25">
            <v>79.27</v>
          </cell>
          <cell r="J25">
            <v>104.09</v>
          </cell>
          <cell r="K25">
            <v>78.41</v>
          </cell>
          <cell r="L25">
            <v>61.71</v>
          </cell>
          <cell r="M25">
            <v>151.88</v>
          </cell>
          <cell r="N25">
            <v>31.4</v>
          </cell>
          <cell r="O25">
            <v>79.53</v>
          </cell>
          <cell r="P25">
            <v>31.57</v>
          </cell>
          <cell r="Q25">
            <v>50.27</v>
          </cell>
          <cell r="R25">
            <v>45.05</v>
          </cell>
          <cell r="S25">
            <v>61.15</v>
          </cell>
          <cell r="T25">
            <v>63.57</v>
          </cell>
          <cell r="U25">
            <v>45.69</v>
          </cell>
        </row>
        <row r="26">
          <cell r="C26">
            <v>73.48</v>
          </cell>
          <cell r="D26">
            <v>39.56</v>
          </cell>
          <cell r="E26">
            <v>55.46</v>
          </cell>
          <cell r="F26">
            <v>67.5</v>
          </cell>
          <cell r="G26">
            <v>48.31</v>
          </cell>
          <cell r="H26">
            <v>44.26</v>
          </cell>
          <cell r="I26">
            <v>79.02</v>
          </cell>
          <cell r="J26">
            <v>104.14</v>
          </cell>
          <cell r="K26">
            <v>78.42</v>
          </cell>
          <cell r="L26">
            <v>61.33</v>
          </cell>
          <cell r="M26">
            <v>150.54</v>
          </cell>
          <cell r="N26">
            <v>30.98</v>
          </cell>
          <cell r="O26">
            <v>78.86</v>
          </cell>
          <cell r="P26">
            <v>31.26</v>
          </cell>
          <cell r="Q26">
            <v>49.55</v>
          </cell>
          <cell r="R26">
            <v>44.66</v>
          </cell>
          <cell r="S26">
            <v>60.49</v>
          </cell>
          <cell r="T26">
            <v>63.15</v>
          </cell>
          <cell r="U26">
            <v>45.29</v>
          </cell>
        </row>
        <row r="27">
          <cell r="C27">
            <v>73</v>
          </cell>
          <cell r="D27">
            <v>39.53</v>
          </cell>
          <cell r="E27">
            <v>55.52</v>
          </cell>
          <cell r="F27">
            <v>67.459999999999994</v>
          </cell>
          <cell r="G27">
            <v>48.52</v>
          </cell>
          <cell r="H27">
            <v>44.01</v>
          </cell>
          <cell r="I27">
            <v>79.489999999999995</v>
          </cell>
          <cell r="J27">
            <v>103.92</v>
          </cell>
          <cell r="K27">
            <v>78.900000000000006</v>
          </cell>
          <cell r="L27">
            <v>61.42</v>
          </cell>
          <cell r="M27">
            <v>150.32</v>
          </cell>
          <cell r="N27">
            <v>30.74</v>
          </cell>
          <cell r="O27">
            <v>79.22</v>
          </cell>
          <cell r="P27">
            <v>31.08</v>
          </cell>
          <cell r="Q27">
            <v>50.1</v>
          </cell>
          <cell r="R27">
            <v>44.84</v>
          </cell>
          <cell r="S27">
            <v>60.92</v>
          </cell>
          <cell r="T27">
            <v>63.63</v>
          </cell>
          <cell r="U27">
            <v>45.15</v>
          </cell>
        </row>
        <row r="28">
          <cell r="C28">
            <v>72.540000000000006</v>
          </cell>
          <cell r="D28">
            <v>39.840000000000003</v>
          </cell>
          <cell r="E28">
            <v>56.15</v>
          </cell>
          <cell r="F28">
            <v>68.73</v>
          </cell>
          <cell r="G28">
            <v>48.82</v>
          </cell>
          <cell r="H28">
            <v>44.39</v>
          </cell>
          <cell r="I28">
            <v>80.39</v>
          </cell>
          <cell r="J28">
            <v>103.93</v>
          </cell>
          <cell r="K28">
            <v>79.28</v>
          </cell>
          <cell r="L28">
            <v>62.32</v>
          </cell>
          <cell r="M28">
            <v>150.5</v>
          </cell>
          <cell r="N28">
            <v>31.25</v>
          </cell>
          <cell r="O28">
            <v>79.92</v>
          </cell>
          <cell r="P28">
            <v>30.88</v>
          </cell>
          <cell r="Q28">
            <v>50</v>
          </cell>
          <cell r="R28">
            <v>45.25</v>
          </cell>
          <cell r="S28">
            <v>61.1</v>
          </cell>
          <cell r="T28">
            <v>63.58</v>
          </cell>
          <cell r="U28">
            <v>45.52</v>
          </cell>
        </row>
        <row r="29">
          <cell r="C29">
            <v>72.72</v>
          </cell>
          <cell r="D29">
            <v>40.19</v>
          </cell>
          <cell r="E29">
            <v>56.48</v>
          </cell>
          <cell r="F29">
            <v>69.5</v>
          </cell>
          <cell r="G29">
            <v>47.99</v>
          </cell>
          <cell r="H29">
            <v>44.98</v>
          </cell>
          <cell r="I29">
            <v>80.92</v>
          </cell>
          <cell r="J29">
            <v>104.64</v>
          </cell>
          <cell r="K29">
            <v>80.11</v>
          </cell>
          <cell r="L29">
            <v>62.84</v>
          </cell>
          <cell r="M29">
            <v>150.59</v>
          </cell>
          <cell r="N29">
            <v>30.89</v>
          </cell>
          <cell r="O29">
            <v>80.569999999999993</v>
          </cell>
          <cell r="P29">
            <v>30.9</v>
          </cell>
          <cell r="Q29">
            <v>49.4</v>
          </cell>
          <cell r="R29">
            <v>45.96</v>
          </cell>
          <cell r="S29">
            <v>60.69</v>
          </cell>
          <cell r="T29">
            <v>63.67</v>
          </cell>
          <cell r="U29">
            <v>46.13</v>
          </cell>
        </row>
        <row r="30">
          <cell r="C30">
            <v>73.38</v>
          </cell>
          <cell r="D30">
            <v>40.909999999999997</v>
          </cell>
          <cell r="E30">
            <v>57.32</v>
          </cell>
          <cell r="F30">
            <v>70.58</v>
          </cell>
          <cell r="G30">
            <v>48.91</v>
          </cell>
          <cell r="H30">
            <v>45.71</v>
          </cell>
          <cell r="I30">
            <v>82.01</v>
          </cell>
          <cell r="J30">
            <v>105.68</v>
          </cell>
          <cell r="K30">
            <v>81.239999999999995</v>
          </cell>
          <cell r="L30">
            <v>63.52</v>
          </cell>
          <cell r="M30">
            <v>151.84</v>
          </cell>
          <cell r="N30">
            <v>32.1</v>
          </cell>
          <cell r="O30">
            <v>82.02</v>
          </cell>
          <cell r="P30">
            <v>31.33</v>
          </cell>
          <cell r="Q30">
            <v>49.63</v>
          </cell>
          <cell r="R30">
            <v>46.61</v>
          </cell>
          <cell r="S30">
            <v>61.68</v>
          </cell>
          <cell r="T30">
            <v>64.91</v>
          </cell>
          <cell r="U30">
            <v>46.59</v>
          </cell>
        </row>
        <row r="31">
          <cell r="C31">
            <v>74.05</v>
          </cell>
          <cell r="D31">
            <v>41.54</v>
          </cell>
          <cell r="E31">
            <v>58.07</v>
          </cell>
          <cell r="F31">
            <v>71.42</v>
          </cell>
          <cell r="G31">
            <v>49.07</v>
          </cell>
          <cell r="H31">
            <v>46.34</v>
          </cell>
          <cell r="I31">
            <v>82.89</v>
          </cell>
          <cell r="J31">
            <v>106.98</v>
          </cell>
          <cell r="K31">
            <v>82.2</v>
          </cell>
          <cell r="L31">
            <v>64.2</v>
          </cell>
          <cell r="M31">
            <v>152.96</v>
          </cell>
          <cell r="N31">
            <v>32.75</v>
          </cell>
          <cell r="O31">
            <v>83.05</v>
          </cell>
          <cell r="P31">
            <v>31.4</v>
          </cell>
          <cell r="Q31">
            <v>49.81</v>
          </cell>
          <cell r="R31">
            <v>47.2</v>
          </cell>
          <cell r="S31">
            <v>62.63</v>
          </cell>
          <cell r="T31">
            <v>65.430000000000007</v>
          </cell>
          <cell r="U31">
            <v>47.14</v>
          </cell>
        </row>
        <row r="32">
          <cell r="C32">
            <v>73.55</v>
          </cell>
          <cell r="D32">
            <v>41.08</v>
          </cell>
          <cell r="E32">
            <v>57.39</v>
          </cell>
          <cell r="F32">
            <v>70.8</v>
          </cell>
          <cell r="G32">
            <v>48.73</v>
          </cell>
          <cell r="H32">
            <v>45.81</v>
          </cell>
          <cell r="I32">
            <v>81.739999999999995</v>
          </cell>
          <cell r="J32">
            <v>106.2</v>
          </cell>
          <cell r="K32">
            <v>81.94</v>
          </cell>
          <cell r="L32">
            <v>62.98</v>
          </cell>
          <cell r="M32">
            <v>151.71</v>
          </cell>
          <cell r="N32">
            <v>32.5</v>
          </cell>
          <cell r="O32">
            <v>82.42</v>
          </cell>
          <cell r="P32">
            <v>30.95</v>
          </cell>
          <cell r="Q32">
            <v>49.66</v>
          </cell>
          <cell r="R32">
            <v>46.78</v>
          </cell>
          <cell r="S32">
            <v>62.5</v>
          </cell>
          <cell r="T32">
            <v>64.87</v>
          </cell>
          <cell r="U32">
            <v>46.79</v>
          </cell>
        </row>
        <row r="33">
          <cell r="C33" t="str">
            <v>_______</v>
          </cell>
          <cell r="D33" t="str">
            <v>_______</v>
          </cell>
          <cell r="E33" t="str">
            <v>_______</v>
          </cell>
          <cell r="F33" t="str">
            <v>_______</v>
          </cell>
          <cell r="G33" t="str">
            <v>_______</v>
          </cell>
          <cell r="H33" t="str">
            <v>_______</v>
          </cell>
          <cell r="I33" t="str">
            <v>_______</v>
          </cell>
          <cell r="J33" t="str">
            <v>_______</v>
          </cell>
          <cell r="K33" t="str">
            <v>_______</v>
          </cell>
          <cell r="L33" t="str">
            <v>_______</v>
          </cell>
          <cell r="M33" t="str">
            <v>_______</v>
          </cell>
          <cell r="N33" t="str">
            <v>_______</v>
          </cell>
          <cell r="O33" t="str">
            <v>_______</v>
          </cell>
          <cell r="P33" t="str">
            <v>_______</v>
          </cell>
          <cell r="Q33" t="str">
            <v>_______</v>
          </cell>
          <cell r="R33" t="str">
            <v>_______</v>
          </cell>
          <cell r="S33" t="str">
            <v>_______</v>
          </cell>
          <cell r="T33" t="str">
            <v>_______</v>
          </cell>
          <cell r="U33" t="str">
            <v>_______</v>
          </cell>
        </row>
        <row r="34">
          <cell r="C34">
            <v>71.393000000000015</v>
          </cell>
          <cell r="D34">
            <v>39.382333333333321</v>
          </cell>
          <cell r="E34">
            <v>55.604333333333344</v>
          </cell>
          <cell r="F34">
            <v>67.593666666666678</v>
          </cell>
          <cell r="G34">
            <v>48.180999999999997</v>
          </cell>
          <cell r="H34">
            <v>44.001999999999995</v>
          </cell>
          <cell r="I34">
            <v>78.718333333333334</v>
          </cell>
          <cell r="J34">
            <v>103.50433333333332</v>
          </cell>
          <cell r="K34">
            <v>77.61666666666666</v>
          </cell>
          <cell r="L34">
            <v>61.469000000000001</v>
          </cell>
          <cell r="M34">
            <v>152.13566666666668</v>
          </cell>
          <cell r="N34">
            <v>31.367000000000004</v>
          </cell>
          <cell r="O34">
            <v>78.770666666666685</v>
          </cell>
          <cell r="P34">
            <v>31.118333333333339</v>
          </cell>
          <cell r="Q34">
            <v>49.506666666666668</v>
          </cell>
          <cell r="R34">
            <v>44.643666666666668</v>
          </cell>
          <cell r="S34">
            <v>61.356333333333346</v>
          </cell>
          <cell r="T34">
            <v>62.667000000000009</v>
          </cell>
          <cell r="U34">
            <v>44.880666666666677</v>
          </cell>
        </row>
      </sheetData>
      <sheetData sheetId="34"/>
      <sheetData sheetId="35"/>
      <sheetData sheetId="36"/>
      <sheetData sheetId="37"/>
      <sheetData sheetId="38">
        <row r="8">
          <cell r="B8" t="str">
            <v>AQN</v>
          </cell>
          <cell r="C8" t="str">
            <v>Algonquin Pwr &amp; Util</v>
          </cell>
          <cell r="D8">
            <v>0</v>
          </cell>
          <cell r="E8">
            <v>0.47</v>
          </cell>
          <cell r="F8" t="str">
            <v>n/a</v>
          </cell>
          <cell r="G8" t="str">
            <v>n/a</v>
          </cell>
          <cell r="H8" t="str">
            <v>n/a</v>
          </cell>
          <cell r="I8" t="str">
            <v>n/a</v>
          </cell>
          <cell r="J8" t="str">
            <v>n/a</v>
          </cell>
          <cell r="K8" t="str">
            <v>n/a</v>
          </cell>
          <cell r="L8" t="str">
            <v>n/a</v>
          </cell>
          <cell r="M8" t="str">
            <v>n/a</v>
          </cell>
          <cell r="N8" t="str">
            <v>n/a</v>
          </cell>
          <cell r="O8" t="str">
            <v>n/a</v>
          </cell>
          <cell r="P8" t="str">
            <v>n/a</v>
          </cell>
          <cell r="Q8" t="str">
            <v>n/a</v>
          </cell>
          <cell r="R8" t="str">
            <v>n/a</v>
          </cell>
          <cell r="S8" t="str">
            <v>n/a</v>
          </cell>
          <cell r="T8" t="str">
            <v>n/a</v>
          </cell>
          <cell r="U8" t="str">
            <v>n/a</v>
          </cell>
          <cell r="V8" t="str">
            <v>n/a</v>
          </cell>
          <cell r="W8" t="str">
            <v>n/a</v>
          </cell>
          <cell r="X8" t="str">
            <v>n/a</v>
          </cell>
          <cell r="Y8" t="str">
            <v>n/a</v>
          </cell>
          <cell r="Z8" t="str">
            <v>n/a</v>
          </cell>
          <cell r="AA8" t="str">
            <v>BBB</v>
          </cell>
          <cell r="AB8" t="str">
            <v>NR</v>
          </cell>
          <cell r="AC8">
            <v>4240</v>
          </cell>
          <cell r="AD8" t="str">
            <v>Y</v>
          </cell>
          <cell r="AE8">
            <v>0.15</v>
          </cell>
          <cell r="AF8">
            <v>0.15</v>
          </cell>
          <cell r="AG8">
            <v>9.2999999999999999E-2</v>
          </cell>
          <cell r="AH8" t="str">
            <v>n/a</v>
          </cell>
          <cell r="AI8">
            <v>0</v>
          </cell>
        </row>
        <row r="9">
          <cell r="B9" t="str">
            <v>ALE</v>
          </cell>
          <cell r="C9" t="str">
            <v>ALLETE</v>
          </cell>
          <cell r="D9">
            <v>0</v>
          </cell>
          <cell r="E9">
            <v>2.2400000000000002</v>
          </cell>
          <cell r="F9">
            <v>70</v>
          </cell>
          <cell r="G9">
            <v>55</v>
          </cell>
          <cell r="H9">
            <v>4.25</v>
          </cell>
          <cell r="I9">
            <v>2.6</v>
          </cell>
          <cell r="J9">
            <v>46.75</v>
          </cell>
          <cell r="K9">
            <v>49.6</v>
          </cell>
          <cell r="L9">
            <v>52.5</v>
          </cell>
          <cell r="M9">
            <v>0.42</v>
          </cell>
          <cell r="N9">
            <v>0.39</v>
          </cell>
          <cell r="O9">
            <v>0.57999999999999996</v>
          </cell>
          <cell r="P9">
            <v>0.61</v>
          </cell>
          <cell r="Q9">
            <v>3263.4</v>
          </cell>
          <cell r="R9">
            <v>4025</v>
          </cell>
          <cell r="S9">
            <v>0.09</v>
          </cell>
          <cell r="T9">
            <v>0.05</v>
          </cell>
          <cell r="U9">
            <v>4.4999999999999998E-2</v>
          </cell>
          <cell r="V9">
            <v>0.04</v>
          </cell>
          <cell r="W9">
            <v>2</v>
          </cell>
          <cell r="X9">
            <v>0.8</v>
          </cell>
          <cell r="Y9" t="str">
            <v>A</v>
          </cell>
          <cell r="Z9">
            <v>0.1038</v>
          </cell>
          <cell r="AA9" t="str">
            <v>BBB+</v>
          </cell>
          <cell r="AB9" t="str">
            <v>A3</v>
          </cell>
          <cell r="AC9">
            <v>3743.91</v>
          </cell>
          <cell r="AD9" t="str">
            <v>N</v>
          </cell>
          <cell r="AE9">
            <v>0.05</v>
          </cell>
          <cell r="AF9">
            <v>7.1999999999999995E-2</v>
          </cell>
          <cell r="AG9">
            <v>7.1999999999999995E-2</v>
          </cell>
          <cell r="AH9">
            <v>6.4000000000000001E-2</v>
          </cell>
          <cell r="AI9">
            <v>0</v>
          </cell>
        </row>
        <row r="10">
          <cell r="B10" t="str">
            <v>LNT</v>
          </cell>
          <cell r="C10" t="str">
            <v>Alliant Energy</v>
          </cell>
          <cell r="D10">
            <v>0</v>
          </cell>
          <cell r="E10">
            <v>1.34</v>
          </cell>
          <cell r="F10">
            <v>40</v>
          </cell>
          <cell r="G10">
            <v>30</v>
          </cell>
          <cell r="H10">
            <v>2.4</v>
          </cell>
          <cell r="I10">
            <v>1.58</v>
          </cell>
          <cell r="J10">
            <v>16.649999999999999</v>
          </cell>
          <cell r="K10">
            <v>227.67</v>
          </cell>
          <cell r="L10">
            <v>236</v>
          </cell>
          <cell r="M10">
            <v>0.52800000000000002</v>
          </cell>
          <cell r="N10">
            <v>0.5</v>
          </cell>
          <cell r="O10">
            <v>0.47199999999999998</v>
          </cell>
          <cell r="P10">
            <v>0.48</v>
          </cell>
          <cell r="Q10">
            <v>8177.6</v>
          </cell>
          <cell r="R10">
            <v>8400</v>
          </cell>
          <cell r="S10">
            <v>0.12</v>
          </cell>
          <cell r="T10">
            <v>0.06</v>
          </cell>
          <cell r="U10">
            <v>4.4999999999999998E-2</v>
          </cell>
          <cell r="V10">
            <v>0.04</v>
          </cell>
          <cell r="W10">
            <v>2</v>
          </cell>
          <cell r="X10">
            <v>0.7</v>
          </cell>
          <cell r="Y10" t="str">
            <v>A</v>
          </cell>
          <cell r="Z10">
            <v>0.105</v>
          </cell>
          <cell r="AA10" t="str">
            <v>A-</v>
          </cell>
          <cell r="AB10" t="str">
            <v>Baa1</v>
          </cell>
          <cell r="AC10">
            <v>9338.33</v>
          </cell>
          <cell r="AD10" t="str">
            <v>Y</v>
          </cell>
          <cell r="AE10">
            <v>5.5500000000000001E-2</v>
          </cell>
          <cell r="AF10">
            <v>5.3600000000000002E-2</v>
          </cell>
          <cell r="AG10">
            <v>5.0999999999999997E-2</v>
          </cell>
          <cell r="AH10">
            <v>5.5199999999999999E-2</v>
          </cell>
          <cell r="AI10">
            <v>0</v>
          </cell>
        </row>
        <row r="11">
          <cell r="B11" t="str">
            <v>AEE</v>
          </cell>
          <cell r="C11" t="str">
            <v>Ameren Corp.</v>
          </cell>
          <cell r="D11">
            <v>0</v>
          </cell>
          <cell r="E11">
            <v>1.85</v>
          </cell>
          <cell r="F11">
            <v>60</v>
          </cell>
          <cell r="G11">
            <v>45</v>
          </cell>
          <cell r="H11">
            <v>3.5</v>
          </cell>
          <cell r="I11">
            <v>2.15</v>
          </cell>
          <cell r="J11">
            <v>35.75</v>
          </cell>
          <cell r="K11">
            <v>242.63</v>
          </cell>
          <cell r="L11">
            <v>242.63</v>
          </cell>
          <cell r="M11">
            <v>0.47699999999999998</v>
          </cell>
          <cell r="N11">
            <v>0.495</v>
          </cell>
          <cell r="O11">
            <v>0.51300000000000001</v>
          </cell>
          <cell r="P11">
            <v>0.5</v>
          </cell>
          <cell r="Q11">
            <v>13840</v>
          </cell>
          <cell r="R11">
            <v>17400</v>
          </cell>
          <cell r="S11">
            <v>0.1</v>
          </cell>
          <cell r="T11">
            <v>0.06</v>
          </cell>
          <cell r="U11">
            <v>4.4999999999999998E-2</v>
          </cell>
          <cell r="V11">
            <v>0.04</v>
          </cell>
          <cell r="W11">
            <v>2</v>
          </cell>
          <cell r="X11">
            <v>0.7</v>
          </cell>
          <cell r="Y11" t="str">
            <v>A</v>
          </cell>
          <cell r="Z11">
            <v>8.6999999999999994E-2</v>
          </cell>
          <cell r="AA11" t="str">
            <v>BBB+</v>
          </cell>
          <cell r="AB11" t="str">
            <v>Baa1</v>
          </cell>
          <cell r="AC11">
            <v>13765.12</v>
          </cell>
          <cell r="AD11" t="str">
            <v>Y</v>
          </cell>
          <cell r="AE11">
            <v>7.1999999999999995E-2</v>
          </cell>
          <cell r="AF11">
            <v>7.0900000000000005E-2</v>
          </cell>
          <cell r="AG11">
            <v>7.0000000000000007E-2</v>
          </cell>
          <cell r="AH11">
            <v>6.4399999999999999E-2</v>
          </cell>
          <cell r="AI11">
            <v>0</v>
          </cell>
        </row>
        <row r="12">
          <cell r="B12" t="str">
            <v>AEP</v>
          </cell>
          <cell r="C12" t="str">
            <v>American Elec Pwr</v>
          </cell>
          <cell r="D12">
            <v>0</v>
          </cell>
          <cell r="E12">
            <v>2.5099999999999998</v>
          </cell>
          <cell r="F12">
            <v>75</v>
          </cell>
          <cell r="G12">
            <v>60</v>
          </cell>
          <cell r="H12">
            <v>4.75</v>
          </cell>
          <cell r="I12">
            <v>2.9</v>
          </cell>
          <cell r="J12">
            <v>43</v>
          </cell>
          <cell r="K12">
            <v>491.71</v>
          </cell>
          <cell r="L12">
            <v>492</v>
          </cell>
          <cell r="M12">
            <v>0.5</v>
          </cell>
          <cell r="N12">
            <v>0.52500000000000002</v>
          </cell>
          <cell r="O12">
            <v>0.5</v>
          </cell>
          <cell r="P12">
            <v>0.47499999999999998</v>
          </cell>
          <cell r="Q12">
            <v>34775</v>
          </cell>
          <cell r="R12">
            <v>44800</v>
          </cell>
          <cell r="S12">
            <v>0.11</v>
          </cell>
          <cell r="T12">
            <v>0.04</v>
          </cell>
          <cell r="U12">
            <v>0.05</v>
          </cell>
          <cell r="V12">
            <v>3.5000000000000003E-2</v>
          </cell>
          <cell r="W12">
            <v>1</v>
          </cell>
          <cell r="X12">
            <v>0.65</v>
          </cell>
          <cell r="Y12" t="str">
            <v>A+</v>
          </cell>
          <cell r="Z12">
            <v>0.10275000000000001</v>
          </cell>
          <cell r="AA12" t="str">
            <v>A-</v>
          </cell>
          <cell r="AB12" t="str">
            <v>Baa1</v>
          </cell>
          <cell r="AC12">
            <v>34281.39</v>
          </cell>
          <cell r="AD12" t="str">
            <v>N</v>
          </cell>
          <cell r="AE12">
            <v>5.6300000000000003E-2</v>
          </cell>
          <cell r="AF12">
            <v>5.3900000000000003E-2</v>
          </cell>
          <cell r="AG12">
            <v>5.1200000000000002E-2</v>
          </cell>
          <cell r="AH12">
            <v>5.5100000000000003E-2</v>
          </cell>
          <cell r="AI12">
            <v>0</v>
          </cell>
        </row>
        <row r="13">
          <cell r="B13" t="str">
            <v>AGR</v>
          </cell>
          <cell r="C13" t="str">
            <v>Avangrid, Inc.</v>
          </cell>
          <cell r="D13">
            <v>0</v>
          </cell>
          <cell r="E13">
            <v>1.76</v>
          </cell>
          <cell r="F13">
            <v>50</v>
          </cell>
          <cell r="G13">
            <v>35</v>
          </cell>
          <cell r="H13">
            <v>3</v>
          </cell>
          <cell r="I13">
            <v>1.95</v>
          </cell>
          <cell r="J13">
            <v>53.25</v>
          </cell>
          <cell r="K13">
            <v>309</v>
          </cell>
          <cell r="L13">
            <v>309</v>
          </cell>
          <cell r="M13">
            <v>0.24</v>
          </cell>
          <cell r="N13">
            <v>0.26500000000000001</v>
          </cell>
          <cell r="O13">
            <v>0.76</v>
          </cell>
          <cell r="P13">
            <v>0.73499999999999999</v>
          </cell>
          <cell r="Q13">
            <v>20075</v>
          </cell>
          <cell r="R13">
            <v>22300</v>
          </cell>
          <cell r="S13">
            <v>5.5E-2</v>
          </cell>
          <cell r="T13" t="str">
            <v>n/a</v>
          </cell>
          <cell r="U13" t="str">
            <v>n/a</v>
          </cell>
          <cell r="V13" t="str">
            <v>n/a</v>
          </cell>
          <cell r="W13">
            <v>2</v>
          </cell>
          <cell r="X13">
            <v>0.35</v>
          </cell>
          <cell r="Y13" t="str">
            <v>B++</v>
          </cell>
          <cell r="Z13">
            <v>9.1833333333333322E-2</v>
          </cell>
          <cell r="AA13" t="str">
            <v>BBB+</v>
          </cell>
          <cell r="AB13" t="str">
            <v>Baa1</v>
          </cell>
          <cell r="AC13">
            <v>15088.71</v>
          </cell>
          <cell r="AD13" t="str">
            <v>Y</v>
          </cell>
          <cell r="AE13">
            <v>8.5000000000000006E-2</v>
          </cell>
          <cell r="AF13">
            <v>8.3299999999999999E-2</v>
          </cell>
          <cell r="AG13">
            <v>8.5000000000000006E-2</v>
          </cell>
          <cell r="AH13">
            <v>8.3000000000000004E-2</v>
          </cell>
          <cell r="AI13">
            <v>0</v>
          </cell>
        </row>
        <row r="14">
          <cell r="B14" t="str">
            <v>AVA</v>
          </cell>
          <cell r="C14" t="str">
            <v>Avista Corp.</v>
          </cell>
          <cell r="D14">
            <v>0</v>
          </cell>
          <cell r="E14">
            <v>1.49</v>
          </cell>
          <cell r="F14">
            <v>45</v>
          </cell>
          <cell r="G14">
            <v>35</v>
          </cell>
          <cell r="H14">
            <v>2.5</v>
          </cell>
          <cell r="I14">
            <v>1.67</v>
          </cell>
          <cell r="J14">
            <v>29.75</v>
          </cell>
          <cell r="K14">
            <v>64.19</v>
          </cell>
          <cell r="L14">
            <v>70</v>
          </cell>
          <cell r="M14">
            <v>0.51200000000000001</v>
          </cell>
          <cell r="N14">
            <v>0.48499999999999999</v>
          </cell>
          <cell r="O14">
            <v>0.48799999999999999</v>
          </cell>
          <cell r="P14">
            <v>0.51500000000000001</v>
          </cell>
          <cell r="Q14">
            <v>3379</v>
          </cell>
          <cell r="R14">
            <v>4050</v>
          </cell>
          <cell r="S14">
            <v>8.5000000000000006E-2</v>
          </cell>
          <cell r="T14">
            <v>0.04</v>
          </cell>
          <cell r="U14">
            <v>0.04</v>
          </cell>
          <cell r="V14">
            <v>0.03</v>
          </cell>
          <cell r="W14">
            <v>2</v>
          </cell>
          <cell r="X14">
            <v>0.75</v>
          </cell>
          <cell r="Y14" t="str">
            <v>A</v>
          </cell>
          <cell r="Z14">
            <v>9.5000000000000015E-2</v>
          </cell>
          <cell r="AA14" t="str">
            <v>BBB</v>
          </cell>
          <cell r="AB14" t="str">
            <v>Baa1</v>
          </cell>
          <cell r="AC14">
            <v>3310.93</v>
          </cell>
          <cell r="AD14" t="str">
            <v>Y</v>
          </cell>
          <cell r="AE14">
            <v>5.6500000000000002E-2</v>
          </cell>
          <cell r="AF14" t="str">
            <v>n/a</v>
          </cell>
          <cell r="AG14">
            <v>3.1E-2</v>
          </cell>
          <cell r="AH14">
            <v>4.0500000000000001E-2</v>
          </cell>
          <cell r="AI14">
            <v>0</v>
          </cell>
        </row>
        <row r="15">
          <cell r="B15" t="str">
            <v>BKH</v>
          </cell>
          <cell r="C15" t="str">
            <v>Black Hills Corp.</v>
          </cell>
          <cell r="D15">
            <v>0</v>
          </cell>
          <cell r="E15">
            <v>1.9</v>
          </cell>
          <cell r="F15">
            <v>75</v>
          </cell>
          <cell r="G15">
            <v>55</v>
          </cell>
          <cell r="H15">
            <v>4.25</v>
          </cell>
          <cell r="I15">
            <v>2.2999999999999998</v>
          </cell>
          <cell r="J15">
            <v>40</v>
          </cell>
          <cell r="K15">
            <v>53.38</v>
          </cell>
          <cell r="L15">
            <v>61</v>
          </cell>
          <cell r="M15">
            <v>0.66500000000000004</v>
          </cell>
          <cell r="N15">
            <v>0.60499999999999998</v>
          </cell>
          <cell r="O15">
            <v>0.33500000000000002</v>
          </cell>
          <cell r="P15">
            <v>0.39500000000000002</v>
          </cell>
          <cell r="Q15">
            <v>4825.8</v>
          </cell>
          <cell r="R15">
            <v>6200</v>
          </cell>
          <cell r="S15">
            <v>0.105</v>
          </cell>
          <cell r="T15">
            <v>7.4999999999999997E-2</v>
          </cell>
          <cell r="U15">
            <v>0.06</v>
          </cell>
          <cell r="V15">
            <v>0.05</v>
          </cell>
          <cell r="W15">
            <v>2</v>
          </cell>
          <cell r="X15">
            <v>0.9</v>
          </cell>
          <cell r="Y15" t="str">
            <v>A</v>
          </cell>
          <cell r="Z15">
            <v>9.3700000000000006E-2</v>
          </cell>
          <cell r="AA15" t="str">
            <v>BBB</v>
          </cell>
          <cell r="AB15" t="str">
            <v>Baa2</v>
          </cell>
          <cell r="AC15">
            <v>3001.47</v>
          </cell>
          <cell r="AD15" t="str">
            <v>Y</v>
          </cell>
          <cell r="AE15">
            <v>3.5000000000000003E-2</v>
          </cell>
          <cell r="AF15">
            <v>4.0599999999999997E-2</v>
          </cell>
          <cell r="AG15">
            <v>3.8899999999999997E-2</v>
          </cell>
          <cell r="AH15">
            <v>3.6200000000000003E-2</v>
          </cell>
          <cell r="AI15">
            <v>0</v>
          </cell>
        </row>
        <row r="16">
          <cell r="B16" t="str">
            <v>CNP</v>
          </cell>
          <cell r="C16" t="str">
            <v>CenterPoint Energy</v>
          </cell>
          <cell r="D16">
            <v>0</v>
          </cell>
          <cell r="E16">
            <v>1.1100000000000001</v>
          </cell>
          <cell r="F16">
            <v>30</v>
          </cell>
          <cell r="G16">
            <v>20</v>
          </cell>
          <cell r="H16">
            <v>1.65</v>
          </cell>
          <cell r="I16">
            <v>1.23</v>
          </cell>
          <cell r="J16">
            <v>10</v>
          </cell>
          <cell r="K16">
            <v>430.68</v>
          </cell>
          <cell r="L16">
            <v>435</v>
          </cell>
          <cell r="M16">
            <v>0.68500000000000005</v>
          </cell>
          <cell r="N16">
            <v>0.65500000000000003</v>
          </cell>
          <cell r="O16">
            <v>0.315</v>
          </cell>
          <cell r="P16">
            <v>0.34499999999999997</v>
          </cell>
          <cell r="Q16">
            <v>10992</v>
          </cell>
          <cell r="R16">
            <v>12500</v>
          </cell>
          <cell r="S16">
            <v>0.16500000000000001</v>
          </cell>
          <cell r="T16">
            <v>0.06</v>
          </cell>
          <cell r="U16">
            <v>3.5000000000000003E-2</v>
          </cell>
          <cell r="V16">
            <v>0.02</v>
          </cell>
          <cell r="W16">
            <v>3</v>
          </cell>
          <cell r="X16">
            <v>0.9</v>
          </cell>
          <cell r="Y16" t="str">
            <v>B+</v>
          </cell>
          <cell r="Z16">
            <v>0.1</v>
          </cell>
          <cell r="AA16" t="str">
            <v>A-</v>
          </cell>
          <cell r="AB16" t="str">
            <v>Baa1</v>
          </cell>
          <cell r="AC16">
            <v>12232.63</v>
          </cell>
          <cell r="AD16" t="str">
            <v>Y</v>
          </cell>
          <cell r="AE16">
            <v>8.5999999999999993E-2</v>
          </cell>
          <cell r="AF16">
            <v>0.06</v>
          </cell>
          <cell r="AG16">
            <v>9.11E-2</v>
          </cell>
          <cell r="AH16">
            <v>6.9400000000000003E-2</v>
          </cell>
          <cell r="AI16">
            <v>0</v>
          </cell>
        </row>
        <row r="17">
          <cell r="B17" t="str">
            <v>CMS</v>
          </cell>
          <cell r="C17" t="str">
            <v>CMS Energy Corp.</v>
          </cell>
          <cell r="D17">
            <v>0</v>
          </cell>
          <cell r="E17">
            <v>1.43</v>
          </cell>
          <cell r="F17">
            <v>45</v>
          </cell>
          <cell r="G17">
            <v>35</v>
          </cell>
          <cell r="H17">
            <v>2.75</v>
          </cell>
          <cell r="I17">
            <v>1.7</v>
          </cell>
          <cell r="J17">
            <v>21</v>
          </cell>
          <cell r="K17">
            <v>279.20999999999998</v>
          </cell>
          <cell r="L17">
            <v>289</v>
          </cell>
          <cell r="M17">
            <v>0.67100000000000004</v>
          </cell>
          <cell r="N17">
            <v>0.64500000000000002</v>
          </cell>
          <cell r="O17">
            <v>0.32600000000000001</v>
          </cell>
          <cell r="P17">
            <v>0.35499999999999998</v>
          </cell>
          <cell r="Q17">
            <v>13040</v>
          </cell>
          <cell r="R17">
            <v>17100</v>
          </cell>
          <cell r="S17">
            <v>0.13500000000000001</v>
          </cell>
          <cell r="T17">
            <v>6.5000000000000002E-2</v>
          </cell>
          <cell r="U17">
            <v>6.5000000000000002E-2</v>
          </cell>
          <cell r="V17">
            <v>6.5000000000000002E-2</v>
          </cell>
          <cell r="W17">
            <v>2</v>
          </cell>
          <cell r="X17">
            <v>0.65</v>
          </cell>
          <cell r="Y17" t="str">
            <v>B++</v>
          </cell>
          <cell r="Z17">
            <v>0.10100000000000001</v>
          </cell>
          <cell r="AA17" t="str">
            <v>BBB+</v>
          </cell>
          <cell r="AB17" t="str">
            <v>Baa1</v>
          </cell>
          <cell r="AC17">
            <v>12672</v>
          </cell>
          <cell r="AD17" t="str">
            <v>Y</v>
          </cell>
          <cell r="AE17">
            <v>7.3400000000000007E-2</v>
          </cell>
          <cell r="AF17">
            <v>6.4299999999999996E-2</v>
          </cell>
          <cell r="AG17">
            <v>6.5299999999999997E-2</v>
          </cell>
          <cell r="AH17">
            <v>7.0199999999999999E-2</v>
          </cell>
          <cell r="AI17">
            <v>0</v>
          </cell>
        </row>
        <row r="18">
          <cell r="B18" t="str">
            <v>ED</v>
          </cell>
          <cell r="C18" t="str">
            <v>Consolidated Edison</v>
          </cell>
          <cell r="D18">
            <v>0</v>
          </cell>
          <cell r="E18">
            <v>2.89</v>
          </cell>
          <cell r="F18">
            <v>85</v>
          </cell>
          <cell r="G18">
            <v>70</v>
          </cell>
          <cell r="H18">
            <v>4.75</v>
          </cell>
          <cell r="I18">
            <v>3.3</v>
          </cell>
          <cell r="J18">
            <v>56.5</v>
          </cell>
          <cell r="K18">
            <v>311</v>
          </cell>
          <cell r="L18">
            <v>316</v>
          </cell>
          <cell r="M18">
            <v>0.5</v>
          </cell>
          <cell r="N18">
            <v>0.48</v>
          </cell>
          <cell r="O18">
            <v>0.5</v>
          </cell>
          <cell r="P18">
            <v>0.52</v>
          </cell>
          <cell r="Q18">
            <v>30175</v>
          </cell>
          <cell r="R18">
            <v>34400</v>
          </cell>
          <cell r="S18">
            <v>8.5000000000000006E-2</v>
          </cell>
          <cell r="T18">
            <v>0.03</v>
          </cell>
          <cell r="U18">
            <v>3.5000000000000003E-2</v>
          </cell>
          <cell r="V18">
            <v>3.5000000000000003E-2</v>
          </cell>
          <cell r="W18">
            <v>1</v>
          </cell>
          <cell r="X18">
            <v>0.5</v>
          </cell>
          <cell r="Y18" t="str">
            <v>A+</v>
          </cell>
          <cell r="Z18">
            <v>0.09</v>
          </cell>
          <cell r="AA18" t="str">
            <v>A-</v>
          </cell>
          <cell r="AB18" t="str">
            <v>A3</v>
          </cell>
          <cell r="AC18">
            <v>24917.8</v>
          </cell>
          <cell r="AD18" t="str">
            <v>Y</v>
          </cell>
          <cell r="AE18">
            <v>3.1E-2</v>
          </cell>
          <cell r="AF18">
            <v>0.02</v>
          </cell>
          <cell r="AG18">
            <v>0.02</v>
          </cell>
          <cell r="AH18">
            <v>3.1800000000000002E-2</v>
          </cell>
          <cell r="AI18">
            <v>0</v>
          </cell>
        </row>
        <row r="19">
          <cell r="B19" t="str">
            <v>D</v>
          </cell>
          <cell r="C19" t="str">
            <v>Dominion Energy</v>
          </cell>
          <cell r="D19">
            <v>0</v>
          </cell>
          <cell r="E19">
            <v>3.43</v>
          </cell>
          <cell r="F19">
            <v>115</v>
          </cell>
          <cell r="G19">
            <v>85</v>
          </cell>
          <cell r="H19">
            <v>5.25</v>
          </cell>
          <cell r="I19">
            <v>4.6500000000000004</v>
          </cell>
          <cell r="J19">
            <v>32</v>
          </cell>
          <cell r="K19">
            <v>643.5</v>
          </cell>
          <cell r="L19">
            <v>670</v>
          </cell>
          <cell r="M19">
            <v>0.64</v>
          </cell>
          <cell r="N19">
            <v>0.625</v>
          </cell>
          <cell r="O19">
            <v>0.36</v>
          </cell>
          <cell r="P19">
            <v>0.375</v>
          </cell>
          <cell r="Q19">
            <v>48225</v>
          </cell>
          <cell r="R19">
            <v>57300</v>
          </cell>
          <cell r="S19">
            <v>0.16500000000000001</v>
          </cell>
          <cell r="T19">
            <v>7.0000000000000007E-2</v>
          </cell>
          <cell r="U19">
            <v>8.5000000000000006E-2</v>
          </cell>
          <cell r="V19">
            <v>0.06</v>
          </cell>
          <cell r="W19">
            <v>2</v>
          </cell>
          <cell r="X19">
            <v>0.65</v>
          </cell>
          <cell r="Y19" t="str">
            <v>B++</v>
          </cell>
          <cell r="Z19">
            <v>0.109</v>
          </cell>
          <cell r="AA19" t="str">
            <v>BBB+</v>
          </cell>
          <cell r="AB19" t="str">
            <v>Baa2</v>
          </cell>
          <cell r="AC19">
            <v>49388.36</v>
          </cell>
          <cell r="AD19" t="str">
            <v>Y</v>
          </cell>
          <cell r="AE19">
            <v>6.8599999999999994E-2</v>
          </cell>
          <cell r="AF19">
            <v>7.0699999999999999E-2</v>
          </cell>
          <cell r="AG19">
            <v>6.6100000000000006E-2</v>
          </cell>
          <cell r="AH19">
            <v>6.8900000000000003E-2</v>
          </cell>
          <cell r="AI19">
            <v>0</v>
          </cell>
        </row>
        <row r="20">
          <cell r="B20" t="str">
            <v>DTE</v>
          </cell>
          <cell r="C20" t="str">
            <v>DTE Energy Co.</v>
          </cell>
          <cell r="D20">
            <v>0</v>
          </cell>
          <cell r="E20">
            <v>3.59</v>
          </cell>
          <cell r="F20">
            <v>120</v>
          </cell>
          <cell r="G20">
            <v>85</v>
          </cell>
          <cell r="H20">
            <v>6.75</v>
          </cell>
          <cell r="I20">
            <v>4.3</v>
          </cell>
          <cell r="J20">
            <v>64.25</v>
          </cell>
          <cell r="K20">
            <v>179.43</v>
          </cell>
          <cell r="L20">
            <v>187</v>
          </cell>
          <cell r="M20">
            <v>0.55600000000000005</v>
          </cell>
          <cell r="N20">
            <v>0.55000000000000004</v>
          </cell>
          <cell r="O20">
            <v>0.44400000000000001</v>
          </cell>
          <cell r="P20">
            <v>0.45</v>
          </cell>
          <cell r="Q20">
            <v>20280</v>
          </cell>
          <cell r="R20">
            <v>27500</v>
          </cell>
          <cell r="S20">
            <v>0.105</v>
          </cell>
          <cell r="T20">
            <v>0.06</v>
          </cell>
          <cell r="U20">
            <v>7.0000000000000007E-2</v>
          </cell>
          <cell r="V20">
            <v>4.4999999999999998E-2</v>
          </cell>
          <cell r="W20">
            <v>2</v>
          </cell>
          <cell r="X20">
            <v>0.65</v>
          </cell>
          <cell r="Y20" t="str">
            <v>B++</v>
          </cell>
          <cell r="Z20">
            <v>0.10100000000000001</v>
          </cell>
          <cell r="AA20" t="str">
            <v>BBB+</v>
          </cell>
          <cell r="AB20" t="str">
            <v>Baa1</v>
          </cell>
          <cell r="AC20">
            <v>19008.169999999998</v>
          </cell>
          <cell r="AD20" t="str">
            <v>Y</v>
          </cell>
          <cell r="AE20">
            <v>5.1900000000000002E-2</v>
          </cell>
          <cell r="AF20">
            <v>0.06</v>
          </cell>
          <cell r="AG20">
            <v>5.7799999999999997E-2</v>
          </cell>
          <cell r="AH20">
            <v>5.6099999999999997E-2</v>
          </cell>
          <cell r="AI20">
            <v>0</v>
          </cell>
        </row>
        <row r="21">
          <cell r="B21" t="str">
            <v>DUK</v>
          </cell>
          <cell r="C21" t="str">
            <v>Duke Energy Corp.</v>
          </cell>
          <cell r="D21">
            <v>0</v>
          </cell>
          <cell r="E21">
            <v>3.68</v>
          </cell>
          <cell r="F21">
            <v>110</v>
          </cell>
          <cell r="G21">
            <v>85</v>
          </cell>
          <cell r="H21">
            <v>5.5</v>
          </cell>
          <cell r="I21">
            <v>4.4000000000000004</v>
          </cell>
          <cell r="J21">
            <v>65</v>
          </cell>
          <cell r="K21">
            <v>701</v>
          </cell>
          <cell r="L21">
            <v>706</v>
          </cell>
          <cell r="M21">
            <v>0.54</v>
          </cell>
          <cell r="N21">
            <v>0.56999999999999995</v>
          </cell>
          <cell r="O21">
            <v>0.46</v>
          </cell>
          <cell r="P21">
            <v>0.43</v>
          </cell>
          <cell r="Q21">
            <v>90200</v>
          </cell>
          <cell r="R21">
            <v>107000</v>
          </cell>
          <cell r="S21">
            <v>8.5000000000000006E-2</v>
          </cell>
          <cell r="T21">
            <v>4.4999999999999998E-2</v>
          </cell>
          <cell r="U21">
            <v>4.4999999999999998E-2</v>
          </cell>
          <cell r="V21">
            <v>1.4999999999999999E-2</v>
          </cell>
          <cell r="W21">
            <v>2</v>
          </cell>
          <cell r="X21">
            <v>0.6</v>
          </cell>
          <cell r="Y21" t="str">
            <v>A</v>
          </cell>
          <cell r="Z21">
            <v>0.103075</v>
          </cell>
          <cell r="AA21" t="str">
            <v>A-</v>
          </cell>
          <cell r="AB21" t="str">
            <v>Baa1</v>
          </cell>
          <cell r="AC21">
            <v>55230</v>
          </cell>
          <cell r="AD21" t="str">
            <v>Y</v>
          </cell>
          <cell r="AE21">
            <v>2.6499999999999999E-2</v>
          </cell>
          <cell r="AF21">
            <v>4.0099999999999997E-2</v>
          </cell>
          <cell r="AG21">
            <v>5.0200000000000002E-2</v>
          </cell>
          <cell r="AH21">
            <v>3.8699999999999998E-2</v>
          </cell>
          <cell r="AI21">
            <v>0</v>
          </cell>
        </row>
        <row r="22">
          <cell r="B22" t="str">
            <v>EIX</v>
          </cell>
          <cell r="C22" t="str">
            <v>Edison International</v>
          </cell>
          <cell r="D22">
            <v>0</v>
          </cell>
          <cell r="E22">
            <v>2.4500000000000002</v>
          </cell>
          <cell r="F22">
            <v>95</v>
          </cell>
          <cell r="G22">
            <v>70</v>
          </cell>
          <cell r="H22">
            <v>5.25</v>
          </cell>
          <cell r="I22">
            <v>2.9</v>
          </cell>
          <cell r="J22">
            <v>44.75</v>
          </cell>
          <cell r="K22">
            <v>325.81</v>
          </cell>
          <cell r="L22">
            <v>325.81</v>
          </cell>
          <cell r="M22">
            <v>0.41799999999999998</v>
          </cell>
          <cell r="N22">
            <v>0.46</v>
          </cell>
          <cell r="O22">
            <v>0.49199999999999999</v>
          </cell>
          <cell r="P22">
            <v>0.47</v>
          </cell>
          <cell r="Q22">
            <v>24362</v>
          </cell>
          <cell r="R22">
            <v>31100</v>
          </cell>
          <cell r="S22">
            <v>0.12</v>
          </cell>
          <cell r="T22">
            <v>0.04</v>
          </cell>
          <cell r="U22">
            <v>0.09</v>
          </cell>
          <cell r="V22">
            <v>0.04</v>
          </cell>
          <cell r="W22">
            <v>2</v>
          </cell>
          <cell r="X22">
            <v>0.65</v>
          </cell>
          <cell r="Y22" t="str">
            <v>A</v>
          </cell>
          <cell r="Z22">
            <v>0.1045</v>
          </cell>
          <cell r="AA22" t="str">
            <v>BBB+</v>
          </cell>
          <cell r="AB22" t="str">
            <v>A3</v>
          </cell>
          <cell r="AC22">
            <v>20333.87</v>
          </cell>
          <cell r="AD22" t="str">
            <v>N</v>
          </cell>
          <cell r="AE22">
            <v>3.8399999999999997E-2</v>
          </cell>
          <cell r="AF22">
            <v>6.3700000000000007E-2</v>
          </cell>
          <cell r="AG22">
            <v>6.1600000000000002E-2</v>
          </cell>
          <cell r="AH22">
            <v>5.7000000000000002E-2</v>
          </cell>
          <cell r="AI22">
            <v>0</v>
          </cell>
        </row>
        <row r="23">
          <cell r="B23" t="str">
            <v>EE</v>
          </cell>
          <cell r="C23" t="str">
            <v>El Paso Electric Co.</v>
          </cell>
          <cell r="D23">
            <v>0</v>
          </cell>
          <cell r="E23">
            <v>1.42</v>
          </cell>
          <cell r="F23">
            <v>55</v>
          </cell>
          <cell r="G23">
            <v>40</v>
          </cell>
          <cell r="H23">
            <v>3</v>
          </cell>
          <cell r="I23">
            <v>1.75</v>
          </cell>
          <cell r="J23">
            <v>32.25</v>
          </cell>
          <cell r="K23">
            <v>40.520000000000003</v>
          </cell>
          <cell r="L23">
            <v>41</v>
          </cell>
          <cell r="M23">
            <v>0.52700000000000002</v>
          </cell>
          <cell r="N23">
            <v>0.53</v>
          </cell>
          <cell r="O23">
            <v>0.47299999999999998</v>
          </cell>
          <cell r="P23">
            <v>0.47</v>
          </cell>
          <cell r="Q23">
            <v>2269.9</v>
          </cell>
          <cell r="R23">
            <v>2825</v>
          </cell>
          <cell r="S23">
            <v>0.09</v>
          </cell>
          <cell r="T23">
            <v>0.05</v>
          </cell>
          <cell r="U23">
            <v>7.0000000000000007E-2</v>
          </cell>
          <cell r="V23">
            <v>0.04</v>
          </cell>
          <cell r="W23">
            <v>2</v>
          </cell>
          <cell r="X23">
            <v>0.8</v>
          </cell>
          <cell r="Y23" t="str">
            <v>B++</v>
          </cell>
          <cell r="Z23">
            <v>9.5650000000000013E-2</v>
          </cell>
          <cell r="AA23" t="str">
            <v>BBB</v>
          </cell>
          <cell r="AB23" t="str">
            <v>Baa1</v>
          </cell>
          <cell r="AC23">
            <v>2104.38</v>
          </cell>
          <cell r="AD23" t="str">
            <v>N</v>
          </cell>
          <cell r="AE23">
            <v>5.1999999999999998E-2</v>
          </cell>
          <cell r="AF23">
            <v>5.0999999999999997E-2</v>
          </cell>
          <cell r="AG23">
            <v>5.0999999999999997E-2</v>
          </cell>
          <cell r="AH23">
            <v>5.0999999999999997E-2</v>
          </cell>
          <cell r="AI23">
            <v>0</v>
          </cell>
        </row>
        <row r="24">
          <cell r="B24" t="str">
            <v>EMA</v>
          </cell>
          <cell r="C24" t="str">
            <v>Emera Inc.</v>
          </cell>
          <cell r="D24">
            <v>0</v>
          </cell>
          <cell r="E24">
            <v>2.2599999999999998</v>
          </cell>
          <cell r="F24">
            <v>80</v>
          </cell>
          <cell r="G24">
            <v>60</v>
          </cell>
          <cell r="H24">
            <v>4.3</v>
          </cell>
          <cell r="I24">
            <v>2.8</v>
          </cell>
          <cell r="J24">
            <v>35.200000000000003</v>
          </cell>
          <cell r="K24">
            <v>210.02</v>
          </cell>
          <cell r="L24">
            <v>230</v>
          </cell>
          <cell r="M24">
            <v>0.68033568567613967</v>
          </cell>
          <cell r="N24">
            <v>0.61104441776710683</v>
          </cell>
          <cell r="O24">
            <v>0.285809650963189</v>
          </cell>
          <cell r="P24">
            <v>0.35486194477791116</v>
          </cell>
          <cell r="Q24">
            <v>20972</v>
          </cell>
          <cell r="R24">
            <v>20825</v>
          </cell>
          <cell r="S24">
            <v>0.125</v>
          </cell>
          <cell r="T24">
            <v>0.1</v>
          </cell>
          <cell r="U24">
            <v>8.5000000000000006E-2</v>
          </cell>
          <cell r="V24">
            <v>0.04</v>
          </cell>
          <cell r="W24">
            <v>2</v>
          </cell>
          <cell r="X24">
            <v>0.6</v>
          </cell>
          <cell r="Y24" t="str">
            <v>B+</v>
          </cell>
          <cell r="Z24" t="str">
            <v>n/a</v>
          </cell>
          <cell r="AA24" t="str">
            <v>BBB+</v>
          </cell>
          <cell r="AB24" t="str">
            <v>Baa3</v>
          </cell>
          <cell r="AC24">
            <v>10005.35</v>
          </cell>
          <cell r="AD24" t="str">
            <v>Y</v>
          </cell>
          <cell r="AE24">
            <v>6.3799999999999996E-2</v>
          </cell>
          <cell r="AF24" t="str">
            <v>n/a</v>
          </cell>
          <cell r="AG24">
            <v>0.1197</v>
          </cell>
          <cell r="AH24" t="str">
            <v>n/a</v>
          </cell>
          <cell r="AI24">
            <v>0</v>
          </cell>
        </row>
        <row r="25">
          <cell r="B25" t="str">
            <v>ETR</v>
          </cell>
          <cell r="C25" t="str">
            <v>Entergy Corp.</v>
          </cell>
          <cell r="D25">
            <v>0</v>
          </cell>
          <cell r="E25">
            <v>3.58</v>
          </cell>
          <cell r="F25">
            <v>95</v>
          </cell>
          <cell r="G25">
            <v>65</v>
          </cell>
          <cell r="H25">
            <v>5.25</v>
          </cell>
          <cell r="I25">
            <v>3.8</v>
          </cell>
          <cell r="J25">
            <v>53</v>
          </cell>
          <cell r="K25">
            <v>179.13</v>
          </cell>
          <cell r="L25">
            <v>180</v>
          </cell>
          <cell r="M25">
            <v>0.63600000000000001</v>
          </cell>
          <cell r="N25">
            <v>0.61499999999999999</v>
          </cell>
          <cell r="O25">
            <v>0.35499999999999998</v>
          </cell>
          <cell r="P25">
            <v>0.375</v>
          </cell>
          <cell r="Q25">
            <v>22777</v>
          </cell>
          <cell r="R25">
            <v>25400</v>
          </cell>
          <cell r="S25">
            <v>0.1</v>
          </cell>
          <cell r="T25">
            <v>-2.5000000000000001E-2</v>
          </cell>
          <cell r="U25">
            <v>0.02</v>
          </cell>
          <cell r="V25">
            <v>5.0000000000000001E-3</v>
          </cell>
          <cell r="W25">
            <v>3</v>
          </cell>
          <cell r="X25">
            <v>0.65</v>
          </cell>
          <cell r="Y25" t="str">
            <v>B++</v>
          </cell>
          <cell r="Z25">
            <v>9.9500000000000005E-2</v>
          </cell>
          <cell r="AA25" t="str">
            <v>BBB+</v>
          </cell>
          <cell r="AB25" t="str">
            <v>Baa2</v>
          </cell>
          <cell r="AC25">
            <v>14025.2</v>
          </cell>
          <cell r="AD25" t="str">
            <v>Y</v>
          </cell>
          <cell r="AE25">
            <v>-5.5800000000000002E-2</v>
          </cell>
          <cell r="AF25">
            <v>7.0000000000000007E-2</v>
          </cell>
          <cell r="AG25">
            <v>1.1000000000000001E-3</v>
          </cell>
          <cell r="AH25">
            <v>7.0000000000000007E-2</v>
          </cell>
          <cell r="AI25">
            <v>0</v>
          </cell>
        </row>
        <row r="26">
          <cell r="B26" t="str">
            <v>ES</v>
          </cell>
          <cell r="C26" t="str">
            <v>Eversource Energy</v>
          </cell>
          <cell r="D26">
            <v>0</v>
          </cell>
          <cell r="E26">
            <v>2.02</v>
          </cell>
          <cell r="F26">
            <v>75</v>
          </cell>
          <cell r="G26">
            <v>60</v>
          </cell>
          <cell r="H26">
            <v>4.25</v>
          </cell>
          <cell r="I26">
            <v>2.5</v>
          </cell>
          <cell r="J26">
            <v>42.5</v>
          </cell>
          <cell r="K26">
            <v>316.89</v>
          </cell>
          <cell r="L26">
            <v>316.89</v>
          </cell>
          <cell r="M26">
            <v>0.495</v>
          </cell>
          <cell r="N26">
            <v>0.51</v>
          </cell>
          <cell r="O26">
            <v>0.495</v>
          </cell>
          <cell r="P26">
            <v>0.48499999999999999</v>
          </cell>
          <cell r="Q26">
            <v>22375</v>
          </cell>
          <cell r="R26">
            <v>27800</v>
          </cell>
          <cell r="S26">
            <v>0.1</v>
          </cell>
          <cell r="T26">
            <v>6.5000000000000002E-2</v>
          </cell>
          <cell r="U26">
            <v>0.06</v>
          </cell>
          <cell r="V26">
            <v>0.04</v>
          </cell>
          <cell r="W26">
            <v>1</v>
          </cell>
          <cell r="X26">
            <v>0.65</v>
          </cell>
          <cell r="Y26" t="str">
            <v>A</v>
          </cell>
          <cell r="Z26">
            <v>9.4299999999999995E-2</v>
          </cell>
          <cell r="AA26" t="str">
            <v>A+</v>
          </cell>
          <cell r="AB26" t="str">
            <v>Baa1</v>
          </cell>
          <cell r="AC26">
            <v>20461.330000000002</v>
          </cell>
          <cell r="AD26" t="str">
            <v>Y</v>
          </cell>
          <cell r="AE26">
            <v>5.8599999999999999E-2</v>
          </cell>
          <cell r="AF26">
            <v>5.9900000000000002E-2</v>
          </cell>
          <cell r="AG26">
            <v>5.8099999999999999E-2</v>
          </cell>
          <cell r="AH26">
            <v>5.79E-2</v>
          </cell>
          <cell r="AI26">
            <v>0</v>
          </cell>
        </row>
        <row r="27">
          <cell r="B27" t="str">
            <v>EXC</v>
          </cell>
          <cell r="C27" t="str">
            <v>Exelon Corp.</v>
          </cell>
          <cell r="D27">
            <v>0</v>
          </cell>
          <cell r="E27">
            <v>1.38</v>
          </cell>
          <cell r="F27">
            <v>55</v>
          </cell>
          <cell r="G27">
            <v>35</v>
          </cell>
          <cell r="H27">
            <v>3.25</v>
          </cell>
          <cell r="I27">
            <v>1.7</v>
          </cell>
          <cell r="J27">
            <v>39.25</v>
          </cell>
          <cell r="K27">
            <v>958</v>
          </cell>
          <cell r="L27">
            <v>978</v>
          </cell>
          <cell r="M27">
            <v>0.52</v>
          </cell>
          <cell r="N27">
            <v>0.505</v>
          </cell>
          <cell r="O27">
            <v>0.48</v>
          </cell>
          <cell r="P27">
            <v>0.495</v>
          </cell>
          <cell r="Q27">
            <v>62425</v>
          </cell>
          <cell r="R27">
            <v>77300</v>
          </cell>
          <cell r="S27">
            <v>8.5000000000000006E-2</v>
          </cell>
          <cell r="T27">
            <v>0.06</v>
          </cell>
          <cell r="U27">
            <v>4.4999999999999998E-2</v>
          </cell>
          <cell r="V27">
            <v>5.5E-2</v>
          </cell>
          <cell r="W27">
            <v>3</v>
          </cell>
          <cell r="X27">
            <v>0.7</v>
          </cell>
          <cell r="Y27" t="str">
            <v>B++</v>
          </cell>
          <cell r="Z27">
            <v>9.5833333333333326E-2</v>
          </cell>
          <cell r="AA27" t="str">
            <v>BBB</v>
          </cell>
          <cell r="AB27" t="str">
            <v>Baa2</v>
          </cell>
          <cell r="AC27">
            <v>37165.760000000002</v>
          </cell>
          <cell r="AD27" t="str">
            <v>Y</v>
          </cell>
          <cell r="AE27">
            <v>3.1899999999999998E-2</v>
          </cell>
          <cell r="AF27">
            <v>0.05</v>
          </cell>
          <cell r="AG27">
            <v>4.3499999999999997E-2</v>
          </cell>
          <cell r="AH27">
            <v>5.3699999999999998E-2</v>
          </cell>
          <cell r="AI27">
            <v>0</v>
          </cell>
        </row>
        <row r="28">
          <cell r="B28" t="str">
            <v>FE</v>
          </cell>
          <cell r="C28" t="str">
            <v>FirstEnergy Corp.</v>
          </cell>
          <cell r="D28">
            <v>0</v>
          </cell>
          <cell r="E28">
            <v>1.44</v>
          </cell>
          <cell r="F28">
            <v>50</v>
          </cell>
          <cell r="G28">
            <v>30</v>
          </cell>
          <cell r="H28">
            <v>3</v>
          </cell>
          <cell r="I28">
            <v>1.6</v>
          </cell>
          <cell r="J28">
            <v>24</v>
          </cell>
          <cell r="K28">
            <v>445</v>
          </cell>
          <cell r="L28">
            <v>548</v>
          </cell>
          <cell r="M28">
            <v>0.755</v>
          </cell>
          <cell r="N28">
            <v>0.63</v>
          </cell>
          <cell r="O28">
            <v>0.245</v>
          </cell>
          <cell r="P28">
            <v>0.37</v>
          </cell>
          <cell r="Q28">
            <v>27750</v>
          </cell>
          <cell r="R28">
            <v>35600</v>
          </cell>
          <cell r="S28">
            <v>0.125</v>
          </cell>
          <cell r="T28">
            <v>0.09</v>
          </cell>
          <cell r="U28">
            <v>1.4999999999999999E-2</v>
          </cell>
          <cell r="V28">
            <v>0</v>
          </cell>
          <cell r="W28">
            <v>3</v>
          </cell>
          <cell r="X28">
            <v>0.7</v>
          </cell>
          <cell r="Y28" t="str">
            <v>B+</v>
          </cell>
          <cell r="Z28">
            <v>0.10825</v>
          </cell>
          <cell r="AA28" t="str">
            <v>BBB-</v>
          </cell>
          <cell r="AB28" t="str">
            <v>Baa3</v>
          </cell>
          <cell r="AC28">
            <v>14403.85</v>
          </cell>
          <cell r="AD28" t="str">
            <v>N</v>
          </cell>
          <cell r="AE28">
            <v>-4.7399999999999998E-2</v>
          </cell>
          <cell r="AF28">
            <v>0.01</v>
          </cell>
          <cell r="AG28">
            <v>-1.2500000000000001E-2</v>
          </cell>
          <cell r="AH28">
            <v>0.02</v>
          </cell>
          <cell r="AI28">
            <v>0</v>
          </cell>
        </row>
        <row r="29">
          <cell r="B29" t="str">
            <v>FTS</v>
          </cell>
          <cell r="C29" t="str">
            <v>Fortis Inc.</v>
          </cell>
          <cell r="D29">
            <v>0</v>
          </cell>
          <cell r="E29">
            <v>1.73</v>
          </cell>
          <cell r="F29">
            <v>50</v>
          </cell>
          <cell r="G29">
            <v>40</v>
          </cell>
          <cell r="H29">
            <v>3.25</v>
          </cell>
          <cell r="I29">
            <v>2.0499999999999998</v>
          </cell>
          <cell r="J29">
            <v>38.25</v>
          </cell>
          <cell r="K29">
            <v>401.49</v>
          </cell>
          <cell r="L29">
            <v>450</v>
          </cell>
          <cell r="M29">
            <v>0.59299999999999997</v>
          </cell>
          <cell r="N29">
            <v>0.55500000000000005</v>
          </cell>
          <cell r="O29">
            <v>0.36199999999999999</v>
          </cell>
          <cell r="P29">
            <v>0.40500000000000003</v>
          </cell>
          <cell r="Q29">
            <v>35874</v>
          </cell>
          <cell r="R29">
            <v>41300</v>
          </cell>
          <cell r="S29">
            <v>8.5000000000000006E-2</v>
          </cell>
          <cell r="T29">
            <v>0.105</v>
          </cell>
          <cell r="U29">
            <v>0.06</v>
          </cell>
          <cell r="V29">
            <v>0.05</v>
          </cell>
          <cell r="W29">
            <v>2</v>
          </cell>
          <cell r="X29">
            <v>0.7</v>
          </cell>
          <cell r="Y29" t="str">
            <v>B+</v>
          </cell>
          <cell r="Z29">
            <v>9.3200000000000005E-2</v>
          </cell>
          <cell r="AA29" t="str">
            <v>A-</v>
          </cell>
          <cell r="AB29" t="str">
            <v>Baa3</v>
          </cell>
          <cell r="AC29">
            <v>17500.77</v>
          </cell>
          <cell r="AD29" t="str">
            <v>Y</v>
          </cell>
          <cell r="AE29">
            <v>5.7700000000000001E-2</v>
          </cell>
          <cell r="AF29">
            <v>5.5E-2</v>
          </cell>
          <cell r="AG29">
            <v>6.6500000000000004E-2</v>
          </cell>
          <cell r="AH29" t="str">
            <v>n/a</v>
          </cell>
          <cell r="AI29">
            <v>0</v>
          </cell>
        </row>
        <row r="30">
          <cell r="B30" t="str">
            <v>GXP</v>
          </cell>
          <cell r="C30" t="str">
            <v>Great Plains Energy</v>
          </cell>
          <cell r="D30">
            <v>0</v>
          </cell>
          <cell r="E30">
            <v>1.18</v>
          </cell>
          <cell r="F30">
            <v>40</v>
          </cell>
          <cell r="G30">
            <v>25</v>
          </cell>
          <cell r="H30">
            <v>2</v>
          </cell>
          <cell r="I30">
            <v>1.35</v>
          </cell>
          <cell r="J30">
            <v>22.25</v>
          </cell>
          <cell r="K30">
            <v>215.35</v>
          </cell>
          <cell r="L30">
            <v>158</v>
          </cell>
          <cell r="M30">
            <v>0.35299999999999998</v>
          </cell>
          <cell r="N30">
            <v>0.51500000000000001</v>
          </cell>
          <cell r="O30">
            <v>0.55900000000000005</v>
          </cell>
          <cell r="P30">
            <v>0.48499999999999999</v>
          </cell>
          <cell r="Q30">
            <v>9527.2000000000007</v>
          </cell>
          <cell r="R30">
            <v>7225</v>
          </cell>
          <cell r="S30">
            <v>9.5000000000000001E-2</v>
          </cell>
          <cell r="T30">
            <v>4.4999999999999998E-2</v>
          </cell>
          <cell r="U30">
            <v>0.05</v>
          </cell>
          <cell r="V30">
            <v>-0.01</v>
          </cell>
          <cell r="W30">
            <v>3</v>
          </cell>
          <cell r="X30">
            <v>0.75</v>
          </cell>
          <cell r="Y30" t="str">
            <v>B+</v>
          </cell>
          <cell r="Z30">
            <v>9.4E-2</v>
          </cell>
          <cell r="AA30" t="str">
            <v>BBB+</v>
          </cell>
          <cell r="AB30" t="str">
            <v>Baa2</v>
          </cell>
          <cell r="AC30">
            <v>6771.79</v>
          </cell>
          <cell r="AD30" t="str">
            <v>N</v>
          </cell>
          <cell r="AE30">
            <v>0.06</v>
          </cell>
          <cell r="AF30">
            <v>0.05</v>
          </cell>
          <cell r="AG30">
            <v>3.3700000000000001E-2</v>
          </cell>
          <cell r="AH30">
            <v>0.05</v>
          </cell>
          <cell r="AI30">
            <v>0</v>
          </cell>
        </row>
        <row r="31">
          <cell r="B31" t="str">
            <v>HE</v>
          </cell>
          <cell r="C31" t="str">
            <v>Hawaiian Elec.</v>
          </cell>
          <cell r="D31">
            <v>0</v>
          </cell>
          <cell r="E31">
            <v>1.24</v>
          </cell>
          <cell r="F31">
            <v>35</v>
          </cell>
          <cell r="G31">
            <v>25</v>
          </cell>
          <cell r="H31">
            <v>2</v>
          </cell>
          <cell r="I31">
            <v>1.4</v>
          </cell>
          <cell r="J31">
            <v>22</v>
          </cell>
          <cell r="K31">
            <v>108.58</v>
          </cell>
          <cell r="L31">
            <v>112</v>
          </cell>
          <cell r="M31">
            <v>0.41599999999999998</v>
          </cell>
          <cell r="N31">
            <v>0.47499999999999998</v>
          </cell>
          <cell r="O31">
            <v>0.57499999999999996</v>
          </cell>
          <cell r="P31">
            <v>0.51500000000000001</v>
          </cell>
          <cell r="Q31">
            <v>3595.1</v>
          </cell>
          <cell r="R31">
            <v>4775</v>
          </cell>
          <cell r="S31">
            <v>0.09</v>
          </cell>
          <cell r="T31">
            <v>1.4999999999999999E-2</v>
          </cell>
          <cell r="U31">
            <v>0.02</v>
          </cell>
          <cell r="V31">
            <v>3.5000000000000003E-2</v>
          </cell>
          <cell r="W31">
            <v>2</v>
          </cell>
          <cell r="X31">
            <v>0.7</v>
          </cell>
          <cell r="Y31" t="str">
            <v>A</v>
          </cell>
          <cell r="Z31">
            <v>9.6666666666666679E-2</v>
          </cell>
          <cell r="AA31" t="str">
            <v>BBB-</v>
          </cell>
          <cell r="AB31" t="str">
            <v>NR</v>
          </cell>
          <cell r="AC31">
            <v>3780.31</v>
          </cell>
          <cell r="AD31" t="str">
            <v>N</v>
          </cell>
          <cell r="AE31">
            <v>6.2E-2</v>
          </cell>
          <cell r="AF31">
            <v>5.0799999999999998E-2</v>
          </cell>
          <cell r="AG31">
            <v>4.7800000000000002E-2</v>
          </cell>
          <cell r="AH31">
            <v>5.0799999999999998E-2</v>
          </cell>
          <cell r="AI31">
            <v>0</v>
          </cell>
        </row>
        <row r="32">
          <cell r="B32" t="str">
            <v>IDA</v>
          </cell>
          <cell r="C32" t="str">
            <v>IDACORP, Inc.</v>
          </cell>
          <cell r="D32">
            <v>0</v>
          </cell>
          <cell r="E32">
            <v>2.4</v>
          </cell>
          <cell r="F32">
            <v>85</v>
          </cell>
          <cell r="G32">
            <v>60</v>
          </cell>
          <cell r="H32">
            <v>4.75</v>
          </cell>
          <cell r="I32">
            <v>2.9</v>
          </cell>
          <cell r="J32">
            <v>52</v>
          </cell>
          <cell r="K32">
            <v>50.4</v>
          </cell>
          <cell r="L32">
            <v>50.4</v>
          </cell>
          <cell r="M32">
            <v>0.44800000000000001</v>
          </cell>
          <cell r="N32">
            <v>0.42499999999999999</v>
          </cell>
          <cell r="O32">
            <v>0.55200000000000005</v>
          </cell>
          <cell r="P32">
            <v>0.57499999999999996</v>
          </cell>
          <cell r="Q32">
            <v>3898.5</v>
          </cell>
          <cell r="R32">
            <v>4575</v>
          </cell>
          <cell r="S32">
            <v>9.5000000000000001E-2</v>
          </cell>
          <cell r="T32">
            <v>3.5000000000000003E-2</v>
          </cell>
          <cell r="U32">
            <v>7.0000000000000007E-2</v>
          </cell>
          <cell r="V32">
            <v>0.04</v>
          </cell>
          <cell r="W32">
            <v>2</v>
          </cell>
          <cell r="X32">
            <v>0.7</v>
          </cell>
          <cell r="Y32" t="str">
            <v>A</v>
          </cell>
          <cell r="Z32">
            <v>0.1</v>
          </cell>
          <cell r="AA32" t="str">
            <v>BBB</v>
          </cell>
          <cell r="AB32" t="str">
            <v>Baa1</v>
          </cell>
          <cell r="AC32">
            <v>4366.55</v>
          </cell>
          <cell r="AD32" t="str">
            <v>N</v>
          </cell>
          <cell r="AE32">
            <v>3.1E-2</v>
          </cell>
          <cell r="AF32">
            <v>4.07E-2</v>
          </cell>
          <cell r="AG32">
            <v>4.3299999999999998E-2</v>
          </cell>
          <cell r="AH32">
            <v>4.2200000000000001E-2</v>
          </cell>
          <cell r="AI32">
            <v>0</v>
          </cell>
        </row>
        <row r="33">
          <cell r="B33" t="str">
            <v>MGEE</v>
          </cell>
          <cell r="C33" t="str">
            <v>MGE Energy</v>
          </cell>
          <cell r="D33">
            <v>0</v>
          </cell>
          <cell r="E33">
            <v>1.3</v>
          </cell>
          <cell r="F33">
            <v>55</v>
          </cell>
          <cell r="G33">
            <v>45</v>
          </cell>
          <cell r="H33">
            <v>3.2</v>
          </cell>
          <cell r="I33">
            <v>1.5</v>
          </cell>
          <cell r="J33">
            <v>27.1</v>
          </cell>
          <cell r="K33">
            <v>34.67</v>
          </cell>
          <cell r="L33">
            <v>36</v>
          </cell>
          <cell r="M33">
            <v>0.34599999999999997</v>
          </cell>
          <cell r="N33">
            <v>0.35</v>
          </cell>
          <cell r="O33">
            <v>0.65400000000000003</v>
          </cell>
          <cell r="P33">
            <v>0.65</v>
          </cell>
          <cell r="Q33">
            <v>1106.9000000000001</v>
          </cell>
          <cell r="R33">
            <v>1500</v>
          </cell>
          <cell r="S33">
            <v>0.12</v>
          </cell>
          <cell r="T33">
            <v>6.5000000000000002E-2</v>
          </cell>
          <cell r="U33">
            <v>4.4999999999999998E-2</v>
          </cell>
          <cell r="V33">
            <v>0.05</v>
          </cell>
          <cell r="W33">
            <v>1</v>
          </cell>
          <cell r="X33">
            <v>0.75</v>
          </cell>
          <cell r="Y33" t="str">
            <v>A</v>
          </cell>
          <cell r="Z33">
            <v>0.10199999999999999</v>
          </cell>
          <cell r="AA33" t="str">
            <v>NR</v>
          </cell>
          <cell r="AB33" t="str">
            <v>NR</v>
          </cell>
          <cell r="AC33">
            <v>2092.21</v>
          </cell>
          <cell r="AD33" t="str">
            <v>Y</v>
          </cell>
          <cell r="AE33">
            <v>0.04</v>
          </cell>
          <cell r="AF33" t="str">
            <v>n/a</v>
          </cell>
          <cell r="AG33" t="str">
            <v>n/a</v>
          </cell>
          <cell r="AH33">
            <v>0.04</v>
          </cell>
          <cell r="AI33">
            <v>0</v>
          </cell>
        </row>
        <row r="34">
          <cell r="B34" t="str">
            <v>NEE</v>
          </cell>
          <cell r="C34" t="str">
            <v>NextEra Energy, Inc.</v>
          </cell>
          <cell r="D34">
            <v>0</v>
          </cell>
          <cell r="E34">
            <v>4.4800000000000004</v>
          </cell>
          <cell r="F34">
            <v>175</v>
          </cell>
          <cell r="G34">
            <v>145</v>
          </cell>
          <cell r="H34">
            <v>10.25</v>
          </cell>
          <cell r="I34">
            <v>5.9</v>
          </cell>
          <cell r="J34">
            <v>76.5</v>
          </cell>
          <cell r="K34">
            <v>471</v>
          </cell>
          <cell r="L34">
            <v>535</v>
          </cell>
          <cell r="M34">
            <v>0.52500000000000002</v>
          </cell>
          <cell r="N34">
            <v>0.49</v>
          </cell>
          <cell r="O34">
            <v>0.47499999999999998</v>
          </cell>
          <cell r="P34">
            <v>0.51</v>
          </cell>
          <cell r="Q34">
            <v>59675</v>
          </cell>
          <cell r="R34">
            <v>80400</v>
          </cell>
          <cell r="S34">
            <v>0.14000000000000001</v>
          </cell>
          <cell r="T34">
            <v>8.5000000000000006E-2</v>
          </cell>
          <cell r="U34">
            <v>9.5000000000000001E-2</v>
          </cell>
          <cell r="V34">
            <v>6.5000000000000002E-2</v>
          </cell>
          <cell r="W34">
            <v>1</v>
          </cell>
          <cell r="X34">
            <v>0.65</v>
          </cell>
          <cell r="Y34" t="str">
            <v>A+</v>
          </cell>
          <cell r="Z34">
            <v>0.106</v>
          </cell>
          <cell r="AA34" t="str">
            <v>A-</v>
          </cell>
          <cell r="AB34" t="str">
            <v>Baa1</v>
          </cell>
          <cell r="AC34">
            <v>72013.23</v>
          </cell>
          <cell r="AD34" t="str">
            <v>N</v>
          </cell>
          <cell r="AE34">
            <v>8.8499999999999995E-2</v>
          </cell>
          <cell r="AF34">
            <v>7.8799999999999995E-2</v>
          </cell>
          <cell r="AG34">
            <v>8.2699999999999996E-2</v>
          </cell>
          <cell r="AH34">
            <v>7.8899999999999998E-2</v>
          </cell>
          <cell r="AI34">
            <v>0</v>
          </cell>
        </row>
        <row r="35">
          <cell r="B35" t="str">
            <v>NWE</v>
          </cell>
          <cell r="C35" t="str">
            <v>NorthWestern Corp.</v>
          </cell>
          <cell r="D35">
            <v>0</v>
          </cell>
          <cell r="E35">
            <v>2.2000000000000002</v>
          </cell>
          <cell r="F35">
            <v>75</v>
          </cell>
          <cell r="G35">
            <v>50</v>
          </cell>
          <cell r="H35">
            <v>4</v>
          </cell>
          <cell r="I35">
            <v>2.5</v>
          </cell>
          <cell r="J35">
            <v>42</v>
          </cell>
          <cell r="K35">
            <v>48.33</v>
          </cell>
          <cell r="L35">
            <v>50.5</v>
          </cell>
          <cell r="M35">
            <v>0.52</v>
          </cell>
          <cell r="N35">
            <v>0.46500000000000002</v>
          </cell>
          <cell r="O35">
            <v>0.48</v>
          </cell>
          <cell r="P35">
            <v>0.53500000000000003</v>
          </cell>
          <cell r="Q35">
            <v>3493.9</v>
          </cell>
          <cell r="R35">
            <v>3975</v>
          </cell>
          <cell r="S35">
            <v>9.5000000000000001E-2</v>
          </cell>
          <cell r="T35">
            <v>4.4999999999999998E-2</v>
          </cell>
          <cell r="U35">
            <v>0.05</v>
          </cell>
          <cell r="V35">
            <v>0.04</v>
          </cell>
          <cell r="W35">
            <v>3</v>
          </cell>
          <cell r="X35">
            <v>0.7</v>
          </cell>
          <cell r="Y35" t="str">
            <v>B+</v>
          </cell>
          <cell r="Z35">
            <v>0.10100000000000001</v>
          </cell>
          <cell r="AA35" t="str">
            <v>BBB</v>
          </cell>
          <cell r="AB35" t="str">
            <v>Baa1</v>
          </cell>
          <cell r="AC35">
            <v>2840.46</v>
          </cell>
          <cell r="AD35" t="str">
            <v>Y</v>
          </cell>
          <cell r="AE35">
            <v>2.4199999999999999E-2</v>
          </cell>
          <cell r="AF35">
            <v>1.7500000000000002E-2</v>
          </cell>
          <cell r="AG35">
            <v>2.06E-2</v>
          </cell>
          <cell r="AH35">
            <v>2.3699999999999999E-2</v>
          </cell>
          <cell r="AI35">
            <v>0</v>
          </cell>
        </row>
        <row r="36">
          <cell r="B36" t="str">
            <v>OGE</v>
          </cell>
          <cell r="C36" t="str">
            <v>OGE Energy Corp.</v>
          </cell>
          <cell r="D36">
            <v>0</v>
          </cell>
          <cell r="E36">
            <v>1.4</v>
          </cell>
          <cell r="F36">
            <v>45</v>
          </cell>
          <cell r="G36">
            <v>35</v>
          </cell>
          <cell r="H36">
            <v>2.5</v>
          </cell>
          <cell r="I36">
            <v>1.75</v>
          </cell>
          <cell r="J36">
            <v>20.5</v>
          </cell>
          <cell r="K36">
            <v>199.7</v>
          </cell>
          <cell r="L36">
            <v>201.5</v>
          </cell>
          <cell r="M36">
            <v>0.41099999999999998</v>
          </cell>
          <cell r="N36">
            <v>0.48499999999999999</v>
          </cell>
          <cell r="O36">
            <v>0.58899999999999997</v>
          </cell>
          <cell r="P36">
            <v>0.51500000000000001</v>
          </cell>
          <cell r="Q36">
            <v>5849.6</v>
          </cell>
          <cell r="R36">
            <v>8050</v>
          </cell>
          <cell r="S36">
            <v>0.12</v>
          </cell>
          <cell r="T36">
            <v>0.06</v>
          </cell>
          <cell r="U36">
            <v>0.09</v>
          </cell>
          <cell r="V36">
            <v>3.5000000000000003E-2</v>
          </cell>
          <cell r="W36">
            <v>2</v>
          </cell>
          <cell r="X36">
            <v>0.95</v>
          </cell>
          <cell r="Y36" t="str">
            <v>A</v>
          </cell>
          <cell r="Z36">
            <v>9.7250000000000003E-2</v>
          </cell>
          <cell r="AA36" t="str">
            <v>A-</v>
          </cell>
          <cell r="AB36" t="str">
            <v>A3</v>
          </cell>
          <cell r="AC36">
            <v>6450.47</v>
          </cell>
          <cell r="AD36" t="str">
            <v>N</v>
          </cell>
          <cell r="AE36">
            <v>5.8000000000000003E-2</v>
          </cell>
          <cell r="AF36">
            <v>5.3999999999999999E-2</v>
          </cell>
          <cell r="AG36">
            <v>6.6500000000000004E-2</v>
          </cell>
          <cell r="AH36">
            <v>5.5E-2</v>
          </cell>
          <cell r="AI36">
            <v>0</v>
          </cell>
        </row>
        <row r="37">
          <cell r="B37" t="str">
            <v>OTTR</v>
          </cell>
          <cell r="C37" t="str">
            <v>Otter Tail Corp.</v>
          </cell>
          <cell r="D37">
            <v>0</v>
          </cell>
          <cell r="E37">
            <v>1.34</v>
          </cell>
          <cell r="F37">
            <v>50</v>
          </cell>
          <cell r="G37">
            <v>35</v>
          </cell>
          <cell r="H37">
            <v>2.35</v>
          </cell>
          <cell r="I37">
            <v>1.38</v>
          </cell>
          <cell r="J37">
            <v>23.3</v>
          </cell>
          <cell r="K37">
            <v>39.35</v>
          </cell>
          <cell r="L37">
            <v>44</v>
          </cell>
          <cell r="M37">
            <v>0.43</v>
          </cell>
          <cell r="N37">
            <v>0.39</v>
          </cell>
          <cell r="O37">
            <v>0.56999999999999995</v>
          </cell>
          <cell r="P37">
            <v>0.61</v>
          </cell>
          <cell r="Q37">
            <v>1175.4000000000001</v>
          </cell>
          <cell r="R37">
            <v>1685</v>
          </cell>
          <cell r="S37">
            <v>0.1</v>
          </cell>
          <cell r="T37">
            <v>7.0000000000000007E-2</v>
          </cell>
          <cell r="U37">
            <v>0.02</v>
          </cell>
          <cell r="V37">
            <v>6.5000000000000002E-2</v>
          </cell>
          <cell r="W37">
            <v>2</v>
          </cell>
          <cell r="X37">
            <v>0.9</v>
          </cell>
          <cell r="Y37" t="str">
            <v>A</v>
          </cell>
          <cell r="Z37" t="str">
            <v>NA</v>
          </cell>
          <cell r="AA37" t="str">
            <v>BBB</v>
          </cell>
          <cell r="AB37" t="str">
            <v>Baa2</v>
          </cell>
          <cell r="AC37">
            <v>1685.13</v>
          </cell>
          <cell r="AD37" t="str">
            <v>N</v>
          </cell>
          <cell r="AE37">
            <v>0.09</v>
          </cell>
          <cell r="AF37" t="str">
            <v>n/a</v>
          </cell>
          <cell r="AG37">
            <v>7.7499999999999999E-2</v>
          </cell>
          <cell r="AH37">
            <v>7.7499999999999999E-2</v>
          </cell>
          <cell r="AI37">
            <v>0</v>
          </cell>
        </row>
        <row r="38">
          <cell r="B38" t="str">
            <v>PCG</v>
          </cell>
          <cell r="C38" t="str">
            <v>PG&amp;E Corp.</v>
          </cell>
          <cell r="D38">
            <v>0</v>
          </cell>
          <cell r="E38" t="str">
            <v>n/a</v>
          </cell>
          <cell r="F38">
            <v>60</v>
          </cell>
          <cell r="G38">
            <v>45</v>
          </cell>
          <cell r="H38">
            <v>4.25</v>
          </cell>
          <cell r="I38">
            <v>2.2000000000000002</v>
          </cell>
          <cell r="J38">
            <v>47.5</v>
          </cell>
          <cell r="K38">
            <v>506.89</v>
          </cell>
          <cell r="L38">
            <v>535</v>
          </cell>
          <cell r="M38">
            <v>0.47099999999999997</v>
          </cell>
          <cell r="N38">
            <v>0.47499999999999998</v>
          </cell>
          <cell r="O38">
            <v>0.52100000000000002</v>
          </cell>
          <cell r="P38">
            <v>0.52</v>
          </cell>
          <cell r="Q38">
            <v>34412</v>
          </cell>
          <cell r="R38">
            <v>88200</v>
          </cell>
          <cell r="S38">
            <v>0.09</v>
          </cell>
          <cell r="T38">
            <v>8.5000000000000006E-2</v>
          </cell>
          <cell r="U38">
            <v>0.03</v>
          </cell>
          <cell r="V38">
            <v>5.5E-2</v>
          </cell>
          <cell r="W38">
            <v>3</v>
          </cell>
          <cell r="X38">
            <v>0.65</v>
          </cell>
          <cell r="Y38" t="str">
            <v>B</v>
          </cell>
          <cell r="Z38">
            <v>0.104</v>
          </cell>
          <cell r="AA38" t="str">
            <v>A-</v>
          </cell>
          <cell r="AB38" t="str">
            <v>A3</v>
          </cell>
          <cell r="AC38">
            <v>22343.99</v>
          </cell>
          <cell r="AD38" t="str">
            <v>Y</v>
          </cell>
          <cell r="AE38">
            <v>4.0899999999999999E-2</v>
          </cell>
          <cell r="AF38">
            <v>4.1200000000000001E-2</v>
          </cell>
          <cell r="AG38">
            <v>2.8000000000000001E-2</v>
          </cell>
          <cell r="AH38">
            <v>4.0300000000000002E-2</v>
          </cell>
          <cell r="AI38">
            <v>0</v>
          </cell>
        </row>
        <row r="39">
          <cell r="B39" t="str">
            <v>PNW</v>
          </cell>
          <cell r="C39" t="str">
            <v>Pinnacle West Capital</v>
          </cell>
          <cell r="D39">
            <v>0</v>
          </cell>
          <cell r="E39">
            <v>2.86</v>
          </cell>
          <cell r="F39">
            <v>90</v>
          </cell>
          <cell r="G39">
            <v>70</v>
          </cell>
          <cell r="H39">
            <v>5.25</v>
          </cell>
          <cell r="I39">
            <v>3.35</v>
          </cell>
          <cell r="J39">
            <v>51.75</v>
          </cell>
          <cell r="K39">
            <v>111.34</v>
          </cell>
          <cell r="L39">
            <v>114</v>
          </cell>
          <cell r="M39">
            <v>0.45600000000000002</v>
          </cell>
          <cell r="N39">
            <v>0.45500000000000002</v>
          </cell>
          <cell r="O39">
            <v>0.54400000000000004</v>
          </cell>
          <cell r="P39">
            <v>0.54500000000000004</v>
          </cell>
          <cell r="Q39">
            <v>8825.4</v>
          </cell>
          <cell r="R39">
            <v>10800</v>
          </cell>
          <cell r="S39">
            <v>0.105</v>
          </cell>
          <cell r="T39">
            <v>5.5E-2</v>
          </cell>
          <cell r="U39">
            <v>5.5E-2</v>
          </cell>
          <cell r="V39">
            <v>0.04</v>
          </cell>
          <cell r="W39">
            <v>1</v>
          </cell>
          <cell r="X39">
            <v>0.7</v>
          </cell>
          <cell r="Y39" t="str">
            <v>A+</v>
          </cell>
          <cell r="Z39">
            <v>0.1</v>
          </cell>
          <cell r="AA39" t="str">
            <v>A-</v>
          </cell>
          <cell r="AB39" t="str">
            <v>A3</v>
          </cell>
          <cell r="AC39">
            <v>9049.7999999999993</v>
          </cell>
          <cell r="AD39" t="str">
            <v>N</v>
          </cell>
          <cell r="AE39">
            <v>5.0799999999999998E-2</v>
          </cell>
          <cell r="AF39">
            <v>3.1800000000000002E-2</v>
          </cell>
          <cell r="AG39">
            <v>2.3400000000000001E-2</v>
          </cell>
          <cell r="AH39">
            <v>5.0099999999999999E-2</v>
          </cell>
          <cell r="AI39">
            <v>0</v>
          </cell>
        </row>
        <row r="40">
          <cell r="B40" t="str">
            <v>PNM</v>
          </cell>
          <cell r="C40" t="str">
            <v>PNM Resources</v>
          </cell>
          <cell r="D40">
            <v>0</v>
          </cell>
          <cell r="E40">
            <v>1.0900000000000001</v>
          </cell>
          <cell r="F40">
            <v>40</v>
          </cell>
          <cell r="G40">
            <v>30</v>
          </cell>
          <cell r="H40">
            <v>2.25</v>
          </cell>
          <cell r="I40">
            <v>1.4</v>
          </cell>
          <cell r="J40">
            <v>24</v>
          </cell>
          <cell r="K40">
            <v>79.650000000000006</v>
          </cell>
          <cell r="L40">
            <v>79.650000000000006</v>
          </cell>
          <cell r="M40">
            <v>0.55700000000000005</v>
          </cell>
          <cell r="N40">
            <v>0.57999999999999996</v>
          </cell>
          <cell r="O40">
            <v>0.44</v>
          </cell>
          <cell r="P40">
            <v>0.4</v>
          </cell>
          <cell r="Q40">
            <v>3806.8</v>
          </cell>
          <cell r="R40">
            <v>4950</v>
          </cell>
          <cell r="S40">
            <v>0.09</v>
          </cell>
          <cell r="T40">
            <v>7.4999999999999997E-2</v>
          </cell>
          <cell r="U40">
            <v>0.09</v>
          </cell>
          <cell r="V40">
            <v>0.02</v>
          </cell>
          <cell r="W40">
            <v>3</v>
          </cell>
          <cell r="X40">
            <v>0.75</v>
          </cell>
          <cell r="Y40" t="str">
            <v>B+</v>
          </cell>
          <cell r="Z40">
            <v>9.5750000000000002E-2</v>
          </cell>
          <cell r="AA40" t="str">
            <v>BBB+</v>
          </cell>
          <cell r="AB40" t="str">
            <v>Baa3</v>
          </cell>
          <cell r="AC40">
            <v>3022.87</v>
          </cell>
          <cell r="AD40" t="str">
            <v>N</v>
          </cell>
          <cell r="AE40">
            <v>5.8000000000000003E-2</v>
          </cell>
          <cell r="AF40">
            <v>5.7599999999999998E-2</v>
          </cell>
          <cell r="AG40">
            <v>0.06</v>
          </cell>
          <cell r="AH40">
            <v>5.7799999999999997E-2</v>
          </cell>
          <cell r="AI40">
            <v>0</v>
          </cell>
        </row>
        <row r="41">
          <cell r="B41" t="str">
            <v>POR</v>
          </cell>
          <cell r="C41" t="str">
            <v>Portland General Elec.</v>
          </cell>
          <cell r="D41">
            <v>0</v>
          </cell>
          <cell r="E41">
            <v>1.42</v>
          </cell>
          <cell r="F41">
            <v>45</v>
          </cell>
          <cell r="G41">
            <v>35</v>
          </cell>
          <cell r="H41">
            <v>3</v>
          </cell>
          <cell r="I41">
            <v>1.7</v>
          </cell>
          <cell r="J41">
            <v>31.75</v>
          </cell>
          <cell r="K41">
            <v>88.95</v>
          </cell>
          <cell r="L41">
            <v>90</v>
          </cell>
          <cell r="M41">
            <v>0.48399999999999999</v>
          </cell>
          <cell r="N41">
            <v>0.48</v>
          </cell>
          <cell r="O41">
            <v>0.51600000000000001</v>
          </cell>
          <cell r="P41">
            <v>0.52</v>
          </cell>
          <cell r="Q41">
            <v>4544</v>
          </cell>
          <cell r="R41">
            <v>5475</v>
          </cell>
          <cell r="S41">
            <v>9.5000000000000001E-2</v>
          </cell>
          <cell r="T41">
            <v>0.06</v>
          </cell>
          <cell r="U41">
            <v>0.06</v>
          </cell>
          <cell r="V41">
            <v>0.04</v>
          </cell>
          <cell r="W41">
            <v>2</v>
          </cell>
          <cell r="X41">
            <v>0.7</v>
          </cell>
          <cell r="Y41" t="str">
            <v>B++</v>
          </cell>
          <cell r="Z41">
            <v>9.5000000000000001E-2</v>
          </cell>
          <cell r="AA41" t="str">
            <v>BBB</v>
          </cell>
          <cell r="AB41" t="str">
            <v>A3</v>
          </cell>
          <cell r="AC41">
            <v>3794.43</v>
          </cell>
          <cell r="AD41" t="str">
            <v>N</v>
          </cell>
          <cell r="AE41">
            <v>3.7699999999999997E-2</v>
          </cell>
          <cell r="AF41">
            <v>3.61E-2</v>
          </cell>
          <cell r="AG41">
            <v>3.78E-2</v>
          </cell>
          <cell r="AH41">
            <v>3.8399999999999997E-2</v>
          </cell>
          <cell r="AI41">
            <v>0</v>
          </cell>
        </row>
        <row r="42">
          <cell r="B42" t="str">
            <v>PPL</v>
          </cell>
          <cell r="C42" t="str">
            <v>PPL Corp.</v>
          </cell>
          <cell r="D42">
            <v>0</v>
          </cell>
          <cell r="E42">
            <v>1.64</v>
          </cell>
          <cell r="F42">
            <v>45</v>
          </cell>
          <cell r="G42">
            <v>35</v>
          </cell>
          <cell r="H42">
            <v>2.75</v>
          </cell>
          <cell r="I42">
            <v>1.88</v>
          </cell>
          <cell r="J42">
            <v>20.25</v>
          </cell>
          <cell r="K42">
            <v>690</v>
          </cell>
          <cell r="L42">
            <v>740</v>
          </cell>
          <cell r="M42">
            <v>0.64</v>
          </cell>
          <cell r="N42">
            <v>0.57499999999999996</v>
          </cell>
          <cell r="O42">
            <v>0.36</v>
          </cell>
          <cell r="P42">
            <v>0.42499999999999999</v>
          </cell>
          <cell r="Q42">
            <v>29200</v>
          </cell>
          <cell r="R42">
            <v>35100</v>
          </cell>
          <cell r="S42">
            <v>0.13500000000000001</v>
          </cell>
          <cell r="T42" t="str">
            <v>n/a</v>
          </cell>
          <cell r="U42">
            <v>3.5000000000000003E-2</v>
          </cell>
          <cell r="V42" t="str">
            <v>n/a</v>
          </cell>
          <cell r="W42">
            <v>2</v>
          </cell>
          <cell r="X42">
            <v>0.75</v>
          </cell>
          <cell r="Y42" t="str">
            <v>B++</v>
          </cell>
          <cell r="Z42">
            <v>9.7000000000000003E-2</v>
          </cell>
          <cell r="AA42" t="str">
            <v>A-</v>
          </cell>
          <cell r="AB42" t="str">
            <v>Baa2</v>
          </cell>
          <cell r="AC42">
            <v>22206.05</v>
          </cell>
          <cell r="AD42" t="str">
            <v>Y</v>
          </cell>
          <cell r="AE42">
            <v>-2.0000000000000001E-4</v>
          </cell>
          <cell r="AF42">
            <v>7.0000000000000007E-2</v>
          </cell>
          <cell r="AG42">
            <v>-5.0000000000000001E-3</v>
          </cell>
          <cell r="AH42">
            <v>4.4999999999999998E-2</v>
          </cell>
          <cell r="AI42">
            <v>0</v>
          </cell>
        </row>
        <row r="43">
          <cell r="B43" t="str">
            <v>PEG</v>
          </cell>
          <cell r="C43" t="str">
            <v>Pub Sv Enterprise Grp.</v>
          </cell>
          <cell r="D43">
            <v>0</v>
          </cell>
          <cell r="E43">
            <v>1.8</v>
          </cell>
          <cell r="F43">
            <v>60</v>
          </cell>
          <cell r="G43">
            <v>45</v>
          </cell>
          <cell r="H43">
            <v>3.5</v>
          </cell>
          <cell r="I43">
            <v>2.2000000000000002</v>
          </cell>
          <cell r="J43">
            <v>34</v>
          </cell>
          <cell r="K43">
            <v>506</v>
          </cell>
          <cell r="L43">
            <v>506</v>
          </cell>
          <cell r="M43">
            <v>0.45500000000000002</v>
          </cell>
          <cell r="N43">
            <v>0.49</v>
          </cell>
          <cell r="O43">
            <v>0.54500000000000004</v>
          </cell>
          <cell r="P43">
            <v>0.51</v>
          </cell>
          <cell r="Q43">
            <v>25500</v>
          </cell>
          <cell r="R43">
            <v>33800</v>
          </cell>
          <cell r="S43">
            <v>0.105</v>
          </cell>
          <cell r="T43">
            <v>0.02</v>
          </cell>
          <cell r="U43">
            <v>0.05</v>
          </cell>
          <cell r="V43">
            <v>4.4999999999999998E-2</v>
          </cell>
          <cell r="W43">
            <v>1</v>
          </cell>
          <cell r="X43">
            <v>0.7</v>
          </cell>
          <cell r="Y43" t="str">
            <v>A++</v>
          </cell>
          <cell r="Z43">
            <v>0.10299999999999999</v>
          </cell>
          <cell r="AA43" t="str">
            <v>BBB+</v>
          </cell>
          <cell r="AB43" t="str">
            <v>Baa1</v>
          </cell>
          <cell r="AC43">
            <v>25815.599999999999</v>
          </cell>
          <cell r="AD43" t="str">
            <v>Y</v>
          </cell>
          <cell r="AE43">
            <v>2.41E-2</v>
          </cell>
          <cell r="AF43">
            <v>3.7699999999999997E-2</v>
          </cell>
          <cell r="AG43">
            <v>4.1399999999999999E-2</v>
          </cell>
          <cell r="AH43">
            <v>5.2600000000000001E-2</v>
          </cell>
          <cell r="AI43">
            <v>0</v>
          </cell>
        </row>
        <row r="44">
          <cell r="B44" t="str">
            <v>SCG</v>
          </cell>
          <cell r="C44" t="str">
            <v>SCANA Corp.</v>
          </cell>
          <cell r="D44">
            <v>0</v>
          </cell>
          <cell r="E44">
            <v>2.4500000000000002</v>
          </cell>
          <cell r="F44">
            <v>45</v>
          </cell>
          <cell r="G44">
            <v>35</v>
          </cell>
          <cell r="H44">
            <v>3.75</v>
          </cell>
          <cell r="I44">
            <v>1.5</v>
          </cell>
          <cell r="J44">
            <v>56</v>
          </cell>
          <cell r="K44">
            <v>142.9</v>
          </cell>
          <cell r="L44">
            <v>142.9</v>
          </cell>
          <cell r="M44">
            <v>0.505</v>
          </cell>
          <cell r="N44">
            <v>0.46</v>
          </cell>
          <cell r="O44">
            <v>0.495</v>
          </cell>
          <cell r="P44">
            <v>0.54</v>
          </cell>
          <cell r="Q44">
            <v>11750</v>
          </cell>
          <cell r="R44">
            <v>14800</v>
          </cell>
          <cell r="S44">
            <v>7.0000000000000007E-2</v>
          </cell>
          <cell r="T44">
            <v>-5.0000000000000001E-3</v>
          </cell>
          <cell r="U44">
            <v>-5.5E-2</v>
          </cell>
          <cell r="V44">
            <v>0.06</v>
          </cell>
          <cell r="W44">
            <v>3</v>
          </cell>
          <cell r="X44">
            <v>0.65</v>
          </cell>
          <cell r="Y44" t="str">
            <v>B+</v>
          </cell>
          <cell r="Z44">
            <v>9.9750000000000005E-2</v>
          </cell>
          <cell r="AA44" t="str">
            <v>BBB</v>
          </cell>
          <cell r="AB44" t="str">
            <v>Baa3</v>
          </cell>
          <cell r="AC44">
            <v>6006</v>
          </cell>
          <cell r="AD44" t="str">
            <v>Y</v>
          </cell>
          <cell r="AE44">
            <v>0.04</v>
          </cell>
          <cell r="AF44">
            <v>3.5000000000000003E-2</v>
          </cell>
          <cell r="AG44">
            <v>-3.6999999999999998E-2</v>
          </cell>
          <cell r="AH44">
            <v>4.4999999999999998E-2</v>
          </cell>
          <cell r="AI44">
            <v>0</v>
          </cell>
        </row>
        <row r="45">
          <cell r="B45" t="str">
            <v>SRE</v>
          </cell>
          <cell r="C45" t="str">
            <v>Sempra Energy</v>
          </cell>
          <cell r="D45">
            <v>0</v>
          </cell>
          <cell r="E45">
            <v>3.56</v>
          </cell>
          <cell r="F45">
            <v>150</v>
          </cell>
          <cell r="G45">
            <v>110</v>
          </cell>
          <cell r="H45">
            <v>7.25</v>
          </cell>
          <cell r="I45">
            <v>4.55</v>
          </cell>
          <cell r="J45">
            <v>54.75</v>
          </cell>
          <cell r="K45">
            <v>250.15</v>
          </cell>
          <cell r="L45">
            <v>236</v>
          </cell>
          <cell r="M45">
            <v>0.52700000000000002</v>
          </cell>
          <cell r="N45">
            <v>0.61499999999999999</v>
          </cell>
          <cell r="O45">
            <v>0.47299999999999998</v>
          </cell>
          <cell r="P45">
            <v>0.38500000000000001</v>
          </cell>
          <cell r="Q45">
            <v>27400</v>
          </cell>
          <cell r="R45">
            <v>33600</v>
          </cell>
          <cell r="S45">
            <v>0.13500000000000001</v>
          </cell>
          <cell r="T45">
            <v>7.4999999999999997E-2</v>
          </cell>
          <cell r="U45">
            <v>8.5000000000000006E-2</v>
          </cell>
          <cell r="V45">
            <v>0.02</v>
          </cell>
          <cell r="W45">
            <v>2</v>
          </cell>
          <cell r="X45">
            <v>0.8</v>
          </cell>
          <cell r="Y45" t="str">
            <v>A</v>
          </cell>
          <cell r="Z45">
            <v>0.10299999999999999</v>
          </cell>
          <cell r="AA45" t="str">
            <v>BBB+</v>
          </cell>
          <cell r="AB45" t="str">
            <v>Baa1</v>
          </cell>
          <cell r="AC45">
            <v>26706.400000000001</v>
          </cell>
          <cell r="AD45" t="str">
            <v>Y</v>
          </cell>
          <cell r="AE45">
            <v>9.8500000000000004E-2</v>
          </cell>
          <cell r="AF45">
            <v>8.9099999999999999E-2</v>
          </cell>
          <cell r="AG45">
            <v>0.1234</v>
          </cell>
          <cell r="AH45">
            <v>9.8599999999999993E-2</v>
          </cell>
          <cell r="AI45">
            <v>0</v>
          </cell>
        </row>
        <row r="46">
          <cell r="B46" t="str">
            <v>SO</v>
          </cell>
          <cell r="C46" t="str">
            <v>Southern Company</v>
          </cell>
          <cell r="D46">
            <v>0</v>
          </cell>
          <cell r="E46">
            <v>2.4</v>
          </cell>
          <cell r="F46">
            <v>65</v>
          </cell>
          <cell r="G46">
            <v>45</v>
          </cell>
          <cell r="H46">
            <v>3.75</v>
          </cell>
          <cell r="I46">
            <v>2.7</v>
          </cell>
          <cell r="J46">
            <v>28</v>
          </cell>
          <cell r="K46">
            <v>1006</v>
          </cell>
          <cell r="L46">
            <v>1016</v>
          </cell>
          <cell r="M46">
            <v>0.63500000000000001</v>
          </cell>
          <cell r="N46">
            <v>0.62</v>
          </cell>
          <cell r="O46">
            <v>0.33500000000000002</v>
          </cell>
          <cell r="P46">
            <v>0.35499999999999998</v>
          </cell>
          <cell r="Q46">
            <v>71375</v>
          </cell>
          <cell r="R46">
            <v>80600</v>
          </cell>
          <cell r="S46">
            <v>0.13</v>
          </cell>
          <cell r="T46">
            <v>0.04</v>
          </cell>
          <cell r="U46">
            <v>3.5000000000000003E-2</v>
          </cell>
          <cell r="V46">
            <v>2.5000000000000001E-2</v>
          </cell>
          <cell r="W46">
            <v>2</v>
          </cell>
          <cell r="X46">
            <v>0.55000000000000004</v>
          </cell>
          <cell r="Y46" t="str">
            <v>A</v>
          </cell>
          <cell r="Z46">
            <v>0.125</v>
          </cell>
          <cell r="AA46" t="str">
            <v>A-</v>
          </cell>
          <cell r="AB46" t="str">
            <v>Baa2</v>
          </cell>
          <cell r="AC46">
            <v>44781.88</v>
          </cell>
          <cell r="AD46" t="str">
            <v>Y</v>
          </cell>
          <cell r="AE46">
            <v>2.2499999999999999E-2</v>
          </cell>
          <cell r="AF46">
            <v>4.4999999999999998E-2</v>
          </cell>
          <cell r="AG46">
            <v>4.2000000000000003E-2</v>
          </cell>
          <cell r="AH46">
            <v>3.5900000000000001E-2</v>
          </cell>
          <cell r="AI46">
            <v>0</v>
          </cell>
        </row>
        <row r="47">
          <cell r="B47" t="str">
            <v>VVC</v>
          </cell>
          <cell r="C47" t="str">
            <v>Vectren Corp.</v>
          </cell>
          <cell r="D47">
            <v>0</v>
          </cell>
          <cell r="E47">
            <v>1.82</v>
          </cell>
          <cell r="F47">
            <v>60</v>
          </cell>
          <cell r="G47">
            <v>45</v>
          </cell>
          <cell r="H47">
            <v>3.35</v>
          </cell>
          <cell r="I47">
            <v>2.1</v>
          </cell>
          <cell r="J47">
            <v>27.9</v>
          </cell>
          <cell r="K47">
            <v>82.9</v>
          </cell>
          <cell r="L47">
            <v>86</v>
          </cell>
          <cell r="M47">
            <v>0.47299999999999998</v>
          </cell>
          <cell r="N47">
            <v>0.45500000000000002</v>
          </cell>
          <cell r="O47">
            <v>0.52700000000000002</v>
          </cell>
          <cell r="P47">
            <v>0.54500000000000004</v>
          </cell>
          <cell r="Q47">
            <v>3358</v>
          </cell>
          <cell r="R47">
            <v>4400</v>
          </cell>
          <cell r="S47">
            <v>0.12</v>
          </cell>
          <cell r="T47">
            <v>6.5000000000000002E-2</v>
          </cell>
          <cell r="U47">
            <v>5.5E-2</v>
          </cell>
          <cell r="V47">
            <v>5.5E-2</v>
          </cell>
          <cell r="W47">
            <v>2</v>
          </cell>
          <cell r="X47">
            <v>0.75</v>
          </cell>
          <cell r="Y47" t="str">
            <v>A</v>
          </cell>
          <cell r="Z47">
            <v>0.10275000000000001</v>
          </cell>
          <cell r="AA47" t="str">
            <v>A-</v>
          </cell>
          <cell r="AB47" t="str">
            <v>NR</v>
          </cell>
          <cell r="AC47">
            <v>5159.28</v>
          </cell>
          <cell r="AD47" t="str">
            <v>Y</v>
          </cell>
          <cell r="AE47">
            <v>0.06</v>
          </cell>
          <cell r="AF47">
            <v>0.06</v>
          </cell>
          <cell r="AG47" t="str">
            <v>n/a</v>
          </cell>
          <cell r="AH47">
            <v>7.0000000000000007E-2</v>
          </cell>
          <cell r="AI47">
            <v>0</v>
          </cell>
        </row>
        <row r="48">
          <cell r="B48" t="str">
            <v>WEC</v>
          </cell>
          <cell r="C48" t="str">
            <v>WEC Energy Group</v>
          </cell>
          <cell r="D48">
            <v>0</v>
          </cell>
          <cell r="E48">
            <v>2.21</v>
          </cell>
          <cell r="F48">
            <v>70</v>
          </cell>
          <cell r="G48">
            <v>55</v>
          </cell>
          <cell r="H48">
            <v>3.75</v>
          </cell>
          <cell r="I48">
            <v>2.5</v>
          </cell>
          <cell r="J48">
            <v>33.25</v>
          </cell>
          <cell r="K48">
            <v>315.62</v>
          </cell>
          <cell r="L48">
            <v>315.64999999999998</v>
          </cell>
          <cell r="M48">
            <v>0.505</v>
          </cell>
          <cell r="N48">
            <v>0.48</v>
          </cell>
          <cell r="O48">
            <v>0.49299999999999999</v>
          </cell>
          <cell r="P48">
            <v>0.52</v>
          </cell>
          <cell r="Q48">
            <v>18118</v>
          </cell>
          <cell r="R48">
            <v>20225</v>
          </cell>
          <cell r="S48">
            <v>0.115</v>
          </cell>
          <cell r="T48">
            <v>0.06</v>
          </cell>
          <cell r="U48">
            <v>6.5000000000000002E-2</v>
          </cell>
          <cell r="V48">
            <v>0.05</v>
          </cell>
          <cell r="W48">
            <v>1</v>
          </cell>
          <cell r="X48">
            <v>0.6</v>
          </cell>
          <cell r="Y48" t="str">
            <v>A+</v>
          </cell>
          <cell r="Z48">
            <v>9.5524999999999999E-2</v>
          </cell>
          <cell r="AA48" t="str">
            <v>A-</v>
          </cell>
          <cell r="AB48" t="str">
            <v>A3</v>
          </cell>
          <cell r="AC48">
            <v>20241.04</v>
          </cell>
          <cell r="AD48" t="str">
            <v>Y</v>
          </cell>
          <cell r="AE48">
            <v>4.3400000000000001E-2</v>
          </cell>
          <cell r="AF48">
            <v>4.2299999999999997E-2</v>
          </cell>
          <cell r="AG48">
            <v>3.09E-2</v>
          </cell>
          <cell r="AH48">
            <v>5.4899999999999997E-2</v>
          </cell>
          <cell r="AI48">
            <v>0</v>
          </cell>
        </row>
        <row r="49">
          <cell r="B49" t="str">
            <v>WR</v>
          </cell>
          <cell r="C49" t="str">
            <v>Westar Energy</v>
          </cell>
          <cell r="D49">
            <v>0</v>
          </cell>
          <cell r="E49">
            <v>1.6</v>
          </cell>
          <cell r="F49">
            <v>55</v>
          </cell>
          <cell r="G49">
            <v>40</v>
          </cell>
          <cell r="H49">
            <v>3.25</v>
          </cell>
          <cell r="I49">
            <v>1.92</v>
          </cell>
          <cell r="J49">
            <v>30</v>
          </cell>
          <cell r="K49">
            <v>141.79</v>
          </cell>
          <cell r="L49">
            <v>150</v>
          </cell>
          <cell r="M49">
            <v>0.47899999999999998</v>
          </cell>
          <cell r="N49">
            <v>0.5</v>
          </cell>
          <cell r="O49">
            <v>0.52100000000000002</v>
          </cell>
          <cell r="P49">
            <v>0.5</v>
          </cell>
          <cell r="Q49">
            <v>7305.8</v>
          </cell>
          <cell r="R49">
            <v>7700</v>
          </cell>
          <cell r="S49">
            <v>0.11</v>
          </cell>
          <cell r="T49">
            <v>0.06</v>
          </cell>
          <cell r="U49">
            <v>0.05</v>
          </cell>
          <cell r="V49">
            <v>4.4999999999999998E-2</v>
          </cell>
          <cell r="W49">
            <v>2</v>
          </cell>
          <cell r="X49">
            <v>0.7</v>
          </cell>
          <cell r="Y49" t="str">
            <v>A</v>
          </cell>
          <cell r="Z49">
            <v>0.1</v>
          </cell>
          <cell r="AA49" t="str">
            <v>BBB+</v>
          </cell>
          <cell r="AB49" t="str">
            <v>Baa1</v>
          </cell>
          <cell r="AC49">
            <v>7334.89</v>
          </cell>
          <cell r="AD49" t="str">
            <v>N</v>
          </cell>
          <cell r="AE49">
            <v>2.8000000000000001E-2</v>
          </cell>
          <cell r="AF49">
            <v>3.39E-2</v>
          </cell>
          <cell r="AG49">
            <v>4.1000000000000002E-2</v>
          </cell>
          <cell r="AH49">
            <v>4.9000000000000002E-2</v>
          </cell>
          <cell r="AI49">
            <v>0</v>
          </cell>
        </row>
        <row r="50">
          <cell r="B50" t="str">
            <v>XEL</v>
          </cell>
          <cell r="C50" t="str">
            <v>Xcel Energy Inc.</v>
          </cell>
          <cell r="D50">
            <v>0</v>
          </cell>
          <cell r="E50">
            <v>1.52</v>
          </cell>
          <cell r="F50">
            <v>50</v>
          </cell>
          <cell r="G50">
            <v>40</v>
          </cell>
          <cell r="H50">
            <v>2.75</v>
          </cell>
          <cell r="I50">
            <v>1.8</v>
          </cell>
          <cell r="J50">
            <v>26.25</v>
          </cell>
          <cell r="K50">
            <v>507.22</v>
          </cell>
          <cell r="L50">
            <v>514</v>
          </cell>
          <cell r="M50">
            <v>0.56299999999999994</v>
          </cell>
          <cell r="N50">
            <v>0.57999999999999996</v>
          </cell>
          <cell r="O50">
            <v>0.437</v>
          </cell>
          <cell r="P50">
            <v>0.42</v>
          </cell>
          <cell r="Q50">
            <v>25216</v>
          </cell>
          <cell r="R50">
            <v>32000</v>
          </cell>
          <cell r="S50">
            <v>0.105</v>
          </cell>
          <cell r="T50">
            <v>4.4999999999999998E-2</v>
          </cell>
          <cell r="U50">
            <v>0.06</v>
          </cell>
          <cell r="V50">
            <v>0.04</v>
          </cell>
          <cell r="W50">
            <v>1</v>
          </cell>
          <cell r="X50">
            <v>0.6</v>
          </cell>
          <cell r="Y50" t="str">
            <v>A+</v>
          </cell>
          <cell r="Z50">
            <v>9.6000000000000002E-2</v>
          </cell>
          <cell r="AA50" t="str">
            <v>A-</v>
          </cell>
          <cell r="AB50" t="str">
            <v>A3</v>
          </cell>
          <cell r="AC50">
            <v>23357.1</v>
          </cell>
          <cell r="AD50" t="str">
            <v>Y</v>
          </cell>
          <cell r="AE50">
            <v>6.1499999999999999E-2</v>
          </cell>
          <cell r="AF50">
            <v>5.5899999999999998E-2</v>
          </cell>
          <cell r="AG50">
            <v>5.7799999999999997E-2</v>
          </cell>
          <cell r="AH50">
            <v>5.7500000000000002E-2</v>
          </cell>
          <cell r="AI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S52">
            <v>0.10702380952380956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C52">
            <v>16947.590714285714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C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</row>
      </sheetData>
      <sheetData sheetId="39">
        <row r="10">
          <cell r="B10" t="str">
            <v>AQN</v>
          </cell>
          <cell r="C10" t="str">
            <v>Algonquin Pwr &amp; Util</v>
          </cell>
          <cell r="D10">
            <v>3913.415</v>
          </cell>
          <cell r="E10">
            <v>213.80500000000001</v>
          </cell>
          <cell r="F10">
            <v>2272.116</v>
          </cell>
          <cell r="G10">
            <v>6399.3360000000002</v>
          </cell>
        </row>
        <row r="11">
          <cell r="B11" t="str">
            <v>ALE</v>
          </cell>
          <cell r="C11" t="str">
            <v>ALLETE</v>
          </cell>
          <cell r="D11">
            <v>1558.1000000000001</v>
          </cell>
          <cell r="E11">
            <v>0</v>
          </cell>
          <cell r="F11">
            <v>1893</v>
          </cell>
          <cell r="G11">
            <v>3451.1000000000004</v>
          </cell>
        </row>
        <row r="12">
          <cell r="B12" t="str">
            <v>LNT</v>
          </cell>
          <cell r="C12" t="str">
            <v>Alliant Energy</v>
          </cell>
          <cell r="D12">
            <v>4320.2000000000007</v>
          </cell>
          <cell r="E12">
            <v>200</v>
          </cell>
          <cell r="F12">
            <v>3862</v>
          </cell>
          <cell r="G12">
            <v>8382.2000000000007</v>
          </cell>
        </row>
        <row r="13">
          <cell r="B13" t="str">
            <v>AEE</v>
          </cell>
          <cell r="C13" t="str">
            <v>Ameren Corp.</v>
          </cell>
          <cell r="D13">
            <v>7276</v>
          </cell>
          <cell r="E13">
            <v>0</v>
          </cell>
          <cell r="F13">
            <v>7245</v>
          </cell>
          <cell r="G13">
            <v>14521</v>
          </cell>
        </row>
        <row r="14">
          <cell r="B14" t="str">
            <v>AEP</v>
          </cell>
          <cell r="C14" t="str">
            <v>American Elec Pwr</v>
          </cell>
          <cell r="D14">
            <v>20256.400000000001</v>
          </cell>
          <cell r="E14">
            <v>0</v>
          </cell>
          <cell r="F14">
            <v>17420.099999999999</v>
          </cell>
          <cell r="G14">
            <v>37676.5</v>
          </cell>
        </row>
        <row r="15">
          <cell r="B15" t="str">
            <v>AGR</v>
          </cell>
          <cell r="C15" t="str">
            <v>Avangrid Inc.</v>
          </cell>
          <cell r="D15">
            <v>4859</v>
          </cell>
          <cell r="E15">
            <v>0</v>
          </cell>
          <cell r="F15">
            <v>15122</v>
          </cell>
          <cell r="G15">
            <v>19981</v>
          </cell>
        </row>
        <row r="16">
          <cell r="B16" t="str">
            <v>AVA</v>
          </cell>
          <cell r="C16" t="str">
            <v>Avista Corp.</v>
          </cell>
          <cell r="D16">
            <v>1682.0040000000001</v>
          </cell>
          <cell r="E16">
            <v>0</v>
          </cell>
          <cell r="F16">
            <v>1648.4760000000001</v>
          </cell>
          <cell r="G16">
            <v>3330.4800000000005</v>
          </cell>
        </row>
        <row r="17">
          <cell r="B17" t="str">
            <v>BKH</v>
          </cell>
          <cell r="C17" t="str">
            <v>Black Hills Corp.</v>
          </cell>
          <cell r="D17">
            <v>3216.9319999999998</v>
          </cell>
          <cell r="E17">
            <v>0</v>
          </cell>
          <cell r="F17">
            <v>1730.134</v>
          </cell>
          <cell r="G17">
            <v>4947.0659999999998</v>
          </cell>
        </row>
        <row r="18">
          <cell r="B18" t="str">
            <v>CNP</v>
          </cell>
          <cell r="C18" t="str">
            <v>CenterPoint Energy</v>
          </cell>
          <cell r="D18">
            <v>6165</v>
          </cell>
          <cell r="E18">
            <v>0</v>
          </cell>
          <cell r="F18">
            <v>3460</v>
          </cell>
          <cell r="G18">
            <v>9625</v>
          </cell>
        </row>
        <row r="19">
          <cell r="B19" t="str">
            <v>CMS</v>
          </cell>
          <cell r="C19" t="str">
            <v>CMS Energy Corp.</v>
          </cell>
          <cell r="D19">
            <v>9526</v>
          </cell>
          <cell r="E19">
            <v>0</v>
          </cell>
          <cell r="F19">
            <v>4290</v>
          </cell>
          <cell r="G19">
            <v>13816</v>
          </cell>
        </row>
        <row r="20">
          <cell r="B20" t="str">
            <v>ED</v>
          </cell>
          <cell r="C20" t="str">
            <v>Consolidated Edison</v>
          </cell>
          <cell r="D20">
            <v>14774</v>
          </cell>
          <cell r="E20">
            <v>0</v>
          </cell>
          <cell r="F20">
            <v>14306</v>
          </cell>
          <cell r="G20">
            <v>29080</v>
          </cell>
        </row>
        <row r="21">
          <cell r="B21" t="str">
            <v>D</v>
          </cell>
          <cell r="C21" t="str">
            <v>Dominion Resources</v>
          </cell>
          <cell r="D21">
            <v>31940</v>
          </cell>
          <cell r="E21">
            <v>0</v>
          </cell>
          <cell r="F21">
            <v>16840</v>
          </cell>
          <cell r="G21">
            <v>48780</v>
          </cell>
        </row>
        <row r="22">
          <cell r="B22" t="str">
            <v>DTE</v>
          </cell>
          <cell r="C22" t="str">
            <v>DTE Energy Co.</v>
          </cell>
          <cell r="D22">
            <v>11283</v>
          </cell>
          <cell r="E22">
            <v>0</v>
          </cell>
          <cell r="F22">
            <v>9499</v>
          </cell>
          <cell r="G22">
            <v>20782</v>
          </cell>
        </row>
        <row r="23">
          <cell r="B23" t="str">
            <v>DUK</v>
          </cell>
          <cell r="C23" t="str">
            <v>Duke Energy Corp.</v>
          </cell>
          <cell r="D23">
            <v>47895</v>
          </cell>
          <cell r="E23">
            <v>0</v>
          </cell>
          <cell r="F23">
            <v>41041</v>
          </cell>
          <cell r="G23">
            <v>88936</v>
          </cell>
        </row>
        <row r="24">
          <cell r="B24" t="str">
            <v>EIX</v>
          </cell>
          <cell r="C24" t="str">
            <v>Edison International</v>
          </cell>
          <cell r="D24">
            <v>11156</v>
          </cell>
          <cell r="E24">
            <v>2191</v>
          </cell>
          <cell r="F24">
            <v>11996</v>
          </cell>
          <cell r="G24">
            <v>25343</v>
          </cell>
        </row>
        <row r="25">
          <cell r="B25" t="str">
            <v>EE</v>
          </cell>
          <cell r="C25" t="str">
            <v>El Paso Electric</v>
          </cell>
          <cell r="D25">
            <v>1278.6559999999999</v>
          </cell>
          <cell r="E25">
            <v>0</v>
          </cell>
          <cell r="F25">
            <v>1074.396</v>
          </cell>
          <cell r="G25">
            <v>2353.0519999999997</v>
          </cell>
        </row>
        <row r="26">
          <cell r="B26" t="str">
            <v>EMA</v>
          </cell>
          <cell r="C26" t="str">
            <v>Emera Inc.</v>
          </cell>
          <cell r="D26">
            <v>14744</v>
          </cell>
          <cell r="E26">
            <v>709</v>
          </cell>
          <cell r="F26">
            <v>6107</v>
          </cell>
          <cell r="G26">
            <v>21560</v>
          </cell>
        </row>
        <row r="27">
          <cell r="B27" t="str">
            <v>ETR</v>
          </cell>
          <cell r="C27" t="str">
            <v>Entergy Corp.</v>
          </cell>
          <cell r="D27">
            <v>14832.555</v>
          </cell>
          <cell r="E27">
            <v>203.185</v>
          </cell>
          <cell r="F27">
            <v>8081.8090000000002</v>
          </cell>
          <cell r="G27">
            <v>23117.548999999999</v>
          </cell>
        </row>
        <row r="28">
          <cell r="B28" t="str">
            <v>ES</v>
          </cell>
          <cell r="C28" t="str">
            <v>Eversource Inc.</v>
          </cell>
          <cell r="D28">
            <v>9603.2369999999992</v>
          </cell>
          <cell r="E28">
            <v>155.56800000000001</v>
          </cell>
          <cell r="F28">
            <v>10711.734</v>
          </cell>
          <cell r="G28">
            <v>20470.538999999997</v>
          </cell>
        </row>
        <row r="29">
          <cell r="B29" t="str">
            <v>EXC</v>
          </cell>
          <cell r="C29" t="str">
            <v>Exelon Corp.</v>
          </cell>
          <cell r="D29">
            <v>34005</v>
          </cell>
          <cell r="E29">
            <v>0</v>
          </cell>
          <cell r="F29">
            <v>27612</v>
          </cell>
          <cell r="G29">
            <v>61617</v>
          </cell>
        </row>
        <row r="30">
          <cell r="B30" t="str">
            <v>FE</v>
          </cell>
          <cell r="C30" t="str">
            <v>FirstEnergy Corp.</v>
          </cell>
          <cell r="D30">
            <v>19877</v>
          </cell>
          <cell r="E30">
            <v>0</v>
          </cell>
          <cell r="F30">
            <v>6241</v>
          </cell>
          <cell r="G30">
            <v>26118</v>
          </cell>
        </row>
        <row r="31">
          <cell r="B31" t="str">
            <v>FTS</v>
          </cell>
          <cell r="C31" t="str">
            <v>Fortis Inc.</v>
          </cell>
          <cell r="D31">
            <v>21068</v>
          </cell>
          <cell r="E31">
            <v>1623</v>
          </cell>
          <cell r="F31">
            <v>14827</v>
          </cell>
          <cell r="G31">
            <v>37518</v>
          </cell>
        </row>
        <row r="32">
          <cell r="B32" t="str">
            <v>GXP</v>
          </cell>
          <cell r="C32" t="str">
            <v>Great Plains Energy</v>
          </cell>
          <cell r="D32">
            <v>3747.2999999999997</v>
          </cell>
          <cell r="E32">
            <v>0</v>
          </cell>
          <cell r="F32">
            <v>6162</v>
          </cell>
          <cell r="G32">
            <v>9909.2999999999993</v>
          </cell>
        </row>
        <row r="33">
          <cell r="B33" t="str">
            <v>HE</v>
          </cell>
          <cell r="C33" t="str">
            <v>Hawaiian Elec.</v>
          </cell>
          <cell r="D33">
            <v>1619.019</v>
          </cell>
          <cell r="E33">
            <v>0</v>
          </cell>
          <cell r="F33">
            <v>2066.7530000000002</v>
          </cell>
          <cell r="G33">
            <v>3685.7719999999999</v>
          </cell>
        </row>
        <row r="34">
          <cell r="B34" t="str">
            <v>IDA</v>
          </cell>
          <cell r="C34" t="str">
            <v>IDACORP, Inc.</v>
          </cell>
          <cell r="D34">
            <v>2808.614</v>
          </cell>
          <cell r="E34">
            <v>0</v>
          </cell>
          <cell r="F34">
            <v>2157.866</v>
          </cell>
          <cell r="G34">
            <v>4966.4799999999996</v>
          </cell>
        </row>
        <row r="35">
          <cell r="B35" t="str">
            <v>MGEE</v>
          </cell>
          <cell r="C35" t="str">
            <v>MGE Energy</v>
          </cell>
          <cell r="D35">
            <v>387.12400000000002</v>
          </cell>
          <cell r="E35">
            <v>0</v>
          </cell>
          <cell r="F35">
            <v>724.08799999999997</v>
          </cell>
          <cell r="G35">
            <v>1111.212</v>
          </cell>
        </row>
        <row r="36">
          <cell r="B36" t="str">
            <v>NEE</v>
          </cell>
          <cell r="C36" t="str">
            <v>NextEra Energy, Inc.</v>
          </cell>
          <cell r="D36">
            <v>30422</v>
          </cell>
          <cell r="E36">
            <v>0</v>
          </cell>
          <cell r="F36">
            <v>25331</v>
          </cell>
          <cell r="G36">
            <v>55753</v>
          </cell>
        </row>
        <row r="37">
          <cell r="B37" t="str">
            <v>NWE</v>
          </cell>
          <cell r="C37" t="str">
            <v>NorthWestern Corp.</v>
          </cell>
          <cell r="D37">
            <v>1795.317</v>
          </cell>
          <cell r="E37">
            <v>0</v>
          </cell>
          <cell r="F37">
            <v>1676.2270000000001</v>
          </cell>
          <cell r="G37">
            <v>3471.5439999999999</v>
          </cell>
        </row>
        <row r="38">
          <cell r="B38" t="str">
            <v>OGE</v>
          </cell>
          <cell r="C38" t="str">
            <v>OGE Energy Corp.</v>
          </cell>
          <cell r="D38">
            <v>2630.5</v>
          </cell>
          <cell r="E38">
            <v>0</v>
          </cell>
          <cell r="F38">
            <v>3443.8</v>
          </cell>
          <cell r="G38">
            <v>6074.3</v>
          </cell>
        </row>
        <row r="39">
          <cell r="B39" t="str">
            <v>OTTR</v>
          </cell>
          <cell r="C39" t="str">
            <v>Otter Tail Corp.</v>
          </cell>
          <cell r="D39">
            <v>538.54200000000003</v>
          </cell>
          <cell r="E39">
            <v>0</v>
          </cell>
          <cell r="F39">
            <v>670.10400000000004</v>
          </cell>
          <cell r="G39">
            <v>1208.6460000000002</v>
          </cell>
        </row>
        <row r="40">
          <cell r="B40" t="str">
            <v>PCG</v>
          </cell>
          <cell r="C40" t="str">
            <v>PG&amp;E Corp.</v>
          </cell>
          <cell r="D40">
            <v>16920</v>
          </cell>
          <cell r="E40">
            <v>0</v>
          </cell>
          <cell r="F40">
            <v>18192</v>
          </cell>
          <cell r="G40">
            <v>35112</v>
          </cell>
        </row>
        <row r="41">
          <cell r="B41" t="str">
            <v>PNW</v>
          </cell>
          <cell r="C41" t="str">
            <v>Pinnacle West Capital</v>
          </cell>
          <cell r="D41">
            <v>4146.7849999999999</v>
          </cell>
          <cell r="E41">
            <v>0</v>
          </cell>
          <cell r="F41">
            <v>4935.9120000000003</v>
          </cell>
          <cell r="G41">
            <v>9082.6970000000001</v>
          </cell>
        </row>
        <row r="42">
          <cell r="B42" t="str">
            <v>PNM</v>
          </cell>
          <cell r="C42" t="str">
            <v>PNM Resources</v>
          </cell>
          <cell r="D42">
            <v>2392.712</v>
          </cell>
          <cell r="E42">
            <v>11.529</v>
          </cell>
          <cell r="F42">
            <v>1744.8720000000001</v>
          </cell>
          <cell r="G42">
            <v>4149.1130000000003</v>
          </cell>
        </row>
        <row r="43">
          <cell r="B43" t="str">
            <v>POR</v>
          </cell>
          <cell r="C43" t="str">
            <v>Portland General Elec.</v>
          </cell>
          <cell r="D43">
            <v>2350</v>
          </cell>
          <cell r="E43">
            <v>0</v>
          </cell>
          <cell r="F43">
            <v>2344</v>
          </cell>
          <cell r="G43">
            <v>4694</v>
          </cell>
        </row>
        <row r="44">
          <cell r="B44" t="str">
            <v>PPL</v>
          </cell>
          <cell r="C44" t="str">
            <v>PPL Corp.</v>
          </cell>
          <cell r="D44">
            <v>18326</v>
          </cell>
          <cell r="E44">
            <v>0</v>
          </cell>
          <cell r="F44">
            <v>9899</v>
          </cell>
          <cell r="G44">
            <v>28225</v>
          </cell>
        </row>
        <row r="45">
          <cell r="B45" t="str">
            <v>PEG</v>
          </cell>
          <cell r="C45" t="str">
            <v>Pub Sv Enterprise Grp</v>
          </cell>
          <cell r="D45">
            <v>11395</v>
          </cell>
          <cell r="E45">
            <v>0</v>
          </cell>
          <cell r="F45">
            <v>13130</v>
          </cell>
          <cell r="G45">
            <v>24525</v>
          </cell>
        </row>
        <row r="46">
          <cell r="B46" t="str">
            <v>SCG</v>
          </cell>
          <cell r="C46" t="str">
            <v>SCANA Corp.</v>
          </cell>
          <cell r="D46">
            <v>6490</v>
          </cell>
          <cell r="E46">
            <v>0</v>
          </cell>
          <cell r="F46">
            <v>5725</v>
          </cell>
          <cell r="G46">
            <v>12215</v>
          </cell>
        </row>
        <row r="47">
          <cell r="B47" t="str">
            <v>SRE</v>
          </cell>
          <cell r="C47" t="str">
            <v>Sempra Energy</v>
          </cell>
          <cell r="D47">
            <v>15342</v>
          </cell>
          <cell r="E47">
            <v>20</v>
          </cell>
          <cell r="F47">
            <v>15221</v>
          </cell>
          <cell r="G47">
            <v>30583</v>
          </cell>
        </row>
        <row r="48">
          <cell r="B48" t="str">
            <v>SO</v>
          </cell>
          <cell r="C48" t="str">
            <v>Southern Company</v>
          </cell>
          <cell r="D48">
            <v>45216</v>
          </cell>
          <cell r="E48">
            <v>282</v>
          </cell>
          <cell r="F48">
            <v>26612</v>
          </cell>
          <cell r="G48">
            <v>72110</v>
          </cell>
        </row>
        <row r="49">
          <cell r="B49" t="str">
            <v>VVC</v>
          </cell>
          <cell r="C49" t="str">
            <v>Vectren Corp.</v>
          </cell>
          <cell r="D49">
            <v>1714</v>
          </cell>
          <cell r="E49">
            <v>0</v>
          </cell>
          <cell r="F49">
            <v>1768.1</v>
          </cell>
          <cell r="G49">
            <v>3482.1</v>
          </cell>
        </row>
        <row r="50">
          <cell r="B50" t="str">
            <v>WR</v>
          </cell>
          <cell r="C50" t="str">
            <v>Westar Energy</v>
          </cell>
          <cell r="D50">
            <v>3513.67</v>
          </cell>
          <cell r="E50">
            <v>0</v>
          </cell>
          <cell r="F50">
            <v>3833.19</v>
          </cell>
          <cell r="G50">
            <v>7346.8600000000006</v>
          </cell>
        </row>
        <row r="51">
          <cell r="B51" t="str">
            <v>WEC</v>
          </cell>
          <cell r="C51" t="str">
            <v>WEC Energy Group</v>
          </cell>
          <cell r="D51">
            <v>9315.4000000000015</v>
          </cell>
          <cell r="E51">
            <v>30.4</v>
          </cell>
          <cell r="F51">
            <v>8929.7999999999993</v>
          </cell>
          <cell r="G51">
            <v>18275.599999999999</v>
          </cell>
        </row>
        <row r="52">
          <cell r="B52" t="str">
            <v>XEL</v>
          </cell>
          <cell r="C52" t="str">
            <v>Xcel Energy Inc.</v>
          </cell>
          <cell r="D52">
            <v>14453.247000000001</v>
          </cell>
          <cell r="E52">
            <v>0</v>
          </cell>
          <cell r="F52">
            <v>11020.849</v>
          </cell>
          <cell r="G52">
            <v>25474.096000000001</v>
          </cell>
        </row>
      </sheetData>
      <sheetData sheetId="40"/>
      <sheetData sheetId="41"/>
      <sheetData sheetId="42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"/>
      <sheetName val="D"/>
      <sheetName val="E"/>
      <sheetName val="F"/>
      <sheetName val="G"/>
      <sheetName val="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xy Group Ticker"/>
      <sheetName val="Exhibit List"/>
      <sheetName val="Summary"/>
      <sheetName val="2 (1)"/>
      <sheetName val="2 (2)"/>
      <sheetName val="2 (4)"/>
      <sheetName val="2 (3)"/>
      <sheetName val="3"/>
      <sheetName val="4 (1)"/>
      <sheetName val="4 (2)"/>
      <sheetName val="4 (3)"/>
      <sheetName val="5"/>
      <sheetName val="6"/>
      <sheetName val="7"/>
      <sheetName val="8 (1)"/>
      <sheetName val="8 (2)"/>
      <sheetName val="9 (1)"/>
      <sheetName val="9 (2)"/>
      <sheetName val="10 (1)"/>
      <sheetName val="10 (2)"/>
      <sheetName val="10 (3,4)"/>
      <sheetName val="11 (1)"/>
      <sheetName val="11 (2)"/>
      <sheetName val="11 (3,4)"/>
      <sheetName val="12 (1)"/>
      <sheetName val="12 (2)"/>
      <sheetName val="13 (1)"/>
      <sheetName val="13 (2)"/>
      <sheetName val="Proxy Group Risk Measures"/>
      <sheetName val="Stock Price"/>
      <sheetName val="2011 11 Market DCF"/>
      <sheetName val="Bond Yields"/>
      <sheetName val="Size Premium"/>
      <sheetName val="Ordinal Ratings"/>
      <sheetName val="Combination Utility Group"/>
      <sheetName val="Value Line Data"/>
      <sheetName val="C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8">
          <cell r="B8" t="str">
            <v>AEE</v>
          </cell>
          <cell r="C8" t="str">
            <v>Ameren Corp.</v>
          </cell>
          <cell r="E8" t="str">
            <v>BBB-</v>
          </cell>
          <cell r="F8">
            <v>10</v>
          </cell>
          <cell r="G8">
            <v>3</v>
          </cell>
          <cell r="I8" t="str">
            <v>B++</v>
          </cell>
          <cell r="J8">
            <v>4</v>
          </cell>
          <cell r="L8">
            <v>0.8</v>
          </cell>
          <cell r="N8">
            <v>7885.82</v>
          </cell>
        </row>
        <row r="9">
          <cell r="B9" t="str">
            <v>AEP</v>
          </cell>
          <cell r="C9" t="str">
            <v>American Elec Pwr</v>
          </cell>
          <cell r="E9" t="str">
            <v>BBB</v>
          </cell>
          <cell r="F9">
            <v>9</v>
          </cell>
          <cell r="G9">
            <v>3</v>
          </cell>
          <cell r="I9" t="str">
            <v>B++</v>
          </cell>
          <cell r="J9">
            <v>4</v>
          </cell>
          <cell r="L9">
            <v>0.7</v>
          </cell>
          <cell r="N9">
            <v>18759.72</v>
          </cell>
        </row>
        <row r="10">
          <cell r="B10" t="str">
            <v>ALE</v>
          </cell>
          <cell r="C10" t="str">
            <v>ALLETE</v>
          </cell>
          <cell r="E10" t="str">
            <v>BBB+</v>
          </cell>
          <cell r="F10">
            <v>8</v>
          </cell>
          <cell r="G10">
            <v>2</v>
          </cell>
          <cell r="I10" t="str">
            <v>A</v>
          </cell>
          <cell r="J10">
            <v>3</v>
          </cell>
          <cell r="L10">
            <v>0.7</v>
          </cell>
          <cell r="N10">
            <v>1367.04</v>
          </cell>
        </row>
        <row r="11">
          <cell r="B11" t="str">
            <v>AVA</v>
          </cell>
          <cell r="C11" t="str">
            <v>Avista Corp.</v>
          </cell>
          <cell r="E11" t="str">
            <v>BBB</v>
          </cell>
          <cell r="F11">
            <v>9</v>
          </cell>
          <cell r="G11">
            <v>2</v>
          </cell>
          <cell r="I11" t="str">
            <v>B++</v>
          </cell>
          <cell r="J11">
            <v>4</v>
          </cell>
          <cell r="L11">
            <v>0.7</v>
          </cell>
          <cell r="N11">
            <v>1418.72</v>
          </cell>
        </row>
        <row r="12">
          <cell r="B12" t="str">
            <v>BKH</v>
          </cell>
          <cell r="C12" t="str">
            <v>Black Hills Corp.</v>
          </cell>
          <cell r="E12" t="str">
            <v>BBB-</v>
          </cell>
          <cell r="F12">
            <v>10</v>
          </cell>
          <cell r="G12">
            <v>3</v>
          </cell>
          <cell r="I12" t="str">
            <v>B+</v>
          </cell>
          <cell r="J12">
            <v>5</v>
          </cell>
          <cell r="L12">
            <v>0.85</v>
          </cell>
          <cell r="N12">
            <v>1290.81</v>
          </cell>
        </row>
        <row r="13">
          <cell r="B13" t="str">
            <v>CEG</v>
          </cell>
          <cell r="C13" t="str">
            <v>Constellation Energy</v>
          </cell>
          <cell r="E13" t="str">
            <v>BBB-</v>
          </cell>
          <cell r="F13">
            <v>10</v>
          </cell>
          <cell r="G13">
            <v>3</v>
          </cell>
          <cell r="I13" t="str">
            <v>B+</v>
          </cell>
          <cell r="J13">
            <v>5</v>
          </cell>
          <cell r="L13">
            <v>0.8</v>
          </cell>
          <cell r="N13">
            <v>8096.83</v>
          </cell>
        </row>
        <row r="14">
          <cell r="B14" t="str">
            <v>CHG</v>
          </cell>
          <cell r="C14" t="str">
            <v>CH Energy Group</v>
          </cell>
          <cell r="D14" t="str">
            <v>(a)</v>
          </cell>
          <cell r="E14" t="str">
            <v>A</v>
          </cell>
          <cell r="F14">
            <v>6</v>
          </cell>
          <cell r="G14">
            <v>1</v>
          </cell>
          <cell r="I14" t="str">
            <v>A</v>
          </cell>
          <cell r="J14">
            <v>3</v>
          </cell>
          <cell r="L14">
            <v>0.65</v>
          </cell>
          <cell r="N14">
            <v>853.63</v>
          </cell>
        </row>
        <row r="15">
          <cell r="B15" t="str">
            <v>CMS</v>
          </cell>
          <cell r="C15" t="str">
            <v>CMS Energy</v>
          </cell>
          <cell r="E15" t="str">
            <v>BBB-</v>
          </cell>
          <cell r="F15">
            <v>10</v>
          </cell>
          <cell r="G15">
            <v>3</v>
          </cell>
          <cell r="I15" t="str">
            <v>B+</v>
          </cell>
          <cell r="J15">
            <v>5</v>
          </cell>
          <cell r="L15">
            <v>0.75</v>
          </cell>
          <cell r="N15">
            <v>5231.5200000000004</v>
          </cell>
        </row>
        <row r="16">
          <cell r="B16" t="str">
            <v>CNL</v>
          </cell>
          <cell r="C16" t="str">
            <v>Cleco Corp.</v>
          </cell>
          <cell r="E16" t="str">
            <v>BBB</v>
          </cell>
          <cell r="F16">
            <v>9</v>
          </cell>
          <cell r="G16">
            <v>2</v>
          </cell>
          <cell r="I16" t="str">
            <v>B++</v>
          </cell>
          <cell r="J16">
            <v>4</v>
          </cell>
          <cell r="L16">
            <v>0.65</v>
          </cell>
          <cell r="N16">
            <v>2179.69</v>
          </cell>
        </row>
        <row r="17">
          <cell r="B17" t="str">
            <v>CNP</v>
          </cell>
          <cell r="C17" t="str">
            <v>CenterPoint Energy</v>
          </cell>
          <cell r="E17" t="str">
            <v>BBB</v>
          </cell>
          <cell r="F17">
            <v>9</v>
          </cell>
          <cell r="G17">
            <v>3</v>
          </cell>
          <cell r="I17" t="str">
            <v>B</v>
          </cell>
          <cell r="J17">
            <v>6</v>
          </cell>
          <cell r="L17">
            <v>0.8</v>
          </cell>
          <cell r="N17">
            <v>8325.0499999999993</v>
          </cell>
        </row>
        <row r="18">
          <cell r="B18" t="str">
            <v>CV</v>
          </cell>
          <cell r="C18" t="str">
            <v xml:space="preserve">Central Vermont P S </v>
          </cell>
          <cell r="E18" t="str">
            <v>NR</v>
          </cell>
          <cell r="F18" t="str">
            <v xml:space="preserve"> </v>
          </cell>
          <cell r="G18">
            <v>3</v>
          </cell>
          <cell r="I18" t="str">
            <v>B</v>
          </cell>
          <cell r="J18">
            <v>6</v>
          </cell>
          <cell r="L18">
            <v>0.75</v>
          </cell>
          <cell r="N18">
            <v>472.32</v>
          </cell>
        </row>
        <row r="19">
          <cell r="B19" t="str">
            <v>D</v>
          </cell>
          <cell r="C19" t="str">
            <v>Dominion Resources</v>
          </cell>
          <cell r="E19" t="str">
            <v>A-</v>
          </cell>
          <cell r="F19">
            <v>7</v>
          </cell>
          <cell r="G19">
            <v>2</v>
          </cell>
          <cell r="I19" t="str">
            <v>B++</v>
          </cell>
          <cell r="J19">
            <v>4</v>
          </cell>
          <cell r="L19">
            <v>0.7</v>
          </cell>
          <cell r="N19">
            <v>29249.52</v>
          </cell>
        </row>
        <row r="20">
          <cell r="B20" t="str">
            <v>DPL</v>
          </cell>
          <cell r="C20" t="str">
            <v>DPL, Inc.</v>
          </cell>
          <cell r="E20" t="str">
            <v>A-</v>
          </cell>
          <cell r="F20">
            <v>7</v>
          </cell>
          <cell r="G20">
            <v>3</v>
          </cell>
          <cell r="I20" t="str">
            <v>B++</v>
          </cell>
          <cell r="J20">
            <v>4</v>
          </cell>
          <cell r="L20">
            <v>0.6</v>
          </cell>
          <cell r="N20">
            <v>3548.2</v>
          </cell>
        </row>
        <row r="21">
          <cell r="B21" t="str">
            <v>DTE</v>
          </cell>
          <cell r="C21" t="str">
            <v>DTE Energy Co.</v>
          </cell>
          <cell r="E21" t="str">
            <v>BBB+</v>
          </cell>
          <cell r="F21">
            <v>8</v>
          </cell>
          <cell r="G21">
            <v>3</v>
          </cell>
          <cell r="I21" t="str">
            <v>B+</v>
          </cell>
          <cell r="J21">
            <v>5</v>
          </cell>
          <cell r="L21">
            <v>0.75</v>
          </cell>
          <cell r="N21">
            <v>8666.26</v>
          </cell>
        </row>
        <row r="22">
          <cell r="B22" t="str">
            <v>DUK</v>
          </cell>
          <cell r="C22" t="str">
            <v>Duke Energy Corp.</v>
          </cell>
          <cell r="E22" t="str">
            <v>A-</v>
          </cell>
          <cell r="F22">
            <v>7</v>
          </cell>
          <cell r="G22">
            <v>2</v>
          </cell>
          <cell r="I22" t="str">
            <v>A</v>
          </cell>
          <cell r="J22">
            <v>3</v>
          </cell>
          <cell r="L22">
            <v>0.65</v>
          </cell>
          <cell r="N22">
            <v>27639</v>
          </cell>
        </row>
        <row r="23">
          <cell r="B23" t="str">
            <v>ED</v>
          </cell>
          <cell r="C23" t="str">
            <v>Consolidated Edison</v>
          </cell>
          <cell r="E23" t="str">
            <v>A-</v>
          </cell>
          <cell r="F23">
            <v>7</v>
          </cell>
          <cell r="G23">
            <v>1</v>
          </cell>
          <cell r="I23" t="str">
            <v>A+</v>
          </cell>
          <cell r="J23">
            <v>2</v>
          </cell>
          <cell r="L23">
            <v>0.65</v>
          </cell>
          <cell r="N23">
            <v>17244.95</v>
          </cell>
        </row>
        <row r="24">
          <cell r="B24" t="str">
            <v>EDE</v>
          </cell>
          <cell r="C24" t="str">
            <v>Empire District Elec</v>
          </cell>
          <cell r="E24" t="str">
            <v>BBB-</v>
          </cell>
          <cell r="F24">
            <v>10</v>
          </cell>
          <cell r="G24">
            <v>3</v>
          </cell>
          <cell r="I24" t="str">
            <v>B+</v>
          </cell>
          <cell r="J24">
            <v>5</v>
          </cell>
          <cell r="L24">
            <v>0.7</v>
          </cell>
          <cell r="N24">
            <v>842.13</v>
          </cell>
        </row>
        <row r="25">
          <cell r="B25" t="str">
            <v>EE</v>
          </cell>
          <cell r="C25" t="str">
            <v>El Paso Electric</v>
          </cell>
          <cell r="E25" t="str">
            <v>BBB</v>
          </cell>
          <cell r="F25">
            <v>9</v>
          </cell>
          <cell r="G25">
            <v>2</v>
          </cell>
          <cell r="I25" t="str">
            <v>B++</v>
          </cell>
          <cell r="J25">
            <v>4</v>
          </cell>
          <cell r="L25">
            <v>0.75</v>
          </cell>
          <cell r="N25">
            <v>1424.01</v>
          </cell>
        </row>
        <row r="26">
          <cell r="B26" t="str">
            <v>EIX</v>
          </cell>
          <cell r="C26" t="str">
            <v>Edison International</v>
          </cell>
          <cell r="E26" t="str">
            <v>BBB-</v>
          </cell>
          <cell r="F26">
            <v>10</v>
          </cell>
          <cell r="G26">
            <v>3</v>
          </cell>
          <cell r="I26" t="str">
            <v>B++</v>
          </cell>
          <cell r="J26">
            <v>4</v>
          </cell>
          <cell r="L26">
            <v>0.8</v>
          </cell>
          <cell r="N26">
            <v>13185.57</v>
          </cell>
        </row>
        <row r="27">
          <cell r="B27" t="str">
            <v>ETR</v>
          </cell>
          <cell r="C27" t="str">
            <v>Entergy Corp.</v>
          </cell>
          <cell r="E27" t="str">
            <v>BBB</v>
          </cell>
          <cell r="F27">
            <v>9</v>
          </cell>
          <cell r="G27">
            <v>2</v>
          </cell>
          <cell r="I27" t="str">
            <v>A</v>
          </cell>
          <cell r="J27">
            <v>3</v>
          </cell>
          <cell r="L27">
            <v>0.7</v>
          </cell>
          <cell r="N27">
            <v>12152.7</v>
          </cell>
        </row>
        <row r="28">
          <cell r="B28" t="str">
            <v>EXC</v>
          </cell>
          <cell r="C28" t="str">
            <v>Exelon Corp.</v>
          </cell>
          <cell r="E28" t="str">
            <v>BBB</v>
          </cell>
          <cell r="F28">
            <v>9</v>
          </cell>
          <cell r="G28">
            <v>2</v>
          </cell>
          <cell r="I28" t="str">
            <v>A</v>
          </cell>
          <cell r="J28">
            <v>3</v>
          </cell>
          <cell r="L28">
            <v>0.85</v>
          </cell>
          <cell r="N28">
            <v>29444.37</v>
          </cell>
        </row>
        <row r="29">
          <cell r="B29" t="str">
            <v>FE</v>
          </cell>
          <cell r="C29" t="str">
            <v>FirstEnergy Corp.</v>
          </cell>
          <cell r="E29" t="str">
            <v>BBB-</v>
          </cell>
          <cell r="F29">
            <v>10</v>
          </cell>
          <cell r="G29">
            <v>2</v>
          </cell>
          <cell r="I29" t="str">
            <v>B++</v>
          </cell>
          <cell r="J29">
            <v>4</v>
          </cell>
          <cell r="L29">
            <v>0.8</v>
          </cell>
          <cell r="N29">
            <v>18715.169999999998</v>
          </cell>
        </row>
        <row r="30">
          <cell r="B30" t="str">
            <v>GXP</v>
          </cell>
          <cell r="C30" t="str">
            <v>Great Plains Energy</v>
          </cell>
          <cell r="E30" t="str">
            <v>BBB</v>
          </cell>
          <cell r="F30">
            <v>9</v>
          </cell>
          <cell r="G30">
            <v>3</v>
          </cell>
          <cell r="I30" t="str">
            <v>B+</v>
          </cell>
          <cell r="J30">
            <v>5</v>
          </cell>
          <cell r="L30">
            <v>0.75</v>
          </cell>
          <cell r="N30">
            <v>2872.49</v>
          </cell>
        </row>
        <row r="31">
          <cell r="B31" t="str">
            <v>HE</v>
          </cell>
          <cell r="C31" t="str">
            <v>Hawaiian Elec.</v>
          </cell>
          <cell r="E31" t="str">
            <v>BBB-</v>
          </cell>
          <cell r="F31">
            <v>10</v>
          </cell>
          <cell r="G31">
            <v>3</v>
          </cell>
          <cell r="I31" t="str">
            <v>B+</v>
          </cell>
          <cell r="J31">
            <v>5</v>
          </cell>
          <cell r="L31">
            <v>0.7</v>
          </cell>
          <cell r="N31">
            <v>2469.17</v>
          </cell>
        </row>
        <row r="32">
          <cell r="B32" t="str">
            <v>IDA</v>
          </cell>
          <cell r="C32" t="str">
            <v>IDACORP, Inc.</v>
          </cell>
          <cell r="E32" t="str">
            <v>BBB</v>
          </cell>
          <cell r="F32">
            <v>9</v>
          </cell>
          <cell r="G32">
            <v>3</v>
          </cell>
          <cell r="I32" t="str">
            <v>B+</v>
          </cell>
          <cell r="J32">
            <v>5</v>
          </cell>
          <cell r="L32">
            <v>0.7</v>
          </cell>
          <cell r="N32">
            <v>2016.53</v>
          </cell>
        </row>
        <row r="33">
          <cell r="B33" t="str">
            <v>ITC</v>
          </cell>
          <cell r="C33" t="str">
            <v>ITC Holdings Corp.</v>
          </cell>
          <cell r="E33" t="str">
            <v>BBB</v>
          </cell>
          <cell r="F33">
            <v>9</v>
          </cell>
          <cell r="G33">
            <v>2</v>
          </cell>
          <cell r="I33" t="str">
            <v>B++</v>
          </cell>
          <cell r="J33">
            <v>4</v>
          </cell>
          <cell r="L33">
            <v>0.8</v>
          </cell>
          <cell r="N33">
            <v>3777.3</v>
          </cell>
        </row>
        <row r="34">
          <cell r="B34" t="str">
            <v>LNT</v>
          </cell>
          <cell r="C34" t="str">
            <v>Alliant Energy</v>
          </cell>
          <cell r="E34" t="str">
            <v>BBB+</v>
          </cell>
          <cell r="F34">
            <v>8</v>
          </cell>
          <cell r="G34">
            <v>2</v>
          </cell>
          <cell r="I34" t="str">
            <v>A</v>
          </cell>
          <cell r="J34">
            <v>3</v>
          </cell>
          <cell r="L34">
            <v>0.7</v>
          </cell>
          <cell r="N34">
            <v>4594.6099999999997</v>
          </cell>
        </row>
        <row r="35">
          <cell r="B35" t="str">
            <v>MGEE</v>
          </cell>
          <cell r="C35" t="str">
            <v>MGE Energy</v>
          </cell>
          <cell r="E35" t="str">
            <v>AA-</v>
          </cell>
          <cell r="F35">
            <v>4</v>
          </cell>
          <cell r="G35">
            <v>1</v>
          </cell>
          <cell r="I35" t="str">
            <v>A</v>
          </cell>
          <cell r="J35">
            <v>3</v>
          </cell>
          <cell r="L35">
            <v>0.6</v>
          </cell>
          <cell r="N35">
            <v>980.03</v>
          </cell>
        </row>
        <row r="36">
          <cell r="B36" t="str">
            <v>NEE</v>
          </cell>
          <cell r="C36" t="str">
            <v>NextEra Energy, Inc.</v>
          </cell>
          <cell r="E36" t="str">
            <v>A-</v>
          </cell>
          <cell r="F36">
            <v>7</v>
          </cell>
          <cell r="G36">
            <v>2</v>
          </cell>
          <cell r="I36" t="str">
            <v>A</v>
          </cell>
          <cell r="J36">
            <v>3</v>
          </cell>
          <cell r="L36">
            <v>0.75</v>
          </cell>
          <cell r="N36">
            <v>23351.18</v>
          </cell>
        </row>
        <row r="37">
          <cell r="B37" t="str">
            <v>NST</v>
          </cell>
          <cell r="C37" t="str">
            <v>NSTAR</v>
          </cell>
          <cell r="E37" t="str">
            <v>A+</v>
          </cell>
          <cell r="F37">
            <v>5</v>
          </cell>
          <cell r="G37">
            <v>1</v>
          </cell>
          <cell r="I37" t="str">
            <v>A</v>
          </cell>
          <cell r="J37">
            <v>3</v>
          </cell>
          <cell r="L37">
            <v>0.65</v>
          </cell>
          <cell r="N37">
            <v>4651.01</v>
          </cell>
        </row>
        <row r="38">
          <cell r="B38" t="str">
            <v>NU</v>
          </cell>
          <cell r="C38" t="str">
            <v>Northeast Utilities</v>
          </cell>
          <cell r="E38" t="str">
            <v>BBB+</v>
          </cell>
          <cell r="F38">
            <v>8</v>
          </cell>
          <cell r="G38">
            <v>3</v>
          </cell>
          <cell r="I38" t="str">
            <v>B+</v>
          </cell>
          <cell r="J38">
            <v>5</v>
          </cell>
          <cell r="L38">
            <v>0.7</v>
          </cell>
          <cell r="N38">
            <v>6065.86</v>
          </cell>
        </row>
        <row r="39">
          <cell r="B39" t="str">
            <v>NVE</v>
          </cell>
          <cell r="C39" t="str">
            <v>NV Energy, Inc.</v>
          </cell>
          <cell r="E39" t="str">
            <v>BB+</v>
          </cell>
          <cell r="F39">
            <v>11</v>
          </cell>
          <cell r="G39">
            <v>3</v>
          </cell>
          <cell r="I39" t="str">
            <v>B</v>
          </cell>
          <cell r="J39">
            <v>6</v>
          </cell>
          <cell r="L39">
            <v>0.85</v>
          </cell>
          <cell r="N39">
            <v>3641.47</v>
          </cell>
        </row>
        <row r="40">
          <cell r="B40" t="str">
            <v>OGE</v>
          </cell>
          <cell r="C40" t="str">
            <v>OGE Energy Corp.</v>
          </cell>
          <cell r="E40" t="str">
            <v>BBB+</v>
          </cell>
          <cell r="F40">
            <v>8</v>
          </cell>
          <cell r="G40">
            <v>2</v>
          </cell>
          <cell r="I40" t="str">
            <v>A</v>
          </cell>
          <cell r="J40">
            <v>3</v>
          </cell>
          <cell r="L40">
            <v>0.75</v>
          </cell>
          <cell r="N40">
            <v>5060.3100000000004</v>
          </cell>
        </row>
        <row r="41">
          <cell r="B41" t="str">
            <v>OTTR</v>
          </cell>
          <cell r="C41" t="str">
            <v>Otter Tail Corp.</v>
          </cell>
          <cell r="E41" t="str">
            <v>BBB-</v>
          </cell>
          <cell r="F41">
            <v>10</v>
          </cell>
          <cell r="G41">
            <v>3</v>
          </cell>
          <cell r="I41" t="str">
            <v>B+</v>
          </cell>
          <cell r="J41">
            <v>5</v>
          </cell>
          <cell r="L41">
            <v>0.95</v>
          </cell>
          <cell r="N41">
            <v>736.01</v>
          </cell>
        </row>
        <row r="42">
          <cell r="B42" t="str">
            <v>PCG</v>
          </cell>
          <cell r="C42" t="str">
            <v>PG&amp;E Corp.</v>
          </cell>
          <cell r="E42" t="str">
            <v>BBB+</v>
          </cell>
          <cell r="F42">
            <v>8</v>
          </cell>
          <cell r="G42">
            <v>2</v>
          </cell>
          <cell r="I42" t="str">
            <v>B++</v>
          </cell>
          <cell r="J42">
            <v>4</v>
          </cell>
          <cell r="L42">
            <v>0.55000000000000004</v>
          </cell>
          <cell r="N42">
            <v>16156.27</v>
          </cell>
        </row>
        <row r="43">
          <cell r="B43" t="str">
            <v>PEG</v>
          </cell>
          <cell r="C43" t="str">
            <v>Pub Sv Enterprise Grp</v>
          </cell>
          <cell r="E43" t="str">
            <v>BBB</v>
          </cell>
          <cell r="F43">
            <v>9</v>
          </cell>
          <cell r="G43">
            <v>2</v>
          </cell>
          <cell r="I43" t="str">
            <v>A</v>
          </cell>
          <cell r="J43">
            <v>3</v>
          </cell>
          <cell r="L43">
            <v>0.75</v>
          </cell>
          <cell r="N43">
            <v>17003.43</v>
          </cell>
        </row>
        <row r="44">
          <cell r="B44" t="str">
            <v>PGN</v>
          </cell>
          <cell r="C44" t="str">
            <v>Progress Energy</v>
          </cell>
          <cell r="E44" t="str">
            <v>BBB+</v>
          </cell>
          <cell r="F44">
            <v>8</v>
          </cell>
          <cell r="G44">
            <v>2</v>
          </cell>
          <cell r="I44" t="str">
            <v>B++</v>
          </cell>
          <cell r="J44">
            <v>4</v>
          </cell>
          <cell r="L44">
            <v>0.6</v>
          </cell>
          <cell r="N44">
            <v>15679.25</v>
          </cell>
        </row>
        <row r="45">
          <cell r="B45" t="str">
            <v>PNM</v>
          </cell>
          <cell r="C45" t="str">
            <v>PNM Resources</v>
          </cell>
          <cell r="E45" t="str">
            <v>BB</v>
          </cell>
          <cell r="F45">
            <v>12</v>
          </cell>
          <cell r="G45">
            <v>3</v>
          </cell>
          <cell r="I45" t="str">
            <v>B</v>
          </cell>
          <cell r="J45">
            <v>6</v>
          </cell>
          <cell r="L45">
            <v>0.95</v>
          </cell>
          <cell r="N45">
            <v>1589.58</v>
          </cell>
        </row>
        <row r="46">
          <cell r="B46" t="str">
            <v>PNW</v>
          </cell>
          <cell r="C46" t="str">
            <v>Pinnacle West Capital</v>
          </cell>
          <cell r="E46" t="str">
            <v>BBB</v>
          </cell>
          <cell r="F46">
            <v>9</v>
          </cell>
          <cell r="G46">
            <v>2</v>
          </cell>
          <cell r="I46" t="str">
            <v>B++</v>
          </cell>
          <cell r="J46">
            <v>4</v>
          </cell>
          <cell r="L46">
            <v>0.7</v>
          </cell>
          <cell r="N46">
            <v>5016.87</v>
          </cell>
        </row>
        <row r="47">
          <cell r="B47" t="str">
            <v>POM</v>
          </cell>
          <cell r="C47" t="str">
            <v>Pepco Holdings</v>
          </cell>
          <cell r="E47" t="str">
            <v>BBB+</v>
          </cell>
          <cell r="F47">
            <v>8</v>
          </cell>
          <cell r="G47">
            <v>3</v>
          </cell>
          <cell r="I47" t="str">
            <v>B</v>
          </cell>
          <cell r="J47">
            <v>6</v>
          </cell>
          <cell r="L47">
            <v>0.8</v>
          </cell>
          <cell r="N47">
            <v>4390.49</v>
          </cell>
        </row>
        <row r="48">
          <cell r="B48" t="str">
            <v>POR</v>
          </cell>
          <cell r="C48" t="str">
            <v>Portland General Elec.</v>
          </cell>
          <cell r="E48" t="str">
            <v>BBB</v>
          </cell>
          <cell r="F48">
            <v>9</v>
          </cell>
          <cell r="G48">
            <v>3</v>
          </cell>
          <cell r="I48" t="str">
            <v>B+</v>
          </cell>
          <cell r="J48">
            <v>5</v>
          </cell>
          <cell r="L48">
            <v>0.75</v>
          </cell>
          <cell r="N48">
            <v>1847.46</v>
          </cell>
        </row>
        <row r="49">
          <cell r="B49" t="str">
            <v>PPL</v>
          </cell>
          <cell r="C49" t="str">
            <v>PPL Corp.</v>
          </cell>
          <cell r="E49" t="str">
            <v>BBB</v>
          </cell>
          <cell r="F49">
            <v>9</v>
          </cell>
          <cell r="G49">
            <v>3</v>
          </cell>
          <cell r="I49" t="str">
            <v>B++</v>
          </cell>
          <cell r="J49">
            <v>4</v>
          </cell>
          <cell r="L49">
            <v>0.65</v>
          </cell>
          <cell r="N49">
            <v>17260.22</v>
          </cell>
        </row>
        <row r="50">
          <cell r="B50" t="str">
            <v>SCG</v>
          </cell>
          <cell r="C50" t="str">
            <v>SCANA Corp.</v>
          </cell>
          <cell r="E50" t="str">
            <v>BBB+</v>
          </cell>
          <cell r="F50">
            <v>8</v>
          </cell>
          <cell r="G50">
            <v>2</v>
          </cell>
          <cell r="I50" t="str">
            <v>A</v>
          </cell>
          <cell r="J50">
            <v>3</v>
          </cell>
          <cell r="L50">
            <v>0.65</v>
          </cell>
          <cell r="N50">
            <v>5455.17</v>
          </cell>
        </row>
        <row r="51">
          <cell r="B51" t="str">
            <v>SO</v>
          </cell>
          <cell r="C51" t="str">
            <v>Southern Company</v>
          </cell>
          <cell r="E51" t="str">
            <v>A</v>
          </cell>
          <cell r="F51">
            <v>6</v>
          </cell>
          <cell r="G51">
            <v>1</v>
          </cell>
          <cell r="I51" t="str">
            <v>A</v>
          </cell>
          <cell r="J51">
            <v>3</v>
          </cell>
          <cell r="L51">
            <v>0.55000000000000004</v>
          </cell>
          <cell r="N51">
            <v>37393.67</v>
          </cell>
        </row>
        <row r="52">
          <cell r="B52" t="str">
            <v>SRE</v>
          </cell>
          <cell r="C52" t="str">
            <v>Sempra Energy</v>
          </cell>
          <cell r="E52" t="str">
            <v>BBB+</v>
          </cell>
          <cell r="F52">
            <v>8</v>
          </cell>
          <cell r="G52">
            <v>2</v>
          </cell>
          <cell r="I52" t="str">
            <v>A</v>
          </cell>
          <cell r="J52">
            <v>3</v>
          </cell>
          <cell r="L52">
            <v>0.8</v>
          </cell>
          <cell r="N52">
            <v>12707.86</v>
          </cell>
        </row>
        <row r="53">
          <cell r="B53" t="str">
            <v>TE</v>
          </cell>
          <cell r="C53" t="str">
            <v>TECO Energy</v>
          </cell>
          <cell r="E53" t="str">
            <v>BBB+</v>
          </cell>
          <cell r="F53">
            <v>8</v>
          </cell>
          <cell r="G53">
            <v>3</v>
          </cell>
          <cell r="I53" t="str">
            <v>B+</v>
          </cell>
          <cell r="J53">
            <v>5</v>
          </cell>
          <cell r="L53">
            <v>0.85</v>
          </cell>
          <cell r="N53">
            <v>3996.62</v>
          </cell>
        </row>
        <row r="54">
          <cell r="B54" t="str">
            <v>TEG</v>
          </cell>
          <cell r="C54" t="str">
            <v>Integrys Energy Group</v>
          </cell>
          <cell r="E54" t="str">
            <v>BBB+</v>
          </cell>
          <cell r="F54">
            <v>8</v>
          </cell>
          <cell r="G54">
            <v>2</v>
          </cell>
          <cell r="I54" t="str">
            <v>B++</v>
          </cell>
          <cell r="J54">
            <v>4</v>
          </cell>
          <cell r="L54">
            <v>0.9</v>
          </cell>
          <cell r="N54">
            <v>3996.94</v>
          </cell>
        </row>
        <row r="55">
          <cell r="B55" t="str">
            <v>UIL</v>
          </cell>
          <cell r="C55" t="str">
            <v>UIL Holdings</v>
          </cell>
          <cell r="E55" t="str">
            <v>BBB</v>
          </cell>
          <cell r="F55">
            <v>9</v>
          </cell>
          <cell r="G55">
            <v>2</v>
          </cell>
          <cell r="I55" t="str">
            <v>B++</v>
          </cell>
          <cell r="J55">
            <v>4</v>
          </cell>
          <cell r="L55">
            <v>0.7</v>
          </cell>
          <cell r="N55">
            <v>1716.29</v>
          </cell>
        </row>
        <row r="56">
          <cell r="B56" t="str">
            <v>UNS</v>
          </cell>
          <cell r="C56" t="str">
            <v>Unisource Energy</v>
          </cell>
          <cell r="D56" t="str">
            <v>(b)</v>
          </cell>
          <cell r="E56" t="str">
            <v>BB+</v>
          </cell>
          <cell r="F56">
            <v>11</v>
          </cell>
          <cell r="G56">
            <v>3</v>
          </cell>
          <cell r="I56" t="str">
            <v>C++</v>
          </cell>
          <cell r="J56">
            <v>7</v>
          </cell>
          <cell r="L56">
            <v>0.75</v>
          </cell>
          <cell r="N56">
            <v>1341.33</v>
          </cell>
        </row>
        <row r="57">
          <cell r="B57" t="str">
            <v>VVC</v>
          </cell>
          <cell r="C57" t="str">
            <v>Vectren Corp.</v>
          </cell>
          <cell r="E57" t="str">
            <v>A-</v>
          </cell>
          <cell r="F57">
            <v>7</v>
          </cell>
          <cell r="G57">
            <v>2</v>
          </cell>
          <cell r="I57" t="str">
            <v>A</v>
          </cell>
          <cell r="J57">
            <v>3</v>
          </cell>
          <cell r="L57">
            <v>0.7</v>
          </cell>
          <cell r="N57">
            <v>2380.38</v>
          </cell>
        </row>
        <row r="58">
          <cell r="B58" t="str">
            <v>WEC</v>
          </cell>
          <cell r="C58" t="str">
            <v>Wisconsin Energy</v>
          </cell>
          <cell r="E58" t="str">
            <v>A-</v>
          </cell>
          <cell r="F58">
            <v>7</v>
          </cell>
          <cell r="G58">
            <v>2</v>
          </cell>
          <cell r="I58" t="str">
            <v>B++</v>
          </cell>
          <cell r="J58">
            <v>4</v>
          </cell>
          <cell r="L58">
            <v>0.65</v>
          </cell>
          <cell r="N58">
            <v>7530.05</v>
          </cell>
        </row>
        <row r="59">
          <cell r="B59" t="str">
            <v>WR</v>
          </cell>
          <cell r="C59" t="str">
            <v>Westar Energy</v>
          </cell>
          <cell r="E59" t="str">
            <v>BBB</v>
          </cell>
          <cell r="F59">
            <v>9</v>
          </cell>
          <cell r="G59">
            <v>2</v>
          </cell>
          <cell r="I59" t="str">
            <v>B++</v>
          </cell>
          <cell r="J59">
            <v>4</v>
          </cell>
          <cell r="L59">
            <v>0.75</v>
          </cell>
          <cell r="N59">
            <v>3164.75</v>
          </cell>
        </row>
        <row r="60">
          <cell r="B60" t="str">
            <v>XEL</v>
          </cell>
          <cell r="C60" t="str">
            <v>Xcel Energy, Inc.</v>
          </cell>
          <cell r="E60" t="str">
            <v>A-</v>
          </cell>
          <cell r="F60">
            <v>7</v>
          </cell>
          <cell r="G60">
            <v>2</v>
          </cell>
          <cell r="I60" t="str">
            <v>B++</v>
          </cell>
          <cell r="J60">
            <v>4</v>
          </cell>
          <cell r="L60">
            <v>0.65</v>
          </cell>
          <cell r="N60">
            <v>12603.8</v>
          </cell>
        </row>
      </sheetData>
      <sheetData sheetId="35">
        <row r="8">
          <cell r="B8" t="str">
            <v>AEE</v>
          </cell>
          <cell r="C8" t="str">
            <v>Ameren Corp.</v>
          </cell>
          <cell r="E8">
            <v>1.54</v>
          </cell>
          <cell r="F8">
            <v>35</v>
          </cell>
          <cell r="G8">
            <v>25</v>
          </cell>
          <cell r="H8">
            <v>2.4</v>
          </cell>
          <cell r="I8">
            <v>2.4</v>
          </cell>
          <cell r="J8">
            <v>2.5</v>
          </cell>
          <cell r="K8">
            <v>1.54</v>
          </cell>
          <cell r="L8">
            <v>1.54</v>
          </cell>
          <cell r="M8">
            <v>1.54</v>
          </cell>
          <cell r="N8">
            <v>32.65</v>
          </cell>
          <cell r="O8">
            <v>33.450000000000003</v>
          </cell>
          <cell r="P8">
            <v>36</v>
          </cell>
          <cell r="Q8">
            <v>240.4</v>
          </cell>
          <cell r="R8">
            <v>256</v>
          </cell>
          <cell r="S8">
            <v>0.48199999999999998</v>
          </cell>
          <cell r="T8">
            <v>0.45500000000000002</v>
          </cell>
          <cell r="U8">
            <v>0.50900000000000001</v>
          </cell>
          <cell r="V8">
            <v>0.53500000000000003</v>
          </cell>
          <cell r="W8">
            <v>15185</v>
          </cell>
          <cell r="X8">
            <v>17200</v>
          </cell>
          <cell r="Y8">
            <v>8.5999999999999993E-2</v>
          </cell>
          <cell r="Z8">
            <v>7.0000000000000007E-2</v>
          </cell>
          <cell r="AA8">
            <v>7.0000000000000007E-2</v>
          </cell>
          <cell r="AB8">
            <v>7.0000000000000007E-2</v>
          </cell>
          <cell r="AC8">
            <v>-0.02</v>
          </cell>
          <cell r="AD8">
            <v>-0.03</v>
          </cell>
          <cell r="AE8">
            <v>1.4999999999999999E-2</v>
          </cell>
        </row>
        <row r="9">
          <cell r="B9" t="str">
            <v>AEP</v>
          </cell>
          <cell r="C9" t="str">
            <v>American Elec Pwr</v>
          </cell>
          <cell r="E9">
            <v>1.84</v>
          </cell>
          <cell r="F9">
            <v>55</v>
          </cell>
          <cell r="G9">
            <v>40</v>
          </cell>
          <cell r="H9">
            <v>3.15</v>
          </cell>
          <cell r="I9">
            <v>3.25</v>
          </cell>
          <cell r="J9">
            <v>3.75</v>
          </cell>
          <cell r="K9">
            <v>1.84</v>
          </cell>
          <cell r="L9">
            <v>1.9</v>
          </cell>
          <cell r="M9">
            <v>2.1</v>
          </cell>
          <cell r="N9">
            <v>29.6</v>
          </cell>
          <cell r="O9">
            <v>31.05</v>
          </cell>
          <cell r="P9">
            <v>36</v>
          </cell>
          <cell r="Q9">
            <v>480.81</v>
          </cell>
          <cell r="R9">
            <v>500</v>
          </cell>
          <cell r="S9">
            <v>0.53100000000000003</v>
          </cell>
          <cell r="T9">
            <v>0.495</v>
          </cell>
          <cell r="U9">
            <v>0.46700000000000003</v>
          </cell>
          <cell r="V9">
            <v>0.505</v>
          </cell>
          <cell r="W9">
            <v>29184</v>
          </cell>
          <cell r="X9">
            <v>35800</v>
          </cell>
          <cell r="Y9">
            <v>9.0999999999999998E-2</v>
          </cell>
          <cell r="Z9">
            <v>0.105</v>
          </cell>
          <cell r="AA9">
            <v>0.105</v>
          </cell>
          <cell r="AB9">
            <v>0.105</v>
          </cell>
          <cell r="AC9">
            <v>4.4999999999999998E-2</v>
          </cell>
          <cell r="AD9">
            <v>0.04</v>
          </cell>
          <cell r="AE9">
            <v>4.4999999999999998E-2</v>
          </cell>
        </row>
        <row r="10">
          <cell r="B10" t="str">
            <v>ALE</v>
          </cell>
          <cell r="C10" t="str">
            <v>ALLETE</v>
          </cell>
          <cell r="E10">
            <v>1.78</v>
          </cell>
          <cell r="F10">
            <v>45</v>
          </cell>
          <cell r="G10">
            <v>35</v>
          </cell>
          <cell r="H10">
            <v>2.65</v>
          </cell>
          <cell r="I10">
            <v>2.65</v>
          </cell>
          <cell r="J10">
            <v>3.25</v>
          </cell>
          <cell r="K10">
            <v>1.78</v>
          </cell>
          <cell r="L10">
            <v>1.8</v>
          </cell>
          <cell r="M10">
            <v>1.95</v>
          </cell>
          <cell r="N10">
            <v>28.45</v>
          </cell>
          <cell r="O10">
            <v>29.55</v>
          </cell>
          <cell r="P10">
            <v>40</v>
          </cell>
          <cell r="Q10">
            <v>35.799999999999997</v>
          </cell>
          <cell r="R10">
            <v>40</v>
          </cell>
          <cell r="S10">
            <v>0.442</v>
          </cell>
          <cell r="T10">
            <v>0.41499999999999998</v>
          </cell>
          <cell r="U10">
            <v>0.55800000000000005</v>
          </cell>
          <cell r="V10">
            <v>0.58499999999999996</v>
          </cell>
          <cell r="W10">
            <v>1747.6</v>
          </cell>
          <cell r="X10">
            <v>2250</v>
          </cell>
          <cell r="Y10">
            <v>7.6999999999999999E-2</v>
          </cell>
          <cell r="Z10">
            <v>0.09</v>
          </cell>
          <cell r="AA10">
            <v>0.09</v>
          </cell>
          <cell r="AB10">
            <v>9.5000000000000001E-2</v>
          </cell>
          <cell r="AC10">
            <v>4.4999999999999998E-2</v>
          </cell>
          <cell r="AD10">
            <v>0.02</v>
          </cell>
          <cell r="AE10">
            <v>0.03</v>
          </cell>
        </row>
        <row r="11">
          <cell r="B11" t="str">
            <v>AVA</v>
          </cell>
          <cell r="C11" t="str">
            <v>Avista Corp.</v>
          </cell>
          <cell r="E11">
            <v>1.1000000000000001</v>
          </cell>
          <cell r="F11">
            <v>35</v>
          </cell>
          <cell r="G11">
            <v>25</v>
          </cell>
          <cell r="H11">
            <v>1.8</v>
          </cell>
          <cell r="I11">
            <v>1.8</v>
          </cell>
          <cell r="J11">
            <v>2</v>
          </cell>
          <cell r="K11">
            <v>1.1000000000000001</v>
          </cell>
          <cell r="L11">
            <v>1.18</v>
          </cell>
          <cell r="M11">
            <v>1.4</v>
          </cell>
          <cell r="N11">
            <v>20.350000000000001</v>
          </cell>
          <cell r="O11">
            <v>21</v>
          </cell>
          <cell r="P11">
            <v>22.75</v>
          </cell>
          <cell r="Q11">
            <v>57.12</v>
          </cell>
          <cell r="R11">
            <v>60.5</v>
          </cell>
          <cell r="S11">
            <v>0.51600000000000001</v>
          </cell>
          <cell r="T11">
            <v>0.51500000000000001</v>
          </cell>
          <cell r="U11">
            <v>0.48399999999999999</v>
          </cell>
          <cell r="V11">
            <v>0.48499999999999999</v>
          </cell>
          <cell r="W11">
            <v>2325.3000000000002</v>
          </cell>
          <cell r="X11">
            <v>2850</v>
          </cell>
          <cell r="Y11">
            <v>8.2000000000000003E-2</v>
          </cell>
          <cell r="Z11">
            <v>0.09</v>
          </cell>
          <cell r="AA11">
            <v>8.5000000000000006E-2</v>
          </cell>
          <cell r="AB11">
            <v>0.09</v>
          </cell>
          <cell r="AC11">
            <v>4.4999999999999998E-2</v>
          </cell>
          <cell r="AD11">
            <v>0.09</v>
          </cell>
          <cell r="AE11">
            <v>0.03</v>
          </cell>
        </row>
        <row r="12">
          <cell r="B12" t="str">
            <v>BKH</v>
          </cell>
          <cell r="C12" t="str">
            <v>Black Hills Corp.</v>
          </cell>
          <cell r="E12">
            <v>1.46</v>
          </cell>
          <cell r="F12">
            <v>40</v>
          </cell>
          <cell r="G12">
            <v>25</v>
          </cell>
          <cell r="H12">
            <v>1.75</v>
          </cell>
          <cell r="I12">
            <v>1.95</v>
          </cell>
          <cell r="J12">
            <v>2.25</v>
          </cell>
          <cell r="K12">
            <v>1.46</v>
          </cell>
          <cell r="L12">
            <v>1.48</v>
          </cell>
          <cell r="M12">
            <v>1.55</v>
          </cell>
          <cell r="N12">
            <v>28.15</v>
          </cell>
          <cell r="O12">
            <v>28.6</v>
          </cell>
          <cell r="P12">
            <v>30.5</v>
          </cell>
          <cell r="Q12">
            <v>39.270000000000003</v>
          </cell>
          <cell r="R12">
            <v>45</v>
          </cell>
          <cell r="S12">
            <v>0.51900000000000002</v>
          </cell>
          <cell r="T12">
            <v>0.5</v>
          </cell>
          <cell r="U12">
            <v>0.48099999999999998</v>
          </cell>
          <cell r="V12">
            <v>0.5</v>
          </cell>
          <cell r="W12">
            <v>2286.3000000000002</v>
          </cell>
          <cell r="X12">
            <v>2750</v>
          </cell>
          <cell r="Y12">
            <v>5.8999999999999997E-2</v>
          </cell>
          <cell r="Z12">
            <v>0.06</v>
          </cell>
          <cell r="AA12">
            <v>7.0000000000000007E-2</v>
          </cell>
          <cell r="AB12">
            <v>7.4999999999999997E-2</v>
          </cell>
          <cell r="AC12">
            <v>8.5000000000000006E-2</v>
          </cell>
          <cell r="AD12">
            <v>1.4999999999999999E-2</v>
          </cell>
          <cell r="AE12">
            <v>1.4999999999999999E-2</v>
          </cell>
        </row>
        <row r="13">
          <cell r="B13" t="str">
            <v>CEG</v>
          </cell>
          <cell r="C13" t="str">
            <v>Constellation Energy</v>
          </cell>
          <cell r="E13">
            <v>0.96</v>
          </cell>
          <cell r="F13">
            <v>50</v>
          </cell>
          <cell r="G13">
            <v>30</v>
          </cell>
          <cell r="H13">
            <v>1.7</v>
          </cell>
          <cell r="I13">
            <v>2.2999999999999998</v>
          </cell>
          <cell r="J13">
            <v>3.25</v>
          </cell>
          <cell r="K13">
            <v>0.96</v>
          </cell>
          <cell r="L13">
            <v>0.96</v>
          </cell>
          <cell r="M13">
            <v>1</v>
          </cell>
          <cell r="N13">
            <v>39.65</v>
          </cell>
          <cell r="O13">
            <v>40.9</v>
          </cell>
          <cell r="P13">
            <v>46.75</v>
          </cell>
          <cell r="Q13">
            <v>199.79</v>
          </cell>
          <cell r="R13">
            <v>206</v>
          </cell>
          <cell r="S13">
            <v>0.35699999999999998</v>
          </cell>
          <cell r="T13">
            <v>0.32</v>
          </cell>
          <cell r="U13">
            <v>0.628</v>
          </cell>
          <cell r="V13">
            <v>0.66500000000000004</v>
          </cell>
          <cell r="W13">
            <v>12468</v>
          </cell>
          <cell r="X13">
            <v>14500</v>
          </cell>
          <cell r="Y13">
            <v>4.1000000000000002E-2</v>
          </cell>
          <cell r="Z13">
            <v>4.4999999999999998E-2</v>
          </cell>
          <cell r="AA13">
            <v>5.5E-2</v>
          </cell>
          <cell r="AB13">
            <v>7.0000000000000007E-2</v>
          </cell>
          <cell r="AC13">
            <v>0.16500000000000001</v>
          </cell>
          <cell r="AD13">
            <v>-0.04</v>
          </cell>
          <cell r="AE13">
            <v>0.06</v>
          </cell>
        </row>
        <row r="14">
          <cell r="B14" t="str">
            <v>CHG</v>
          </cell>
          <cell r="C14" t="str">
            <v>CH Energy Group</v>
          </cell>
          <cell r="E14">
            <v>2.16</v>
          </cell>
          <cell r="F14">
            <v>55</v>
          </cell>
          <cell r="G14">
            <v>45</v>
          </cell>
          <cell r="H14">
            <v>3</v>
          </cell>
          <cell r="I14">
            <v>3.1</v>
          </cell>
          <cell r="J14">
            <v>3.35</v>
          </cell>
          <cell r="K14">
            <v>2.2200000000000002</v>
          </cell>
          <cell r="L14">
            <v>2.2200000000000002</v>
          </cell>
          <cell r="M14">
            <v>2.2400000000000002</v>
          </cell>
          <cell r="N14">
            <v>35.5</v>
          </cell>
          <cell r="O14">
            <v>35.75</v>
          </cell>
          <cell r="P14">
            <v>37.5</v>
          </cell>
          <cell r="Q14">
            <v>15.8</v>
          </cell>
          <cell r="R14">
            <v>15</v>
          </cell>
          <cell r="S14">
            <v>0.47399999999999998</v>
          </cell>
          <cell r="T14">
            <v>0.48</v>
          </cell>
          <cell r="U14">
            <v>0.50700000000000001</v>
          </cell>
          <cell r="V14">
            <v>0.51</v>
          </cell>
          <cell r="W14">
            <v>1061.8</v>
          </cell>
          <cell r="X14">
            <v>1180</v>
          </cell>
          <cell r="Y14">
            <v>8.5999999999999993E-2</v>
          </cell>
          <cell r="Z14">
            <v>8.5000000000000006E-2</v>
          </cell>
          <cell r="AA14">
            <v>8.5000000000000006E-2</v>
          </cell>
          <cell r="AB14">
            <v>0.09</v>
          </cell>
          <cell r="AC14">
            <v>0.04</v>
          </cell>
          <cell r="AD14">
            <v>0.01</v>
          </cell>
          <cell r="AE14">
            <v>0.02</v>
          </cell>
        </row>
        <row r="15">
          <cell r="B15" t="str">
            <v>CMS</v>
          </cell>
          <cell r="C15" t="str">
            <v>CMS Energy</v>
          </cell>
          <cell r="E15">
            <v>0.84</v>
          </cell>
          <cell r="F15">
            <v>25</v>
          </cell>
          <cell r="G15">
            <v>18</v>
          </cell>
          <cell r="H15">
            <v>1.45</v>
          </cell>
          <cell r="I15">
            <v>1.55</v>
          </cell>
          <cell r="J15">
            <v>1.75</v>
          </cell>
          <cell r="K15">
            <v>0.84</v>
          </cell>
          <cell r="L15">
            <v>0.92</v>
          </cell>
          <cell r="M15">
            <v>1.1000000000000001</v>
          </cell>
          <cell r="N15">
            <v>12</v>
          </cell>
          <cell r="O15">
            <v>12.7</v>
          </cell>
          <cell r="P15">
            <v>15</v>
          </cell>
          <cell r="Q15">
            <v>249.6</v>
          </cell>
          <cell r="R15">
            <v>260</v>
          </cell>
          <cell r="S15">
            <v>0.70099999999999996</v>
          </cell>
          <cell r="T15">
            <v>0.64</v>
          </cell>
          <cell r="U15">
            <v>0.29499999999999998</v>
          </cell>
          <cell r="V15">
            <v>0.35499999999999998</v>
          </cell>
          <cell r="W15">
            <v>9473</v>
          </cell>
          <cell r="X15">
            <v>11000</v>
          </cell>
          <cell r="Y15">
            <v>0.125</v>
          </cell>
          <cell r="Z15">
            <v>0.125</v>
          </cell>
          <cell r="AA15">
            <v>0.125</v>
          </cell>
          <cell r="AB15">
            <v>0.125</v>
          </cell>
          <cell r="AC15">
            <v>7.0000000000000007E-2</v>
          </cell>
          <cell r="AD15">
            <v>0.14000000000000001</v>
          </cell>
          <cell r="AE15">
            <v>0.05</v>
          </cell>
        </row>
        <row r="16">
          <cell r="B16" t="str">
            <v>CNL</v>
          </cell>
          <cell r="C16" t="str">
            <v>Cleco Corp.</v>
          </cell>
          <cell r="E16">
            <v>1.0900000000000001</v>
          </cell>
          <cell r="F16">
            <v>40</v>
          </cell>
          <cell r="G16">
            <v>30</v>
          </cell>
          <cell r="H16">
            <v>2.4</v>
          </cell>
          <cell r="I16">
            <v>2.4</v>
          </cell>
          <cell r="J16">
            <v>2.75</v>
          </cell>
          <cell r="K16">
            <v>1.0900000000000001</v>
          </cell>
          <cell r="L16">
            <v>1.22</v>
          </cell>
          <cell r="M16">
            <v>1.6</v>
          </cell>
          <cell r="N16">
            <v>23.65</v>
          </cell>
          <cell r="O16">
            <v>24.9</v>
          </cell>
          <cell r="P16">
            <v>28.5</v>
          </cell>
          <cell r="Q16">
            <v>60.53</v>
          </cell>
          <cell r="R16">
            <v>60.7</v>
          </cell>
          <cell r="S16">
            <v>0.51500000000000001</v>
          </cell>
          <cell r="T16">
            <v>0.42</v>
          </cell>
          <cell r="U16">
            <v>0.48499999999999999</v>
          </cell>
          <cell r="V16">
            <v>0.57999999999999996</v>
          </cell>
          <cell r="W16">
            <v>2717.9</v>
          </cell>
          <cell r="X16">
            <v>2975</v>
          </cell>
          <cell r="Y16">
            <v>0.106</v>
          </cell>
          <cell r="Z16">
            <v>0.1</v>
          </cell>
          <cell r="AA16">
            <v>0.1</v>
          </cell>
          <cell r="AB16">
            <v>9.5000000000000001E-2</v>
          </cell>
          <cell r="AC16">
            <v>0.06</v>
          </cell>
          <cell r="AD16">
            <v>9.5000000000000001E-2</v>
          </cell>
          <cell r="AE16">
            <v>6.5000000000000002E-2</v>
          </cell>
        </row>
        <row r="17">
          <cell r="B17" t="str">
            <v>CNP</v>
          </cell>
          <cell r="C17" t="str">
            <v>CenterPoint Energy</v>
          </cell>
          <cell r="E17">
            <v>0.79</v>
          </cell>
          <cell r="F17">
            <v>25</v>
          </cell>
          <cell r="G17">
            <v>15</v>
          </cell>
          <cell r="H17">
            <v>1.2</v>
          </cell>
          <cell r="I17">
            <v>1.2</v>
          </cell>
          <cell r="J17">
            <v>1.35</v>
          </cell>
          <cell r="K17">
            <v>0.79</v>
          </cell>
          <cell r="L17">
            <v>0.8</v>
          </cell>
          <cell r="M17">
            <v>0.9</v>
          </cell>
          <cell r="N17">
            <v>9.9</v>
          </cell>
          <cell r="O17">
            <v>10.35</v>
          </cell>
          <cell r="P17">
            <v>12</v>
          </cell>
          <cell r="Q17">
            <v>424.7</v>
          </cell>
          <cell r="R17">
            <v>430</v>
          </cell>
          <cell r="S17">
            <v>0.73799999999999999</v>
          </cell>
          <cell r="T17">
            <v>0.68500000000000005</v>
          </cell>
          <cell r="U17">
            <v>0.26200000000000001</v>
          </cell>
          <cell r="V17">
            <v>0.315</v>
          </cell>
          <cell r="W17">
            <v>12199</v>
          </cell>
          <cell r="X17">
            <v>16200</v>
          </cell>
          <cell r="Y17">
            <v>0.13800000000000001</v>
          </cell>
          <cell r="Z17">
            <v>0.12</v>
          </cell>
          <cell r="AA17">
            <v>0.12</v>
          </cell>
          <cell r="AB17">
            <v>0.115</v>
          </cell>
          <cell r="AC17">
            <v>0.03</v>
          </cell>
          <cell r="AD17">
            <v>0.03</v>
          </cell>
          <cell r="AE17">
            <v>0.1</v>
          </cell>
        </row>
        <row r="18">
          <cell r="B18" t="str">
            <v>CV</v>
          </cell>
          <cell r="C18" t="str">
            <v xml:space="preserve">Central Vermont P S </v>
          </cell>
          <cell r="E18">
            <v>0.92</v>
          </cell>
          <cell r="F18">
            <v>35</v>
          </cell>
          <cell r="G18">
            <v>25</v>
          </cell>
          <cell r="H18">
            <v>0.35</v>
          </cell>
          <cell r="I18">
            <v>1.75</v>
          </cell>
          <cell r="J18">
            <v>1.85</v>
          </cell>
          <cell r="K18">
            <v>0.92</v>
          </cell>
          <cell r="L18">
            <v>0.92</v>
          </cell>
          <cell r="M18">
            <v>1</v>
          </cell>
          <cell r="N18">
            <v>21.1</v>
          </cell>
          <cell r="O18">
            <v>22</v>
          </cell>
          <cell r="P18">
            <v>23.5</v>
          </cell>
          <cell r="Q18">
            <v>13.34</v>
          </cell>
          <cell r="R18">
            <v>13.4</v>
          </cell>
          <cell r="S18">
            <v>0.40100000000000002</v>
          </cell>
          <cell r="T18">
            <v>0.37</v>
          </cell>
          <cell r="U18">
            <v>0.58099999999999996</v>
          </cell>
          <cell r="V18">
            <v>0.61</v>
          </cell>
          <cell r="W18">
            <v>469.1</v>
          </cell>
          <cell r="X18">
            <v>515</v>
          </cell>
          <cell r="Y18">
            <v>7.4999999999999997E-2</v>
          </cell>
          <cell r="Z18" t="str">
            <v>NMF</v>
          </cell>
          <cell r="AA18">
            <v>0.08</v>
          </cell>
          <cell r="AB18">
            <v>0.08</v>
          </cell>
          <cell r="AC18">
            <v>0.02</v>
          </cell>
          <cell r="AD18">
            <v>1.4999999999999999E-2</v>
          </cell>
          <cell r="AE18">
            <v>0.03</v>
          </cell>
        </row>
        <row r="19">
          <cell r="B19" t="str">
            <v>D</v>
          </cell>
          <cell r="C19" t="str">
            <v>Dominion Resources</v>
          </cell>
          <cell r="E19">
            <v>1.97</v>
          </cell>
          <cell r="F19">
            <v>60</v>
          </cell>
          <cell r="G19">
            <v>45</v>
          </cell>
          <cell r="H19">
            <v>2.8</v>
          </cell>
          <cell r="I19">
            <v>3.25</v>
          </cell>
          <cell r="J19">
            <v>3.75</v>
          </cell>
          <cell r="K19">
            <v>1.97</v>
          </cell>
          <cell r="L19">
            <v>2.11</v>
          </cell>
          <cell r="M19">
            <v>2.4500000000000002</v>
          </cell>
          <cell r="N19">
            <v>20.9</v>
          </cell>
          <cell r="O19">
            <v>22.05</v>
          </cell>
          <cell r="P19">
            <v>26.5</v>
          </cell>
          <cell r="Q19">
            <v>581</v>
          </cell>
          <cell r="R19">
            <v>585</v>
          </cell>
          <cell r="S19">
            <v>0.56299999999999994</v>
          </cell>
          <cell r="T19">
            <v>0.57499999999999996</v>
          </cell>
          <cell r="U19">
            <v>0.42799999999999999</v>
          </cell>
          <cell r="V19">
            <v>0.42</v>
          </cell>
          <cell r="W19">
            <v>28012</v>
          </cell>
          <cell r="X19">
            <v>37200</v>
          </cell>
          <cell r="Y19">
            <v>0.14199999999999999</v>
          </cell>
          <cell r="Z19">
            <v>0.13500000000000001</v>
          </cell>
          <cell r="AA19">
            <v>0.15</v>
          </cell>
          <cell r="AB19">
            <v>0.14000000000000001</v>
          </cell>
          <cell r="AC19">
            <v>4.4999999999999998E-2</v>
          </cell>
          <cell r="AD19">
            <v>0.06</v>
          </cell>
          <cell r="AE19">
            <v>0.06</v>
          </cell>
        </row>
        <row r="20">
          <cell r="B20" t="str">
            <v>DPL</v>
          </cell>
          <cell r="C20" t="str">
            <v>DPL, Inc.</v>
          </cell>
          <cell r="E20">
            <v>1.33</v>
          </cell>
          <cell r="F20">
            <v>50</v>
          </cell>
          <cell r="G20">
            <v>30</v>
          </cell>
          <cell r="H20">
            <v>2.2999999999999998</v>
          </cell>
          <cell r="I20">
            <v>2.4500000000000002</v>
          </cell>
          <cell r="J20">
            <v>3.05</v>
          </cell>
          <cell r="K20">
            <v>1.33</v>
          </cell>
          <cell r="L20">
            <v>1.4</v>
          </cell>
          <cell r="M20">
            <v>1.6</v>
          </cell>
          <cell r="N20">
            <v>10.7</v>
          </cell>
          <cell r="O20">
            <v>11.5</v>
          </cell>
          <cell r="P20">
            <v>14.1</v>
          </cell>
          <cell r="Q20">
            <v>116.92</v>
          </cell>
          <cell r="R20">
            <v>110</v>
          </cell>
          <cell r="S20">
            <v>0.45300000000000001</v>
          </cell>
          <cell r="T20">
            <v>0.47</v>
          </cell>
          <cell r="U20">
            <v>0.53700000000000003</v>
          </cell>
          <cell r="V20">
            <v>0.52</v>
          </cell>
          <cell r="W20">
            <v>2268</v>
          </cell>
          <cell r="X20">
            <v>2950</v>
          </cell>
          <cell r="Y20">
            <v>0.23799999999999999</v>
          </cell>
          <cell r="Z20">
            <v>0.21</v>
          </cell>
          <cell r="AA20">
            <v>0.21</v>
          </cell>
          <cell r="AB20">
            <v>0.22</v>
          </cell>
          <cell r="AC20">
            <v>5.5E-2</v>
          </cell>
          <cell r="AD20">
            <v>5.5E-2</v>
          </cell>
          <cell r="AE20">
            <v>7.0000000000000007E-2</v>
          </cell>
        </row>
        <row r="21">
          <cell r="B21" t="str">
            <v>DTE</v>
          </cell>
          <cell r="C21" t="str">
            <v>DTE Energy Co.</v>
          </cell>
          <cell r="E21">
            <v>2.3199999999999998</v>
          </cell>
          <cell r="F21">
            <v>70</v>
          </cell>
          <cell r="G21">
            <v>45</v>
          </cell>
          <cell r="H21">
            <v>3.6</v>
          </cell>
          <cell r="I21">
            <v>3.75</v>
          </cell>
          <cell r="J21">
            <v>4.25</v>
          </cell>
          <cell r="K21">
            <v>2.3199999999999998</v>
          </cell>
          <cell r="L21">
            <v>2.42</v>
          </cell>
          <cell r="M21">
            <v>2.7</v>
          </cell>
          <cell r="N21">
            <v>41</v>
          </cell>
          <cell r="O21">
            <v>42.3</v>
          </cell>
          <cell r="P21">
            <v>46.5</v>
          </cell>
          <cell r="Q21">
            <v>169.43</v>
          </cell>
          <cell r="R21">
            <v>174</v>
          </cell>
          <cell r="S21">
            <v>0.51300000000000001</v>
          </cell>
          <cell r="T21">
            <v>0.52</v>
          </cell>
          <cell r="U21">
            <v>0.48699999999999999</v>
          </cell>
          <cell r="V21">
            <v>0.48</v>
          </cell>
          <cell r="W21">
            <v>13811</v>
          </cell>
          <cell r="X21">
            <v>16900</v>
          </cell>
          <cell r="Y21">
            <v>9.4E-2</v>
          </cell>
          <cell r="Z21">
            <v>0.09</v>
          </cell>
          <cell r="AA21">
            <v>0.09</v>
          </cell>
          <cell r="AB21">
            <v>0.09</v>
          </cell>
          <cell r="AC21">
            <v>4.4999999999999998E-2</v>
          </cell>
          <cell r="AD21">
            <v>0.04</v>
          </cell>
          <cell r="AE21">
            <v>3.5000000000000003E-2</v>
          </cell>
        </row>
        <row r="22">
          <cell r="B22" t="str">
            <v>DUK</v>
          </cell>
          <cell r="C22" t="str">
            <v>Duke Energy Corp.</v>
          </cell>
          <cell r="E22">
            <v>0.99</v>
          </cell>
          <cell r="F22">
            <v>25</v>
          </cell>
          <cell r="G22">
            <v>17</v>
          </cell>
          <cell r="H22">
            <v>1.4</v>
          </cell>
          <cell r="I22">
            <v>1.45</v>
          </cell>
          <cell r="J22">
            <v>1.65</v>
          </cell>
          <cell r="K22">
            <v>0.99</v>
          </cell>
          <cell r="L22">
            <v>1.01</v>
          </cell>
          <cell r="M22">
            <v>1.07</v>
          </cell>
          <cell r="N22">
            <v>17.25</v>
          </cell>
          <cell r="O22">
            <v>17.7</v>
          </cell>
          <cell r="P22">
            <v>19.25</v>
          </cell>
          <cell r="Q22">
            <v>1329</v>
          </cell>
          <cell r="R22">
            <v>1339</v>
          </cell>
          <cell r="S22">
            <v>0.443</v>
          </cell>
          <cell r="T22">
            <v>0.505</v>
          </cell>
          <cell r="U22">
            <v>0.55700000000000005</v>
          </cell>
          <cell r="V22">
            <v>0.495</v>
          </cell>
          <cell r="W22">
            <v>40457</v>
          </cell>
          <cell r="X22">
            <v>52100</v>
          </cell>
          <cell r="Y22">
            <v>7.8E-2</v>
          </cell>
          <cell r="Z22">
            <v>0.08</v>
          </cell>
          <cell r="AA22">
            <v>8.5000000000000006E-2</v>
          </cell>
          <cell r="AB22">
            <v>8.5000000000000006E-2</v>
          </cell>
          <cell r="AC22">
            <v>0.06</v>
          </cell>
          <cell r="AD22">
            <v>0.02</v>
          </cell>
          <cell r="AE22">
            <v>2.5000000000000001E-2</v>
          </cell>
        </row>
        <row r="23">
          <cell r="B23" t="str">
            <v>ED</v>
          </cell>
          <cell r="C23" t="str">
            <v>Consolidated Edison</v>
          </cell>
          <cell r="E23">
            <v>2.4</v>
          </cell>
          <cell r="F23">
            <v>60</v>
          </cell>
          <cell r="G23">
            <v>50</v>
          </cell>
          <cell r="H23">
            <v>3.55</v>
          </cell>
          <cell r="I23">
            <v>3.65</v>
          </cell>
          <cell r="J23">
            <v>3.95</v>
          </cell>
          <cell r="K23">
            <v>2.4</v>
          </cell>
          <cell r="L23">
            <v>2.42</v>
          </cell>
          <cell r="M23">
            <v>2.48</v>
          </cell>
          <cell r="N23">
            <v>38.450000000000003</v>
          </cell>
          <cell r="O23">
            <v>40.950000000000003</v>
          </cell>
          <cell r="P23">
            <v>42.6</v>
          </cell>
          <cell r="Q23">
            <v>291.62</v>
          </cell>
          <cell r="R23">
            <v>310</v>
          </cell>
          <cell r="S23">
            <v>0.49099999999999999</v>
          </cell>
          <cell r="T23">
            <v>0.495</v>
          </cell>
          <cell r="U23">
            <v>0.50900000000000001</v>
          </cell>
          <cell r="V23">
            <v>0.505</v>
          </cell>
          <cell r="W23">
            <v>21732</v>
          </cell>
          <cell r="X23">
            <v>26200</v>
          </cell>
          <cell r="Y23">
            <v>0.09</v>
          </cell>
          <cell r="Z23">
            <v>9.5000000000000001E-2</v>
          </cell>
          <cell r="AA23">
            <v>0.09</v>
          </cell>
          <cell r="AB23">
            <v>9.5000000000000001E-2</v>
          </cell>
          <cell r="AC23">
            <v>0.03</v>
          </cell>
          <cell r="AD23">
            <v>0.01</v>
          </cell>
          <cell r="AE23">
            <v>2.5000000000000001E-2</v>
          </cell>
        </row>
        <row r="24">
          <cell r="B24" t="str">
            <v>EDE</v>
          </cell>
          <cell r="C24" t="str">
            <v>Empire District Elec</v>
          </cell>
          <cell r="E24">
            <v>0.64</v>
          </cell>
          <cell r="F24">
            <v>25</v>
          </cell>
          <cell r="G24">
            <v>17</v>
          </cell>
          <cell r="H24">
            <v>1.25</v>
          </cell>
          <cell r="I24">
            <v>1.1499999999999999</v>
          </cell>
          <cell r="J24">
            <v>1.75</v>
          </cell>
          <cell r="K24">
            <v>0.64</v>
          </cell>
          <cell r="L24">
            <v>1</v>
          </cell>
          <cell r="M24">
            <v>1.2</v>
          </cell>
          <cell r="N24">
            <v>16.399999999999999</v>
          </cell>
          <cell r="O24">
            <v>16.55</v>
          </cell>
          <cell r="P24">
            <v>17.75</v>
          </cell>
          <cell r="Q24">
            <v>41.58</v>
          </cell>
          <cell r="R24">
            <v>43</v>
          </cell>
          <cell r="S24">
            <v>0.51300000000000001</v>
          </cell>
          <cell r="T24">
            <v>0.47</v>
          </cell>
          <cell r="U24">
            <v>0.48699999999999999</v>
          </cell>
          <cell r="V24">
            <v>0.53</v>
          </cell>
          <cell r="W24">
            <v>1350.7</v>
          </cell>
          <cell r="X24">
            <v>1450</v>
          </cell>
          <cell r="Y24">
            <v>7.1999999999999995E-2</v>
          </cell>
          <cell r="Z24">
            <v>7.4999999999999997E-2</v>
          </cell>
          <cell r="AA24">
            <v>7.0000000000000007E-2</v>
          </cell>
          <cell r="AB24">
            <v>9.5000000000000001E-2</v>
          </cell>
          <cell r="AC24">
            <v>7.0000000000000007E-2</v>
          </cell>
          <cell r="AD24">
            <v>-0.01</v>
          </cell>
          <cell r="AE24">
            <v>0.02</v>
          </cell>
        </row>
        <row r="25">
          <cell r="B25" t="str">
            <v>EE</v>
          </cell>
          <cell r="C25" t="str">
            <v>El Paso Electric</v>
          </cell>
          <cell r="E25">
            <v>0.66</v>
          </cell>
          <cell r="F25">
            <v>40</v>
          </cell>
          <cell r="G25">
            <v>30</v>
          </cell>
          <cell r="H25">
            <v>2.5</v>
          </cell>
          <cell r="I25">
            <v>2.4</v>
          </cell>
          <cell r="J25">
            <v>2.75</v>
          </cell>
          <cell r="K25">
            <v>0.66</v>
          </cell>
          <cell r="L25">
            <v>0.96</v>
          </cell>
          <cell r="M25">
            <v>1.2</v>
          </cell>
          <cell r="N25">
            <v>20.45</v>
          </cell>
          <cell r="O25">
            <v>21.65</v>
          </cell>
          <cell r="P25">
            <v>25.5</v>
          </cell>
          <cell r="Q25">
            <v>42.57</v>
          </cell>
          <cell r="R25">
            <v>39</v>
          </cell>
          <cell r="S25">
            <v>0.51200000000000001</v>
          </cell>
          <cell r="T25">
            <v>0.52</v>
          </cell>
          <cell r="U25">
            <v>0.48799999999999999</v>
          </cell>
          <cell r="V25">
            <v>0.48</v>
          </cell>
          <cell r="W25">
            <v>1660.1</v>
          </cell>
          <cell r="X25">
            <v>2050</v>
          </cell>
          <cell r="Y25">
            <v>0.111</v>
          </cell>
          <cell r="Z25">
            <v>0.125</v>
          </cell>
          <cell r="AA25">
            <v>0.115</v>
          </cell>
          <cell r="AB25">
            <v>0.115</v>
          </cell>
          <cell r="AC25">
            <v>7.4999999999999997E-2</v>
          </cell>
          <cell r="AD25" t="str">
            <v>NMF</v>
          </cell>
          <cell r="AE25">
            <v>7.0000000000000007E-2</v>
          </cell>
        </row>
        <row r="26">
          <cell r="B26" t="str">
            <v>EIX</v>
          </cell>
          <cell r="C26" t="str">
            <v>Edison International</v>
          </cell>
          <cell r="E26">
            <v>1.29</v>
          </cell>
          <cell r="F26">
            <v>50</v>
          </cell>
          <cell r="G26">
            <v>30</v>
          </cell>
          <cell r="H26">
            <v>2.75</v>
          </cell>
          <cell r="I26">
            <v>2.8</v>
          </cell>
          <cell r="J26">
            <v>3.25</v>
          </cell>
          <cell r="K26">
            <v>1.29</v>
          </cell>
          <cell r="L26">
            <v>1.31</v>
          </cell>
          <cell r="M26">
            <v>1.4</v>
          </cell>
          <cell r="N26">
            <v>33.85</v>
          </cell>
          <cell r="O26">
            <v>35.299999999999997</v>
          </cell>
          <cell r="P26">
            <v>40.25</v>
          </cell>
          <cell r="Q26">
            <v>325.81</v>
          </cell>
          <cell r="R26">
            <v>325.81</v>
          </cell>
          <cell r="S26">
            <v>0.51800000000000002</v>
          </cell>
          <cell r="T26">
            <v>0.53500000000000003</v>
          </cell>
          <cell r="U26">
            <v>0.443</v>
          </cell>
          <cell r="V26">
            <v>0.43</v>
          </cell>
          <cell r="W26">
            <v>23861</v>
          </cell>
          <cell r="X26">
            <v>30400</v>
          </cell>
          <cell r="Y26">
            <v>0.104</v>
          </cell>
          <cell r="Z26">
            <v>0.08</v>
          </cell>
          <cell r="AA26">
            <v>8.5000000000000006E-2</v>
          </cell>
          <cell r="AB26">
            <v>0.08</v>
          </cell>
          <cell r="AC26">
            <v>-0.01</v>
          </cell>
          <cell r="AD26">
            <v>0.02</v>
          </cell>
          <cell r="AE26">
            <v>4.4999999999999998E-2</v>
          </cell>
        </row>
        <row r="27">
          <cell r="B27" t="str">
            <v>ETR</v>
          </cell>
          <cell r="C27" t="str">
            <v>Entergy Corp.</v>
          </cell>
          <cell r="E27">
            <v>3.32</v>
          </cell>
          <cell r="F27">
            <v>100</v>
          </cell>
          <cell r="G27">
            <v>75</v>
          </cell>
          <cell r="H27">
            <v>6.7</v>
          </cell>
          <cell r="I27">
            <v>6.7</v>
          </cell>
          <cell r="J27">
            <v>7</v>
          </cell>
          <cell r="K27">
            <v>3.32</v>
          </cell>
          <cell r="L27">
            <v>3.32</v>
          </cell>
          <cell r="M27">
            <v>3.6</v>
          </cell>
          <cell r="N27">
            <v>50.6</v>
          </cell>
          <cell r="O27">
            <v>53.8</v>
          </cell>
          <cell r="P27">
            <v>65</v>
          </cell>
          <cell r="Q27">
            <v>178.75</v>
          </cell>
          <cell r="R27">
            <v>172</v>
          </cell>
          <cell r="S27">
            <v>0.56299999999999994</v>
          </cell>
          <cell r="T27">
            <v>0.56499999999999995</v>
          </cell>
          <cell r="U27">
            <v>0.42099999999999999</v>
          </cell>
          <cell r="V27">
            <v>0.42499999999999999</v>
          </cell>
          <cell r="W27">
            <v>20166</v>
          </cell>
          <cell r="X27">
            <v>26300</v>
          </cell>
          <cell r="Y27">
            <v>0.14699999999999999</v>
          </cell>
          <cell r="Z27">
            <v>0.13500000000000001</v>
          </cell>
          <cell r="AA27">
            <v>0.13</v>
          </cell>
          <cell r="AB27">
            <v>0.115</v>
          </cell>
          <cell r="AC27">
            <v>1.4999999999999999E-2</v>
          </cell>
          <cell r="AD27">
            <v>2.5000000000000001E-2</v>
          </cell>
          <cell r="AE27">
            <v>6.5000000000000002E-2</v>
          </cell>
        </row>
        <row r="28">
          <cell r="B28" t="str">
            <v>EXC</v>
          </cell>
          <cell r="C28" t="str">
            <v>Exelon Corp.</v>
          </cell>
          <cell r="E28">
            <v>2.1</v>
          </cell>
          <cell r="F28">
            <v>60</v>
          </cell>
          <cell r="G28">
            <v>45</v>
          </cell>
          <cell r="H28">
            <v>3.5</v>
          </cell>
          <cell r="I28">
            <v>2.9</v>
          </cell>
          <cell r="J28">
            <v>3.75</v>
          </cell>
          <cell r="K28">
            <v>2.1</v>
          </cell>
          <cell r="L28">
            <v>2.1</v>
          </cell>
          <cell r="M28">
            <v>2.1</v>
          </cell>
          <cell r="N28">
            <v>22.1</v>
          </cell>
          <cell r="O28">
            <v>22.9</v>
          </cell>
          <cell r="P28">
            <v>25.75</v>
          </cell>
          <cell r="Q28">
            <v>662</v>
          </cell>
          <cell r="R28">
            <v>630</v>
          </cell>
          <cell r="S28">
            <v>0.46800000000000003</v>
          </cell>
          <cell r="T28">
            <v>0.47499999999999998</v>
          </cell>
          <cell r="U28">
            <v>0.52900000000000003</v>
          </cell>
          <cell r="V28">
            <v>0.52</v>
          </cell>
          <cell r="W28">
            <v>25651</v>
          </cell>
          <cell r="X28">
            <v>31100</v>
          </cell>
          <cell r="Y28">
            <v>0.189</v>
          </cell>
          <cell r="Z28">
            <v>0.16500000000000001</v>
          </cell>
          <cell r="AA28">
            <v>0.125</v>
          </cell>
          <cell r="AB28">
            <v>0.15</v>
          </cell>
          <cell r="AC28">
            <v>-1.4999999999999999E-2</v>
          </cell>
          <cell r="AD28">
            <v>0</v>
          </cell>
          <cell r="AE28">
            <v>5.5E-2</v>
          </cell>
        </row>
        <row r="29">
          <cell r="B29" t="str">
            <v>FE</v>
          </cell>
          <cell r="C29" t="str">
            <v>FirstEnergy Corp.</v>
          </cell>
          <cell r="E29">
            <v>2.2000000000000002</v>
          </cell>
          <cell r="F29">
            <v>55</v>
          </cell>
          <cell r="G29">
            <v>40</v>
          </cell>
          <cell r="H29">
            <v>2.5</v>
          </cell>
          <cell r="I29">
            <v>3.4</v>
          </cell>
          <cell r="J29">
            <v>3.75</v>
          </cell>
          <cell r="K29">
            <v>2.2000000000000002</v>
          </cell>
          <cell r="L29">
            <v>2.2000000000000002</v>
          </cell>
          <cell r="M29">
            <v>2.2999999999999998</v>
          </cell>
          <cell r="N29">
            <v>32.049999999999997</v>
          </cell>
          <cell r="O29">
            <v>33.299999999999997</v>
          </cell>
          <cell r="P29">
            <v>37.25</v>
          </cell>
          <cell r="Q29">
            <v>304.83999999999997</v>
          </cell>
          <cell r="R29">
            <v>418.22</v>
          </cell>
          <cell r="S29">
            <v>0.59499999999999997</v>
          </cell>
          <cell r="T29">
            <v>0.53500000000000003</v>
          </cell>
          <cell r="U29">
            <v>0.40500000000000003</v>
          </cell>
          <cell r="V29">
            <v>0.46500000000000002</v>
          </cell>
          <cell r="W29">
            <v>21124</v>
          </cell>
          <cell r="X29">
            <v>33600</v>
          </cell>
          <cell r="Y29">
            <v>0.11600000000000001</v>
          </cell>
          <cell r="Z29">
            <v>7.4999999999999997E-2</v>
          </cell>
          <cell r="AA29">
            <v>0.105</v>
          </cell>
          <cell r="AB29">
            <v>0.1</v>
          </cell>
          <cell r="AC29">
            <v>5.0000000000000001E-3</v>
          </cell>
          <cell r="AD29">
            <v>5.0000000000000001E-3</v>
          </cell>
          <cell r="AE29">
            <v>0.05</v>
          </cell>
        </row>
        <row r="30">
          <cell r="B30" t="str">
            <v>GXP</v>
          </cell>
          <cell r="C30" t="str">
            <v>Great Plains Energy</v>
          </cell>
          <cell r="E30">
            <v>0.83</v>
          </cell>
          <cell r="F30">
            <v>25</v>
          </cell>
          <cell r="G30">
            <v>16</v>
          </cell>
          <cell r="H30">
            <v>1.2</v>
          </cell>
          <cell r="I30">
            <v>1.45</v>
          </cell>
          <cell r="J30">
            <v>1.75</v>
          </cell>
          <cell r="K30">
            <v>0.83</v>
          </cell>
          <cell r="L30">
            <v>0.83</v>
          </cell>
          <cell r="M30">
            <v>1.1000000000000001</v>
          </cell>
          <cell r="N30">
            <v>21.65</v>
          </cell>
          <cell r="O30">
            <v>21.5</v>
          </cell>
          <cell r="P30">
            <v>23.5</v>
          </cell>
          <cell r="Q30">
            <v>135.71</v>
          </cell>
          <cell r="R30">
            <v>155</v>
          </cell>
          <cell r="S30">
            <v>0.502</v>
          </cell>
          <cell r="T30">
            <v>0.51</v>
          </cell>
          <cell r="U30">
            <v>0.49199999999999999</v>
          </cell>
          <cell r="V30">
            <v>0.48499999999999999</v>
          </cell>
          <cell r="W30">
            <v>5867.6</v>
          </cell>
          <cell r="X30">
            <v>7500</v>
          </cell>
          <cell r="Y30">
            <v>7.2999999999999995E-2</v>
          </cell>
          <cell r="Z30">
            <v>5.5E-2</v>
          </cell>
          <cell r="AA30">
            <v>6.5000000000000002E-2</v>
          </cell>
          <cell r="AB30">
            <v>7.4999999999999997E-2</v>
          </cell>
          <cell r="AC30">
            <v>0.06</v>
          </cell>
          <cell r="AD30">
            <v>0</v>
          </cell>
          <cell r="AE30">
            <v>0.02</v>
          </cell>
        </row>
        <row r="31">
          <cell r="B31" t="str">
            <v>HE</v>
          </cell>
          <cell r="C31" t="str">
            <v>Hawaiian Elec.</v>
          </cell>
          <cell r="E31">
            <v>1.24</v>
          </cell>
          <cell r="F31">
            <v>30</v>
          </cell>
          <cell r="G31">
            <v>19</v>
          </cell>
          <cell r="H31">
            <v>1.3</v>
          </cell>
          <cell r="I31">
            <v>1.45</v>
          </cell>
          <cell r="J31">
            <v>2</v>
          </cell>
          <cell r="K31">
            <v>1.24</v>
          </cell>
          <cell r="L31">
            <v>1.24</v>
          </cell>
          <cell r="M31">
            <v>1.3</v>
          </cell>
          <cell r="N31">
            <v>16</v>
          </cell>
          <cell r="O31">
            <v>16.05</v>
          </cell>
          <cell r="P31">
            <v>18</v>
          </cell>
          <cell r="Q31">
            <v>94.69</v>
          </cell>
          <cell r="R31">
            <v>108</v>
          </cell>
          <cell r="S31">
            <v>0.44500000000000001</v>
          </cell>
          <cell r="T31">
            <v>0.46</v>
          </cell>
          <cell r="U31">
            <v>0.54300000000000004</v>
          </cell>
          <cell r="V31">
            <v>0.53</v>
          </cell>
          <cell r="W31">
            <v>2732.9</v>
          </cell>
          <cell r="X31">
            <v>3700</v>
          </cell>
          <cell r="Y31">
            <v>7.6999999999999999E-2</v>
          </cell>
          <cell r="Z31">
            <v>0.08</v>
          </cell>
          <cell r="AA31">
            <v>0.09</v>
          </cell>
          <cell r="AB31">
            <v>0.105</v>
          </cell>
          <cell r="AC31">
            <v>0.11</v>
          </cell>
          <cell r="AD31">
            <v>0.01</v>
          </cell>
          <cell r="AE31">
            <v>2.5000000000000001E-2</v>
          </cell>
        </row>
        <row r="32">
          <cell r="B32" t="str">
            <v>IDA</v>
          </cell>
          <cell r="C32" t="str">
            <v>IDACORP, Inc.</v>
          </cell>
          <cell r="E32">
            <v>1.2</v>
          </cell>
          <cell r="F32">
            <v>50</v>
          </cell>
          <cell r="G32">
            <v>35</v>
          </cell>
          <cell r="H32">
            <v>3.1</v>
          </cell>
          <cell r="I32">
            <v>3.05</v>
          </cell>
          <cell r="J32">
            <v>3.3</v>
          </cell>
          <cell r="K32">
            <v>1.2</v>
          </cell>
          <cell r="L32">
            <v>1.2</v>
          </cell>
          <cell r="M32">
            <v>1.5</v>
          </cell>
          <cell r="N32">
            <v>32.5</v>
          </cell>
          <cell r="O32">
            <v>33.65</v>
          </cell>
          <cell r="P32">
            <v>39.200000000000003</v>
          </cell>
          <cell r="Q32">
            <v>49.41</v>
          </cell>
          <cell r="R32">
            <v>51</v>
          </cell>
          <cell r="S32">
            <v>0.49299999999999999</v>
          </cell>
          <cell r="T32">
            <v>0.49</v>
          </cell>
          <cell r="U32">
            <v>0.50700000000000001</v>
          </cell>
          <cell r="V32">
            <v>0.51</v>
          </cell>
          <cell r="W32">
            <v>3020.4</v>
          </cell>
          <cell r="X32">
            <v>3900</v>
          </cell>
          <cell r="Y32">
            <v>9.2999999999999999E-2</v>
          </cell>
          <cell r="Z32">
            <v>9.5000000000000001E-2</v>
          </cell>
          <cell r="AA32">
            <v>0.09</v>
          </cell>
          <cell r="AB32">
            <v>8.5000000000000006E-2</v>
          </cell>
          <cell r="AC32">
            <v>0.04</v>
          </cell>
          <cell r="AD32">
            <v>0.04</v>
          </cell>
          <cell r="AE32">
            <v>0.05</v>
          </cell>
        </row>
        <row r="33">
          <cell r="B33" t="str">
            <v>ITC</v>
          </cell>
          <cell r="C33" t="str">
            <v>ITC Holdings Corp.</v>
          </cell>
          <cell r="E33">
            <v>1.38</v>
          </cell>
          <cell r="F33">
            <v>110</v>
          </cell>
          <cell r="G33">
            <v>80</v>
          </cell>
          <cell r="H33">
            <v>3.3</v>
          </cell>
          <cell r="I33">
            <v>3.85</v>
          </cell>
          <cell r="J33">
            <v>5.5</v>
          </cell>
          <cell r="K33">
            <v>1.38</v>
          </cell>
          <cell r="L33">
            <v>1.43</v>
          </cell>
          <cell r="M33">
            <v>1.7</v>
          </cell>
          <cell r="N33">
            <v>24</v>
          </cell>
          <cell r="O33">
            <v>26.4</v>
          </cell>
          <cell r="P33">
            <v>35.75</v>
          </cell>
          <cell r="Q33">
            <v>50.72</v>
          </cell>
          <cell r="R33">
            <v>55</v>
          </cell>
          <cell r="S33">
            <v>0.69099999999999995</v>
          </cell>
          <cell r="T33">
            <v>0.65</v>
          </cell>
          <cell r="U33">
            <v>0.309</v>
          </cell>
          <cell r="V33">
            <v>0.35</v>
          </cell>
          <cell r="W33">
            <v>3614.3</v>
          </cell>
          <cell r="X33">
            <v>5725</v>
          </cell>
          <cell r="Y33">
            <v>0.13</v>
          </cell>
          <cell r="Z33">
            <v>0.13500000000000001</v>
          </cell>
          <cell r="AA33">
            <v>0.14499999999999999</v>
          </cell>
          <cell r="AB33">
            <v>0.155</v>
          </cell>
          <cell r="AC33">
            <v>0.14000000000000001</v>
          </cell>
          <cell r="AD33">
            <v>5.5E-2</v>
          </cell>
          <cell r="AE33">
            <v>0.105</v>
          </cell>
        </row>
        <row r="34">
          <cell r="B34" t="str">
            <v>LNT</v>
          </cell>
          <cell r="C34" t="str">
            <v>Alliant Energy</v>
          </cell>
          <cell r="E34">
            <v>1.7</v>
          </cell>
          <cell r="F34">
            <v>55</v>
          </cell>
          <cell r="G34">
            <v>40</v>
          </cell>
          <cell r="H34">
            <v>2.9</v>
          </cell>
          <cell r="I34">
            <v>3</v>
          </cell>
          <cell r="J34">
            <v>3.6</v>
          </cell>
          <cell r="K34">
            <v>1.7</v>
          </cell>
          <cell r="L34">
            <v>1.8</v>
          </cell>
          <cell r="M34">
            <v>2.1</v>
          </cell>
          <cell r="N34">
            <v>26.45</v>
          </cell>
          <cell r="O34">
            <v>27</v>
          </cell>
          <cell r="P34">
            <v>30.15</v>
          </cell>
          <cell r="Q34">
            <v>110.89</v>
          </cell>
          <cell r="R34">
            <v>116</v>
          </cell>
          <cell r="S34">
            <v>0.46300000000000002</v>
          </cell>
          <cell r="T34">
            <v>0.45500000000000002</v>
          </cell>
          <cell r="U34">
            <v>0.495</v>
          </cell>
          <cell r="V34">
            <v>0.51500000000000001</v>
          </cell>
          <cell r="W34">
            <v>5841</v>
          </cell>
          <cell r="X34">
            <v>6805</v>
          </cell>
          <cell r="Y34">
            <v>0.105</v>
          </cell>
          <cell r="Z34">
            <v>0.11</v>
          </cell>
          <cell r="AA34">
            <v>0.11</v>
          </cell>
          <cell r="AB34">
            <v>0.12</v>
          </cell>
          <cell r="AC34">
            <v>7.0000000000000007E-2</v>
          </cell>
          <cell r="AD34">
            <v>0.06</v>
          </cell>
          <cell r="AE34">
            <v>0.03</v>
          </cell>
        </row>
        <row r="35">
          <cell r="B35" t="str">
            <v>MGEE</v>
          </cell>
          <cell r="C35" t="str">
            <v>MGE Energy</v>
          </cell>
          <cell r="E35">
            <v>1.52</v>
          </cell>
          <cell r="F35">
            <v>50</v>
          </cell>
          <cell r="G35">
            <v>40</v>
          </cell>
          <cell r="H35">
            <v>2.7</v>
          </cell>
          <cell r="I35">
            <v>2.65</v>
          </cell>
          <cell r="J35">
            <v>3</v>
          </cell>
          <cell r="K35">
            <v>1.52</v>
          </cell>
          <cell r="L35">
            <v>1.55</v>
          </cell>
          <cell r="M35">
            <v>1.64</v>
          </cell>
          <cell r="N35">
            <v>25.1</v>
          </cell>
          <cell r="O35">
            <v>27.65</v>
          </cell>
          <cell r="P35">
            <v>26.3</v>
          </cell>
          <cell r="Q35">
            <v>23.11</v>
          </cell>
          <cell r="R35">
            <v>23.5</v>
          </cell>
          <cell r="S35">
            <v>0.38900000000000001</v>
          </cell>
          <cell r="T35">
            <v>0.38</v>
          </cell>
          <cell r="U35">
            <v>0.61099999999999999</v>
          </cell>
          <cell r="V35">
            <v>0.62</v>
          </cell>
          <cell r="W35">
            <v>859.4</v>
          </cell>
          <cell r="X35">
            <v>950</v>
          </cell>
          <cell r="Y35">
            <v>0.11</v>
          </cell>
          <cell r="Z35">
            <v>0.105</v>
          </cell>
          <cell r="AA35">
            <v>9.5000000000000001E-2</v>
          </cell>
          <cell r="AB35">
            <v>0.12</v>
          </cell>
          <cell r="AC35">
            <v>0.04</v>
          </cell>
          <cell r="AD35">
            <v>0.02</v>
          </cell>
          <cell r="AE35">
            <v>0.04</v>
          </cell>
        </row>
        <row r="36">
          <cell r="B36" t="str">
            <v>NEE</v>
          </cell>
          <cell r="C36" t="str">
            <v>NextEra Energy, Inc.</v>
          </cell>
          <cell r="E36">
            <v>2.2000000000000002</v>
          </cell>
          <cell r="F36">
            <v>85</v>
          </cell>
          <cell r="G36">
            <v>65</v>
          </cell>
          <cell r="H36">
            <v>4.1500000000000004</v>
          </cell>
          <cell r="I36">
            <v>4.5</v>
          </cell>
          <cell r="J36">
            <v>5.5</v>
          </cell>
          <cell r="K36">
            <v>2.2000000000000002</v>
          </cell>
          <cell r="L36">
            <v>2.2999999999999998</v>
          </cell>
          <cell r="M36">
            <v>2.6</v>
          </cell>
          <cell r="N36">
            <v>36.299999999999997</v>
          </cell>
          <cell r="O36">
            <v>38.450000000000003</v>
          </cell>
          <cell r="P36">
            <v>46.25</v>
          </cell>
          <cell r="Q36">
            <v>420.86</v>
          </cell>
          <cell r="R36">
            <v>420</v>
          </cell>
          <cell r="S36">
            <v>0.55500000000000005</v>
          </cell>
          <cell r="T36">
            <v>0.54500000000000004</v>
          </cell>
          <cell r="U36">
            <v>0.44500000000000001</v>
          </cell>
          <cell r="V36">
            <v>0.45500000000000002</v>
          </cell>
          <cell r="W36">
            <v>32474</v>
          </cell>
          <cell r="X36">
            <v>42700</v>
          </cell>
          <cell r="Y36">
            <v>0.13500000000000001</v>
          </cell>
          <cell r="Z36">
            <v>0.115</v>
          </cell>
          <cell r="AA36">
            <v>0.12</v>
          </cell>
          <cell r="AB36">
            <v>0.12</v>
          </cell>
          <cell r="AC36">
            <v>4.4999999999999998E-2</v>
          </cell>
          <cell r="AD36">
            <v>5.5E-2</v>
          </cell>
          <cell r="AE36">
            <v>6.5000000000000002E-2</v>
          </cell>
        </row>
        <row r="37">
          <cell r="B37" t="str">
            <v>NST</v>
          </cell>
          <cell r="C37" t="str">
            <v>NSTAR</v>
          </cell>
          <cell r="E37">
            <v>1.73</v>
          </cell>
          <cell r="F37">
            <v>50</v>
          </cell>
          <cell r="G37">
            <v>45</v>
          </cell>
          <cell r="H37">
            <v>2.5499999999999998</v>
          </cell>
          <cell r="I37">
            <v>2.75</v>
          </cell>
          <cell r="J37">
            <v>3.5</v>
          </cell>
          <cell r="K37">
            <v>1.73</v>
          </cell>
          <cell r="L37">
            <v>1.83</v>
          </cell>
          <cell r="M37">
            <v>2.15</v>
          </cell>
          <cell r="N37">
            <v>19.5</v>
          </cell>
          <cell r="O37">
            <v>20.2</v>
          </cell>
          <cell r="P37">
            <v>24.25</v>
          </cell>
          <cell r="Q37">
            <v>103.59</v>
          </cell>
          <cell r="R37">
            <v>101</v>
          </cell>
          <cell r="S37">
            <v>0.53800000000000003</v>
          </cell>
          <cell r="T37">
            <v>0.48</v>
          </cell>
          <cell r="U37">
            <v>0.45200000000000001</v>
          </cell>
          <cell r="V37">
            <v>0.51500000000000001</v>
          </cell>
          <cell r="W37">
            <v>4278.8</v>
          </cell>
          <cell r="X37">
            <v>4750</v>
          </cell>
          <cell r="Y37">
            <v>0.13300000000000001</v>
          </cell>
          <cell r="Z37">
            <v>0.13</v>
          </cell>
          <cell r="AA37">
            <v>0.14000000000000001</v>
          </cell>
          <cell r="AB37">
            <v>0.15</v>
          </cell>
          <cell r="AC37">
            <v>7.0000000000000007E-2</v>
          </cell>
          <cell r="AD37">
            <v>0.06</v>
          </cell>
          <cell r="AE37">
            <v>5.5E-2</v>
          </cell>
        </row>
        <row r="38">
          <cell r="B38" t="str">
            <v>NU</v>
          </cell>
          <cell r="C38" t="str">
            <v>Northeast Utilities</v>
          </cell>
          <cell r="E38">
            <v>1.1000000000000001</v>
          </cell>
          <cell r="F38">
            <v>45</v>
          </cell>
          <cell r="G38">
            <v>30</v>
          </cell>
          <cell r="H38">
            <v>2.15</v>
          </cell>
          <cell r="I38">
            <v>2.5</v>
          </cell>
          <cell r="J38">
            <v>3</v>
          </cell>
          <cell r="K38">
            <v>1.1000000000000001</v>
          </cell>
          <cell r="L38">
            <v>1.18</v>
          </cell>
          <cell r="M38">
            <v>1.4</v>
          </cell>
          <cell r="N38">
            <v>22.65</v>
          </cell>
          <cell r="O38">
            <v>23.95</v>
          </cell>
          <cell r="P38">
            <v>28.75</v>
          </cell>
          <cell r="Q38">
            <v>176.45</v>
          </cell>
          <cell r="R38">
            <v>183</v>
          </cell>
          <cell r="S38">
            <v>0.55100000000000005</v>
          </cell>
          <cell r="T38">
            <v>0.54500000000000004</v>
          </cell>
          <cell r="U38">
            <v>0.436</v>
          </cell>
          <cell r="V38">
            <v>0.44500000000000001</v>
          </cell>
          <cell r="W38">
            <v>8741.7999999999993</v>
          </cell>
          <cell r="X38">
            <v>11825</v>
          </cell>
          <cell r="Y38">
            <v>9.8000000000000004E-2</v>
          </cell>
          <cell r="Z38">
            <v>9.5000000000000001E-2</v>
          </cell>
          <cell r="AA38">
            <v>0.105</v>
          </cell>
          <cell r="AB38">
            <v>0.105</v>
          </cell>
          <cell r="AC38">
            <v>7.4999999999999997E-2</v>
          </cell>
          <cell r="AD38">
            <v>7.0000000000000007E-2</v>
          </cell>
          <cell r="AE38">
            <v>0.06</v>
          </cell>
        </row>
        <row r="39">
          <cell r="B39" t="str">
            <v>NVE</v>
          </cell>
          <cell r="C39" t="str">
            <v>NV Energy, Inc.</v>
          </cell>
          <cell r="E39">
            <v>0.48</v>
          </cell>
          <cell r="F39">
            <v>20</v>
          </cell>
          <cell r="G39">
            <v>14</v>
          </cell>
          <cell r="H39">
            <v>0.75</v>
          </cell>
          <cell r="I39">
            <v>1.1000000000000001</v>
          </cell>
          <cell r="J39">
            <v>1.5</v>
          </cell>
          <cell r="K39">
            <v>0.48</v>
          </cell>
          <cell r="L39">
            <v>0.54</v>
          </cell>
          <cell r="M39">
            <v>0.75</v>
          </cell>
          <cell r="N39">
            <v>14.5</v>
          </cell>
          <cell r="O39">
            <v>15.1</v>
          </cell>
          <cell r="P39">
            <v>17.25</v>
          </cell>
          <cell r="Q39">
            <v>235.32</v>
          </cell>
          <cell r="R39">
            <v>250</v>
          </cell>
          <cell r="S39">
            <v>0.59499999999999997</v>
          </cell>
          <cell r="T39">
            <v>0.54</v>
          </cell>
          <cell r="U39">
            <v>0.40500000000000003</v>
          </cell>
          <cell r="V39">
            <v>0.46</v>
          </cell>
          <cell r="W39">
            <v>8274.9</v>
          </cell>
          <cell r="X39">
            <v>9375</v>
          </cell>
          <cell r="Y39">
            <v>6.8000000000000005E-2</v>
          </cell>
          <cell r="Z39">
            <v>5.5E-2</v>
          </cell>
          <cell r="AA39">
            <v>7.0000000000000007E-2</v>
          </cell>
          <cell r="AB39">
            <v>0.09</v>
          </cell>
          <cell r="AC39">
            <v>9.5000000000000001E-2</v>
          </cell>
          <cell r="AD39">
            <v>0.11</v>
          </cell>
          <cell r="AE39">
            <v>0.04</v>
          </cell>
        </row>
        <row r="40">
          <cell r="B40" t="str">
            <v>OGE</v>
          </cell>
          <cell r="C40" t="str">
            <v>OGE Energy Corp.</v>
          </cell>
          <cell r="E40">
            <v>1.52</v>
          </cell>
          <cell r="F40">
            <v>60</v>
          </cell>
          <cell r="G40">
            <v>45</v>
          </cell>
          <cell r="H40">
            <v>3.5</v>
          </cell>
          <cell r="I40">
            <v>3.35</v>
          </cell>
          <cell r="J40">
            <v>4</v>
          </cell>
          <cell r="K40">
            <v>1.52</v>
          </cell>
          <cell r="L40">
            <v>1.58</v>
          </cell>
          <cell r="M40">
            <v>1.8</v>
          </cell>
          <cell r="N40">
            <v>25.55</v>
          </cell>
          <cell r="O40">
            <v>27.4</v>
          </cell>
          <cell r="P40">
            <v>33.75</v>
          </cell>
          <cell r="Q40">
            <v>97.6</v>
          </cell>
          <cell r="R40">
            <v>100</v>
          </cell>
          <cell r="S40">
            <v>0.50800000000000001</v>
          </cell>
          <cell r="T40">
            <v>0.505</v>
          </cell>
          <cell r="U40">
            <v>0.49199999999999999</v>
          </cell>
          <cell r="V40">
            <v>0.495</v>
          </cell>
          <cell r="W40">
            <v>4652.5</v>
          </cell>
          <cell r="X40">
            <v>6800</v>
          </cell>
          <cell r="Y40">
            <v>0.129</v>
          </cell>
          <cell r="Z40">
            <v>0.14000000000000001</v>
          </cell>
          <cell r="AA40">
            <v>0.125</v>
          </cell>
          <cell r="AB40">
            <v>0.12</v>
          </cell>
          <cell r="AC40">
            <v>6.5000000000000002E-2</v>
          </cell>
          <cell r="AD40">
            <v>0.04</v>
          </cell>
          <cell r="AE40">
            <v>7.4999999999999997E-2</v>
          </cell>
        </row>
        <row r="41">
          <cell r="B41" t="str">
            <v>OTTR</v>
          </cell>
          <cell r="C41" t="str">
            <v>Otter Tail Corp.</v>
          </cell>
          <cell r="E41">
            <v>1.19</v>
          </cell>
          <cell r="F41">
            <v>25</v>
          </cell>
          <cell r="G41">
            <v>18</v>
          </cell>
          <cell r="H41">
            <v>0.7</v>
          </cell>
          <cell r="I41">
            <v>1</v>
          </cell>
          <cell r="J41">
            <v>1.5</v>
          </cell>
          <cell r="K41">
            <v>1.19</v>
          </cell>
          <cell r="L41">
            <v>1.19</v>
          </cell>
          <cell r="M41">
            <v>1.3</v>
          </cell>
          <cell r="N41">
            <v>17.850000000000001</v>
          </cell>
          <cell r="O41">
            <v>18.399999999999999</v>
          </cell>
          <cell r="P41">
            <v>20.25</v>
          </cell>
          <cell r="Q41">
            <v>36</v>
          </cell>
          <cell r="R41">
            <v>42</v>
          </cell>
          <cell r="S41">
            <v>0.40799999999999997</v>
          </cell>
          <cell r="T41">
            <v>0.40500000000000003</v>
          </cell>
          <cell r="U41">
            <v>0.59199999999999997</v>
          </cell>
          <cell r="V41">
            <v>0.59499999999999997</v>
          </cell>
          <cell r="W41">
            <v>1067.3</v>
          </cell>
          <cell r="X41">
            <v>1425</v>
          </cell>
          <cell r="Y41">
            <v>2.1999999999999999E-2</v>
          </cell>
          <cell r="Z41">
            <v>0.04</v>
          </cell>
          <cell r="AA41">
            <v>0.05</v>
          </cell>
          <cell r="AB41">
            <v>7.0000000000000007E-2</v>
          </cell>
          <cell r="AC41">
            <v>0.13</v>
          </cell>
          <cell r="AD41">
            <v>1.4999999999999999E-2</v>
          </cell>
          <cell r="AE41">
            <v>1.4999999999999999E-2</v>
          </cell>
        </row>
        <row r="42">
          <cell r="B42" t="str">
            <v>PCG</v>
          </cell>
          <cell r="C42" t="str">
            <v>PG&amp;E Corp.</v>
          </cell>
          <cell r="E42">
            <v>1.82</v>
          </cell>
          <cell r="F42">
            <v>55</v>
          </cell>
          <cell r="G42">
            <v>40</v>
          </cell>
          <cell r="H42">
            <v>2.75</v>
          </cell>
          <cell r="I42">
            <v>3.55</v>
          </cell>
          <cell r="J42">
            <v>4.25</v>
          </cell>
          <cell r="K42">
            <v>1.82</v>
          </cell>
          <cell r="L42">
            <v>1.82</v>
          </cell>
          <cell r="M42">
            <v>2.2000000000000002</v>
          </cell>
          <cell r="N42">
            <v>29.8</v>
          </cell>
          <cell r="O42">
            <v>32</v>
          </cell>
          <cell r="P42">
            <v>38</v>
          </cell>
          <cell r="Q42">
            <v>395.23</v>
          </cell>
          <cell r="R42">
            <v>425</v>
          </cell>
          <cell r="S42">
            <v>0.496</v>
          </cell>
          <cell r="T42">
            <v>0.45500000000000002</v>
          </cell>
          <cell r="U42">
            <v>0.49299999999999999</v>
          </cell>
          <cell r="V42">
            <v>0.53500000000000003</v>
          </cell>
          <cell r="W42">
            <v>22863</v>
          </cell>
          <cell r="X42">
            <v>30200</v>
          </cell>
          <cell r="Y42">
            <v>9.7000000000000003E-2</v>
          </cell>
          <cell r="Z42">
            <v>0.09</v>
          </cell>
          <cell r="AA42">
            <v>0.11</v>
          </cell>
          <cell r="AB42">
            <v>0.115</v>
          </cell>
          <cell r="AC42">
            <v>0.06</v>
          </cell>
          <cell r="AD42">
            <v>4.4999999999999998E-2</v>
          </cell>
          <cell r="AE42">
            <v>5.5E-2</v>
          </cell>
        </row>
        <row r="43">
          <cell r="B43" t="str">
            <v>PEG</v>
          </cell>
          <cell r="C43" t="str">
            <v>Pub Sv Enterprise Grp</v>
          </cell>
          <cell r="E43">
            <v>1.37</v>
          </cell>
          <cell r="F43">
            <v>45</v>
          </cell>
          <cell r="G43">
            <v>35</v>
          </cell>
          <cell r="H43">
            <v>2.75</v>
          </cell>
          <cell r="I43">
            <v>2.5499999999999998</v>
          </cell>
          <cell r="J43">
            <v>3.25</v>
          </cell>
          <cell r="K43">
            <v>1.37</v>
          </cell>
          <cell r="L43">
            <v>1.37</v>
          </cell>
          <cell r="M43">
            <v>1.45</v>
          </cell>
          <cell r="N43">
            <v>20.25</v>
          </cell>
          <cell r="O43">
            <v>21.45</v>
          </cell>
          <cell r="P43">
            <v>26</v>
          </cell>
          <cell r="Q43">
            <v>505.97</v>
          </cell>
          <cell r="R43">
            <v>505.9</v>
          </cell>
          <cell r="S43">
            <v>0.44800000000000001</v>
          </cell>
          <cell r="T43">
            <v>0.45</v>
          </cell>
          <cell r="U43">
            <v>0.55200000000000005</v>
          </cell>
          <cell r="V43">
            <v>0.55000000000000004</v>
          </cell>
          <cell r="W43">
            <v>17452</v>
          </cell>
          <cell r="X43">
            <v>24000</v>
          </cell>
          <cell r="Y43">
            <v>0.16200000000000001</v>
          </cell>
          <cell r="Z43">
            <v>0.13500000000000001</v>
          </cell>
          <cell r="AA43">
            <v>0.12</v>
          </cell>
          <cell r="AB43">
            <v>0.125</v>
          </cell>
          <cell r="AC43">
            <v>0.01</v>
          </cell>
          <cell r="AD43">
            <v>1.4999999999999999E-2</v>
          </cell>
          <cell r="AE43">
            <v>7.4999999999999997E-2</v>
          </cell>
        </row>
        <row r="44">
          <cell r="B44" t="str">
            <v>PGN</v>
          </cell>
          <cell r="C44" t="str">
            <v>Progress Energy</v>
          </cell>
          <cell r="E44">
            <v>2.48</v>
          </cell>
          <cell r="F44">
            <v>50</v>
          </cell>
          <cell r="G44">
            <v>35</v>
          </cell>
          <cell r="H44">
            <v>3.1</v>
          </cell>
          <cell r="I44">
            <v>3.15</v>
          </cell>
          <cell r="J44">
            <v>3.6</v>
          </cell>
          <cell r="K44">
            <v>2.48</v>
          </cell>
          <cell r="L44">
            <v>2.52</v>
          </cell>
          <cell r="M44">
            <v>2.6</v>
          </cell>
          <cell r="N44">
            <v>36.15</v>
          </cell>
          <cell r="O44">
            <v>36.9</v>
          </cell>
          <cell r="P44">
            <v>40.5</v>
          </cell>
          <cell r="Q44">
            <v>293</v>
          </cell>
          <cell r="R44">
            <v>300</v>
          </cell>
          <cell r="S44">
            <v>0.55000000000000004</v>
          </cell>
          <cell r="T44">
            <v>0.53</v>
          </cell>
          <cell r="U44">
            <v>0.44600000000000001</v>
          </cell>
          <cell r="V44">
            <v>0.47</v>
          </cell>
          <cell r="W44">
            <v>22253</v>
          </cell>
          <cell r="X44">
            <v>26000</v>
          </cell>
          <cell r="Y44">
            <v>8.5999999999999993E-2</v>
          </cell>
          <cell r="Z44">
            <v>8.5000000000000006E-2</v>
          </cell>
          <cell r="AA44">
            <v>8.5000000000000006E-2</v>
          </cell>
          <cell r="AB44">
            <v>0.09</v>
          </cell>
          <cell r="AC44">
            <v>3.5000000000000003E-2</v>
          </cell>
          <cell r="AD44">
            <v>0.01</v>
          </cell>
          <cell r="AE44">
            <v>3.5000000000000003E-2</v>
          </cell>
        </row>
        <row r="45">
          <cell r="B45" t="str">
            <v>PNM</v>
          </cell>
          <cell r="C45" t="str">
            <v>PNM Resources</v>
          </cell>
          <cell r="E45">
            <v>0.5</v>
          </cell>
          <cell r="F45">
            <v>20</v>
          </cell>
          <cell r="G45">
            <v>14</v>
          </cell>
          <cell r="H45">
            <v>1</v>
          </cell>
          <cell r="I45">
            <v>1.2</v>
          </cell>
          <cell r="J45">
            <v>1.5</v>
          </cell>
          <cell r="K45">
            <v>0.5</v>
          </cell>
          <cell r="L45">
            <v>0.6</v>
          </cell>
          <cell r="M45">
            <v>0.8</v>
          </cell>
          <cell r="N45">
            <v>17.8</v>
          </cell>
          <cell r="O45">
            <v>18.7</v>
          </cell>
          <cell r="P45">
            <v>22.3</v>
          </cell>
          <cell r="Q45">
            <v>86.67</v>
          </cell>
          <cell r="R45">
            <v>87</v>
          </cell>
          <cell r="S45">
            <v>0.504</v>
          </cell>
          <cell r="T45">
            <v>0.47499999999999998</v>
          </cell>
          <cell r="U45">
            <v>0.49199999999999999</v>
          </cell>
          <cell r="V45">
            <v>0.52500000000000002</v>
          </cell>
          <cell r="W45">
            <v>3100.3</v>
          </cell>
          <cell r="X45">
            <v>3700</v>
          </cell>
          <cell r="Y45">
            <v>4.2999999999999997E-2</v>
          </cell>
          <cell r="Z45">
            <v>5.5E-2</v>
          </cell>
          <cell r="AA45">
            <v>6.5000000000000002E-2</v>
          </cell>
          <cell r="AB45">
            <v>6.5000000000000002E-2</v>
          </cell>
          <cell r="AC45">
            <v>0.19500000000000001</v>
          </cell>
          <cell r="AD45">
            <v>7.0000000000000007E-2</v>
          </cell>
          <cell r="AE45">
            <v>0.03</v>
          </cell>
        </row>
        <row r="46">
          <cell r="B46" t="str">
            <v>PNW</v>
          </cell>
          <cell r="C46" t="str">
            <v>Pinnacle West Capital</v>
          </cell>
          <cell r="E46">
            <v>2.1</v>
          </cell>
          <cell r="F46">
            <v>50</v>
          </cell>
          <cell r="G46">
            <v>35</v>
          </cell>
          <cell r="H46">
            <v>2.75</v>
          </cell>
          <cell r="I46">
            <v>3.25</v>
          </cell>
          <cell r="J46">
            <v>3.5</v>
          </cell>
          <cell r="K46">
            <v>2.1</v>
          </cell>
          <cell r="L46">
            <v>2.1</v>
          </cell>
          <cell r="M46">
            <v>2.2999999999999998</v>
          </cell>
          <cell r="N46">
            <v>34.5</v>
          </cell>
          <cell r="O46">
            <v>35.6</v>
          </cell>
          <cell r="P46">
            <v>39.25</v>
          </cell>
          <cell r="Q46">
            <v>108.77</v>
          </cell>
          <cell r="R46">
            <v>123</v>
          </cell>
          <cell r="S46">
            <v>0.45300000000000001</v>
          </cell>
          <cell r="T46">
            <v>0.46</v>
          </cell>
          <cell r="U46">
            <v>0.54700000000000004</v>
          </cell>
          <cell r="V46">
            <v>0.54</v>
          </cell>
          <cell r="W46">
            <v>6729.1</v>
          </cell>
          <cell r="X46">
            <v>8950</v>
          </cell>
          <cell r="Y46">
            <v>0.09</v>
          </cell>
          <cell r="Z46">
            <v>0.08</v>
          </cell>
          <cell r="AA46">
            <v>0.09</v>
          </cell>
          <cell r="AB46">
            <v>0.09</v>
          </cell>
          <cell r="AC46">
            <v>0.06</v>
          </cell>
          <cell r="AD46">
            <v>1.4999999999999999E-2</v>
          </cell>
          <cell r="AE46">
            <v>2.5000000000000001E-2</v>
          </cell>
        </row>
        <row r="47">
          <cell r="B47" t="str">
            <v>POM</v>
          </cell>
          <cell r="C47" t="str">
            <v>Pepco Holdings</v>
          </cell>
          <cell r="E47">
            <v>1.08</v>
          </cell>
          <cell r="F47">
            <v>30</v>
          </cell>
          <cell r="G47">
            <v>18</v>
          </cell>
          <cell r="H47">
            <v>1.25</v>
          </cell>
          <cell r="I47">
            <v>1.2</v>
          </cell>
          <cell r="J47">
            <v>1.65</v>
          </cell>
          <cell r="K47">
            <v>1.08</v>
          </cell>
          <cell r="L47">
            <v>1.08</v>
          </cell>
          <cell r="M47">
            <v>1.1599999999999999</v>
          </cell>
          <cell r="N47">
            <v>19</v>
          </cell>
          <cell r="O47">
            <v>20</v>
          </cell>
          <cell r="P47">
            <v>21.2</v>
          </cell>
          <cell r="Q47">
            <v>225.08</v>
          </cell>
          <cell r="R47">
            <v>250</v>
          </cell>
          <cell r="S47">
            <v>0.49</v>
          </cell>
          <cell r="T47">
            <v>0.48</v>
          </cell>
          <cell r="U47">
            <v>0.51</v>
          </cell>
          <cell r="V47">
            <v>0.52</v>
          </cell>
          <cell r="W47">
            <v>8292</v>
          </cell>
          <cell r="X47">
            <v>10200</v>
          </cell>
          <cell r="Y47">
            <v>6.5000000000000002E-2</v>
          </cell>
          <cell r="Z47">
            <v>6.5000000000000002E-2</v>
          </cell>
          <cell r="AA47">
            <v>0.06</v>
          </cell>
          <cell r="AB47">
            <v>7.4999999999999997E-2</v>
          </cell>
          <cell r="AC47">
            <v>2.5000000000000001E-2</v>
          </cell>
          <cell r="AD47">
            <v>0.01</v>
          </cell>
          <cell r="AE47">
            <v>0.02</v>
          </cell>
        </row>
        <row r="48">
          <cell r="B48" t="str">
            <v>POR</v>
          </cell>
          <cell r="C48" t="str">
            <v>Portland General Elec.</v>
          </cell>
          <cell r="E48">
            <v>1.06</v>
          </cell>
          <cell r="F48">
            <v>30</v>
          </cell>
          <cell r="G48">
            <v>20</v>
          </cell>
          <cell r="H48">
            <v>2</v>
          </cell>
          <cell r="I48">
            <v>2.0499999999999998</v>
          </cell>
          <cell r="J48">
            <v>2.25</v>
          </cell>
          <cell r="K48">
            <v>1.06</v>
          </cell>
          <cell r="L48">
            <v>1.08</v>
          </cell>
          <cell r="M48">
            <v>1.2</v>
          </cell>
          <cell r="N48">
            <v>22.05</v>
          </cell>
          <cell r="O48">
            <v>22.95</v>
          </cell>
          <cell r="P48">
            <v>25.75</v>
          </cell>
          <cell r="Q48">
            <v>75.319999999999993</v>
          </cell>
          <cell r="R48">
            <v>76.5</v>
          </cell>
          <cell r="S48">
            <v>0.53</v>
          </cell>
          <cell r="T48">
            <v>0.52</v>
          </cell>
          <cell r="U48">
            <v>0.47</v>
          </cell>
          <cell r="V48">
            <v>0.48</v>
          </cell>
          <cell r="W48">
            <v>3390</v>
          </cell>
          <cell r="X48">
            <v>4100</v>
          </cell>
          <cell r="Y48">
            <v>7.9000000000000001E-2</v>
          </cell>
          <cell r="Z48">
            <v>0.09</v>
          </cell>
          <cell r="AA48">
            <v>0.09</v>
          </cell>
          <cell r="AB48">
            <v>0.09</v>
          </cell>
          <cell r="AC48">
            <v>7.4999999999999997E-2</v>
          </cell>
          <cell r="AD48">
            <v>0.03</v>
          </cell>
          <cell r="AE48">
            <v>3.5000000000000003E-2</v>
          </cell>
        </row>
        <row r="49">
          <cell r="B49" t="str">
            <v>PPL</v>
          </cell>
          <cell r="C49" t="str">
            <v>PPL Corp.</v>
          </cell>
          <cell r="E49">
            <v>1.4</v>
          </cell>
          <cell r="F49">
            <v>45</v>
          </cell>
          <cell r="G49">
            <v>30</v>
          </cell>
          <cell r="H49">
            <v>2.5499999999999998</v>
          </cell>
          <cell r="I49">
            <v>2.7</v>
          </cell>
          <cell r="J49">
            <v>3</v>
          </cell>
          <cell r="K49">
            <v>1.4</v>
          </cell>
          <cell r="L49">
            <v>1.4</v>
          </cell>
          <cell r="M49">
            <v>1.7</v>
          </cell>
          <cell r="N49">
            <v>19.350000000000001</v>
          </cell>
          <cell r="O49">
            <v>20.7</v>
          </cell>
          <cell r="P49">
            <v>26</v>
          </cell>
          <cell r="Q49">
            <v>483.39</v>
          </cell>
          <cell r="R49">
            <v>680</v>
          </cell>
          <cell r="S49">
            <v>0.59</v>
          </cell>
          <cell r="T49">
            <v>0.5</v>
          </cell>
          <cell r="U49">
            <v>0.39800000000000002</v>
          </cell>
          <cell r="V49">
            <v>0.495</v>
          </cell>
          <cell r="W49">
            <v>20621</v>
          </cell>
          <cell r="X49">
            <v>36000</v>
          </cell>
          <cell r="Y49">
            <v>0.12</v>
          </cell>
          <cell r="Z49">
            <v>0.125</v>
          </cell>
          <cell r="AA49">
            <v>0.13</v>
          </cell>
          <cell r="AB49">
            <v>0.12</v>
          </cell>
          <cell r="AC49">
            <v>7.0000000000000007E-2</v>
          </cell>
          <cell r="AD49">
            <v>3.5000000000000003E-2</v>
          </cell>
          <cell r="AE49">
            <v>9.5000000000000001E-2</v>
          </cell>
        </row>
        <row r="50">
          <cell r="B50" t="str">
            <v>SCG</v>
          </cell>
          <cell r="C50" t="str">
            <v>SCANA Corp.</v>
          </cell>
          <cell r="E50">
            <v>1.94</v>
          </cell>
          <cell r="F50">
            <v>55</v>
          </cell>
          <cell r="G50">
            <v>40</v>
          </cell>
          <cell r="H50">
            <v>3.05</v>
          </cell>
          <cell r="I50">
            <v>3.15</v>
          </cell>
          <cell r="J50">
            <v>3.5</v>
          </cell>
          <cell r="K50">
            <v>1.94</v>
          </cell>
          <cell r="L50">
            <v>1.98</v>
          </cell>
          <cell r="M50">
            <v>2.1</v>
          </cell>
          <cell r="N50">
            <v>30.4</v>
          </cell>
          <cell r="O50">
            <v>32.049999999999997</v>
          </cell>
          <cell r="P50">
            <v>37.25</v>
          </cell>
          <cell r="Q50">
            <v>127</v>
          </cell>
          <cell r="R50">
            <v>155</v>
          </cell>
          <cell r="S50">
            <v>0.52900000000000003</v>
          </cell>
          <cell r="T50">
            <v>0.505</v>
          </cell>
          <cell r="U50">
            <v>0.47099999999999997</v>
          </cell>
          <cell r="V50">
            <v>0.495</v>
          </cell>
          <cell r="W50">
            <v>7854</v>
          </cell>
          <cell r="X50">
            <v>11650</v>
          </cell>
          <cell r="Y50">
            <v>0.10199999999999999</v>
          </cell>
          <cell r="Z50">
            <v>0.1</v>
          </cell>
          <cell r="AA50">
            <v>9.5000000000000001E-2</v>
          </cell>
          <cell r="AB50">
            <v>0.09</v>
          </cell>
          <cell r="AC50">
            <v>0.03</v>
          </cell>
          <cell r="AD50">
            <v>0.02</v>
          </cell>
          <cell r="AE50">
            <v>0.05</v>
          </cell>
        </row>
        <row r="51">
          <cell r="B51" t="str">
            <v>SO</v>
          </cell>
          <cell r="C51" t="str">
            <v>Southern Company</v>
          </cell>
          <cell r="E51">
            <v>1.87</v>
          </cell>
          <cell r="F51">
            <v>50</v>
          </cell>
          <cell r="G51">
            <v>40</v>
          </cell>
          <cell r="H51">
            <v>2.5499999999999998</v>
          </cell>
          <cell r="I51">
            <v>2.7</v>
          </cell>
          <cell r="J51">
            <v>3.25</v>
          </cell>
          <cell r="K51">
            <v>1.87</v>
          </cell>
          <cell r="L51">
            <v>1.94</v>
          </cell>
          <cell r="M51">
            <v>2.2000000000000002</v>
          </cell>
          <cell r="N51">
            <v>20.149999999999999</v>
          </cell>
          <cell r="O51">
            <v>21.25</v>
          </cell>
          <cell r="P51">
            <v>25</v>
          </cell>
          <cell r="Q51">
            <v>843.34</v>
          </cell>
          <cell r="R51">
            <v>910</v>
          </cell>
          <cell r="S51">
            <v>0.51200000000000001</v>
          </cell>
          <cell r="T51">
            <v>0.52500000000000002</v>
          </cell>
          <cell r="U51">
            <v>0.45700000000000002</v>
          </cell>
          <cell r="V51">
            <v>0.45500000000000002</v>
          </cell>
          <cell r="W51">
            <v>35438</v>
          </cell>
          <cell r="X51">
            <v>49800</v>
          </cell>
          <cell r="Y51">
            <v>0.122</v>
          </cell>
          <cell r="Z51">
            <v>0.125</v>
          </cell>
          <cell r="AA51">
            <v>0.125</v>
          </cell>
          <cell r="AB51">
            <v>0.13</v>
          </cell>
          <cell r="AC51">
            <v>0.06</v>
          </cell>
          <cell r="AD51">
            <v>0.04</v>
          </cell>
          <cell r="AE51">
            <v>5.5E-2</v>
          </cell>
        </row>
        <row r="52">
          <cell r="B52" t="str">
            <v>SRE</v>
          </cell>
          <cell r="C52" t="str">
            <v>Sempra Energy</v>
          </cell>
          <cell r="E52">
            <v>1.92</v>
          </cell>
          <cell r="F52">
            <v>80</v>
          </cell>
          <cell r="G52">
            <v>60</v>
          </cell>
          <cell r="H52">
            <v>4.2</v>
          </cell>
          <cell r="I52">
            <v>4.5</v>
          </cell>
          <cell r="J52">
            <v>5.5</v>
          </cell>
          <cell r="K52">
            <v>1.92</v>
          </cell>
          <cell r="L52">
            <v>2.08</v>
          </cell>
          <cell r="M52">
            <v>2.5</v>
          </cell>
          <cell r="N52">
            <v>41.05</v>
          </cell>
          <cell r="O52">
            <v>43.5</v>
          </cell>
          <cell r="P52">
            <v>52.25</v>
          </cell>
          <cell r="Q52">
            <v>240.45</v>
          </cell>
          <cell r="R52">
            <v>246</v>
          </cell>
          <cell r="S52">
            <v>0.49399999999999999</v>
          </cell>
          <cell r="T52">
            <v>0.49</v>
          </cell>
          <cell r="U52">
            <v>0.496</v>
          </cell>
          <cell r="V52">
            <v>0.51</v>
          </cell>
          <cell r="W52">
            <v>18186</v>
          </cell>
          <cell r="X52">
            <v>25200</v>
          </cell>
          <cell r="Y52">
            <v>0.111</v>
          </cell>
          <cell r="Z52">
            <v>0.105</v>
          </cell>
          <cell r="AA52">
            <v>0.105</v>
          </cell>
          <cell r="AB52">
            <v>0.105</v>
          </cell>
          <cell r="AC52">
            <v>3.5000000000000003E-2</v>
          </cell>
          <cell r="AD52">
            <v>0.09</v>
          </cell>
          <cell r="AE52">
            <v>6.5000000000000002E-2</v>
          </cell>
        </row>
        <row r="53">
          <cell r="B53" t="str">
            <v>TE</v>
          </cell>
          <cell r="C53" t="str">
            <v>TECO Energy</v>
          </cell>
          <cell r="E53">
            <v>0.85</v>
          </cell>
          <cell r="F53">
            <v>25</v>
          </cell>
          <cell r="G53">
            <v>18</v>
          </cell>
          <cell r="H53">
            <v>1.3</v>
          </cell>
          <cell r="I53">
            <v>1.45</v>
          </cell>
          <cell r="J53">
            <v>1.75</v>
          </cell>
          <cell r="K53">
            <v>0.85</v>
          </cell>
          <cell r="L53">
            <v>0.89</v>
          </cell>
          <cell r="M53">
            <v>1.05</v>
          </cell>
          <cell r="N53">
            <v>10.55</v>
          </cell>
          <cell r="O53">
            <v>11.1</v>
          </cell>
          <cell r="P53">
            <v>13.25</v>
          </cell>
          <cell r="Q53">
            <v>214.9</v>
          </cell>
          <cell r="R53">
            <v>220</v>
          </cell>
          <cell r="S53">
            <v>0.59199999999999997</v>
          </cell>
          <cell r="T53">
            <v>0.52500000000000002</v>
          </cell>
          <cell r="U53">
            <v>0.40799999999999997</v>
          </cell>
          <cell r="V53">
            <v>0.47499999999999998</v>
          </cell>
          <cell r="W53">
            <v>5317.8</v>
          </cell>
          <cell r="X53">
            <v>6125</v>
          </cell>
          <cell r="Y53">
            <v>0.112</v>
          </cell>
          <cell r="Z53">
            <v>0.125</v>
          </cell>
          <cell r="AA53">
            <v>0.13</v>
          </cell>
          <cell r="AB53">
            <v>0.14000000000000001</v>
          </cell>
          <cell r="AC53">
            <v>0.105</v>
          </cell>
          <cell r="AD53">
            <v>4.4999999999999998E-2</v>
          </cell>
          <cell r="AE53">
            <v>0.05</v>
          </cell>
        </row>
        <row r="54">
          <cell r="B54" t="str">
            <v>TEG</v>
          </cell>
          <cell r="C54" t="str">
            <v>Integrys Energy Group</v>
          </cell>
          <cell r="E54">
            <v>2.72</v>
          </cell>
          <cell r="F54">
            <v>55</v>
          </cell>
          <cell r="G54">
            <v>40</v>
          </cell>
          <cell r="H54">
            <v>3.3</v>
          </cell>
          <cell r="I54">
            <v>3.5</v>
          </cell>
          <cell r="J54">
            <v>4</v>
          </cell>
          <cell r="K54">
            <v>2.72</v>
          </cell>
          <cell r="L54">
            <v>2.72</v>
          </cell>
          <cell r="M54">
            <v>2.72</v>
          </cell>
          <cell r="N54">
            <v>37.799999999999997</v>
          </cell>
          <cell r="O54">
            <v>38.65</v>
          </cell>
          <cell r="P54">
            <v>41.75</v>
          </cell>
          <cell r="Q54">
            <v>77.349999999999994</v>
          </cell>
          <cell r="R54">
            <v>78.3</v>
          </cell>
          <cell r="S54">
            <v>0.42199999999999999</v>
          </cell>
          <cell r="T54">
            <v>0.45</v>
          </cell>
          <cell r="U54">
            <v>0.56799999999999995</v>
          </cell>
          <cell r="V54">
            <v>0.54500000000000004</v>
          </cell>
          <cell r="W54">
            <v>5118.5</v>
          </cell>
          <cell r="X54">
            <v>6025</v>
          </cell>
          <cell r="Y54">
            <v>8.6999999999999994E-2</v>
          </cell>
          <cell r="Z54">
            <v>0.09</v>
          </cell>
          <cell r="AA54">
            <v>0.09</v>
          </cell>
          <cell r="AB54">
            <v>9.5000000000000001E-2</v>
          </cell>
          <cell r="AC54">
            <v>0.09</v>
          </cell>
          <cell r="AD54">
            <v>0</v>
          </cell>
          <cell r="AE54">
            <v>1.4999999999999999E-2</v>
          </cell>
        </row>
        <row r="55">
          <cell r="B55" t="str">
            <v>UIL</v>
          </cell>
          <cell r="C55" t="str">
            <v>UIL Holdings</v>
          </cell>
          <cell r="E55">
            <v>1.73</v>
          </cell>
          <cell r="F55">
            <v>45</v>
          </cell>
          <cell r="G55">
            <v>30</v>
          </cell>
          <cell r="H55">
            <v>1.95</v>
          </cell>
          <cell r="I55">
            <v>2.2000000000000002</v>
          </cell>
          <cell r="J55">
            <v>2.35</v>
          </cell>
          <cell r="K55">
            <v>1.73</v>
          </cell>
          <cell r="L55">
            <v>1.73</v>
          </cell>
          <cell r="M55">
            <v>1.73</v>
          </cell>
          <cell r="N55">
            <v>24</v>
          </cell>
          <cell r="O55">
            <v>24.6</v>
          </cell>
          <cell r="P55">
            <v>27</v>
          </cell>
          <cell r="Q55">
            <v>50.51</v>
          </cell>
          <cell r="R55">
            <v>50</v>
          </cell>
          <cell r="S55">
            <v>0.58399999999999996</v>
          </cell>
          <cell r="T55">
            <v>0.58499999999999996</v>
          </cell>
          <cell r="U55">
            <v>0.41599999999999998</v>
          </cell>
          <cell r="V55">
            <v>0.41499999999999998</v>
          </cell>
          <cell r="W55">
            <v>2587.9</v>
          </cell>
          <cell r="X55">
            <v>3250</v>
          </cell>
          <cell r="Y55">
            <v>6.5000000000000002E-2</v>
          </cell>
          <cell r="Z55">
            <v>8.5000000000000006E-2</v>
          </cell>
          <cell r="AA55">
            <v>0.09</v>
          </cell>
          <cell r="AB55">
            <v>0.09</v>
          </cell>
          <cell r="AC55">
            <v>0.03</v>
          </cell>
          <cell r="AD55">
            <v>0</v>
          </cell>
          <cell r="AE55">
            <v>5.5E-2</v>
          </cell>
        </row>
        <row r="56">
          <cell r="B56" t="str">
            <v>UNS</v>
          </cell>
          <cell r="C56" t="str">
            <v>Unisource Energy</v>
          </cell>
          <cell r="E56">
            <v>1.68</v>
          </cell>
          <cell r="F56">
            <v>75</v>
          </cell>
          <cell r="G56">
            <v>50</v>
          </cell>
          <cell r="H56">
            <v>2.75</v>
          </cell>
          <cell r="I56">
            <v>2.7</v>
          </cell>
          <cell r="J56">
            <v>3.4</v>
          </cell>
          <cell r="K56">
            <v>1.68</v>
          </cell>
          <cell r="L56">
            <v>1.76</v>
          </cell>
          <cell r="M56">
            <v>2.08</v>
          </cell>
          <cell r="N56">
            <v>23.25</v>
          </cell>
          <cell r="O56">
            <v>24.45</v>
          </cell>
          <cell r="P56">
            <v>27.65</v>
          </cell>
          <cell r="Q56">
            <v>36.54</v>
          </cell>
          <cell r="R56">
            <v>38</v>
          </cell>
          <cell r="S56">
            <v>0.68500000000000005</v>
          </cell>
          <cell r="T56">
            <v>0.62</v>
          </cell>
          <cell r="U56">
            <v>0.315</v>
          </cell>
          <cell r="V56">
            <v>0.38</v>
          </cell>
          <cell r="W56">
            <v>2602.8000000000002</v>
          </cell>
          <cell r="X56">
            <v>2750</v>
          </cell>
          <cell r="Y56">
            <v>0.13600000000000001</v>
          </cell>
          <cell r="Z56">
            <v>0.115</v>
          </cell>
          <cell r="AA56">
            <v>0.115</v>
          </cell>
          <cell r="AB56">
            <v>0.125</v>
          </cell>
          <cell r="AC56">
            <v>9.5000000000000001E-2</v>
          </cell>
          <cell r="AD56">
            <v>0.09</v>
          </cell>
          <cell r="AE56">
            <v>0.05</v>
          </cell>
        </row>
        <row r="57">
          <cell r="B57" t="str">
            <v>VVC</v>
          </cell>
          <cell r="C57" t="str">
            <v>Vectren Corp.</v>
          </cell>
          <cell r="E57">
            <v>1.39</v>
          </cell>
          <cell r="F57">
            <v>40</v>
          </cell>
          <cell r="G57">
            <v>30</v>
          </cell>
          <cell r="H57">
            <v>1.72</v>
          </cell>
          <cell r="I57">
            <v>1.9</v>
          </cell>
          <cell r="J57">
            <v>2.2999999999999998</v>
          </cell>
          <cell r="K57">
            <v>1.39</v>
          </cell>
          <cell r="L57">
            <v>1.41</v>
          </cell>
          <cell r="M57">
            <v>1.6</v>
          </cell>
          <cell r="N57">
            <v>17.899999999999999</v>
          </cell>
          <cell r="O57">
            <v>18.649999999999999</v>
          </cell>
          <cell r="P57">
            <v>21.2</v>
          </cell>
          <cell r="Q57">
            <v>81.7</v>
          </cell>
          <cell r="R57">
            <v>85</v>
          </cell>
          <cell r="S57">
            <v>0.499</v>
          </cell>
          <cell r="T57">
            <v>0.5</v>
          </cell>
          <cell r="U57">
            <v>0.501</v>
          </cell>
          <cell r="V57">
            <v>0.5</v>
          </cell>
          <cell r="W57">
            <v>2874</v>
          </cell>
          <cell r="X57">
            <v>3600</v>
          </cell>
          <cell r="Y57">
            <v>9.2999999999999999E-2</v>
          </cell>
          <cell r="Z57">
            <v>9.5000000000000001E-2</v>
          </cell>
          <cell r="AA57">
            <v>0.1</v>
          </cell>
          <cell r="AB57">
            <v>0.11</v>
          </cell>
          <cell r="AC57">
            <v>5.5E-2</v>
          </cell>
          <cell r="AD57">
            <v>0.03</v>
          </cell>
          <cell r="AE57">
            <v>3.5000000000000003E-2</v>
          </cell>
        </row>
        <row r="58">
          <cell r="B58" t="str">
            <v>WEC</v>
          </cell>
          <cell r="C58" t="str">
            <v>Wisconsin Energy</v>
          </cell>
          <cell r="E58">
            <v>1.04</v>
          </cell>
          <cell r="F58">
            <v>45</v>
          </cell>
          <cell r="G58">
            <v>35</v>
          </cell>
          <cell r="H58">
            <v>2.15</v>
          </cell>
          <cell r="I58">
            <v>2.25</v>
          </cell>
          <cell r="J58">
            <v>2.75</v>
          </cell>
          <cell r="K58">
            <v>1.04</v>
          </cell>
          <cell r="L58">
            <v>1.1399999999999999</v>
          </cell>
          <cell r="M58">
            <v>1.65</v>
          </cell>
          <cell r="N58">
            <v>17.05</v>
          </cell>
          <cell r="O58">
            <v>17.600000000000001</v>
          </cell>
          <cell r="P58">
            <v>19.75</v>
          </cell>
          <cell r="Q58">
            <v>233.77</v>
          </cell>
          <cell r="R58">
            <v>224</v>
          </cell>
          <cell r="S58">
            <v>0.50600000000000001</v>
          </cell>
          <cell r="T58">
            <v>0.53500000000000003</v>
          </cell>
          <cell r="U58">
            <v>0.49</v>
          </cell>
          <cell r="V58">
            <v>0.46500000000000002</v>
          </cell>
          <cell r="W58">
            <v>7764.5</v>
          </cell>
          <cell r="X58">
            <v>9475</v>
          </cell>
          <cell r="Y58">
            <v>0.12</v>
          </cell>
          <cell r="Z58">
            <v>0.13</v>
          </cell>
          <cell r="AA58">
            <v>0.13</v>
          </cell>
          <cell r="AB58">
            <v>0.14000000000000001</v>
          </cell>
          <cell r="AC58">
            <v>8.5000000000000006E-2</v>
          </cell>
          <cell r="AD58">
            <v>0.16</v>
          </cell>
          <cell r="AE58">
            <v>4.4999999999999998E-2</v>
          </cell>
        </row>
        <row r="59">
          <cell r="B59" t="str">
            <v>WR</v>
          </cell>
          <cell r="C59" t="str">
            <v>Westar Energy</v>
          </cell>
          <cell r="E59">
            <v>1.28</v>
          </cell>
          <cell r="F59">
            <v>35</v>
          </cell>
          <cell r="G59">
            <v>25</v>
          </cell>
          <cell r="H59">
            <v>1.68</v>
          </cell>
          <cell r="I59">
            <v>1.9</v>
          </cell>
          <cell r="J59">
            <v>2.4</v>
          </cell>
          <cell r="K59">
            <v>1.28</v>
          </cell>
          <cell r="L59">
            <v>1.32</v>
          </cell>
          <cell r="M59">
            <v>1.44</v>
          </cell>
          <cell r="N59">
            <v>21.6</v>
          </cell>
          <cell r="O59">
            <v>22.1</v>
          </cell>
          <cell r="P59">
            <v>23.45</v>
          </cell>
          <cell r="Q59">
            <v>112.13</v>
          </cell>
          <cell r="R59">
            <v>128</v>
          </cell>
          <cell r="S59">
            <v>0.53600000000000003</v>
          </cell>
          <cell r="T59">
            <v>0.54</v>
          </cell>
          <cell r="U59">
            <v>0.46400000000000002</v>
          </cell>
          <cell r="V59">
            <v>0.46</v>
          </cell>
          <cell r="W59">
            <v>5180.8</v>
          </cell>
          <cell r="X59">
            <v>6500</v>
          </cell>
          <cell r="Y59">
            <v>8.2000000000000003E-2</v>
          </cell>
          <cell r="Z59">
            <v>7.4999999999999997E-2</v>
          </cell>
          <cell r="AA59">
            <v>8.5000000000000006E-2</v>
          </cell>
          <cell r="AB59">
            <v>0.1</v>
          </cell>
          <cell r="AC59">
            <v>8.5000000000000006E-2</v>
          </cell>
          <cell r="AD59">
            <v>0.03</v>
          </cell>
          <cell r="AE59">
            <v>0.02</v>
          </cell>
        </row>
        <row r="60">
          <cell r="B60" t="str">
            <v>XEL</v>
          </cell>
          <cell r="C60" t="str">
            <v>Xcel Energy, Inc.</v>
          </cell>
          <cell r="E60">
            <v>1.03</v>
          </cell>
          <cell r="F60">
            <v>30</v>
          </cell>
          <cell r="G60">
            <v>20</v>
          </cell>
          <cell r="H60">
            <v>1.75</v>
          </cell>
          <cell r="I60">
            <v>1.85</v>
          </cell>
          <cell r="J60">
            <v>2</v>
          </cell>
          <cell r="K60">
            <v>1.03</v>
          </cell>
          <cell r="L60">
            <v>1.06</v>
          </cell>
          <cell r="M60">
            <v>1.1499999999999999</v>
          </cell>
          <cell r="N60">
            <v>17.5</v>
          </cell>
          <cell r="O60">
            <v>18.3</v>
          </cell>
          <cell r="P60">
            <v>21</v>
          </cell>
          <cell r="Q60">
            <v>482.33</v>
          </cell>
          <cell r="R60">
            <v>498</v>
          </cell>
          <cell r="S60">
            <v>0.53100000000000003</v>
          </cell>
          <cell r="T60">
            <v>0.51500000000000001</v>
          </cell>
          <cell r="U60">
            <v>0.46300000000000002</v>
          </cell>
          <cell r="V60">
            <v>0.48499999999999999</v>
          </cell>
          <cell r="W60">
            <v>17452</v>
          </cell>
          <cell r="X60">
            <v>21500</v>
          </cell>
          <cell r="Y60">
            <v>8.8999999999999996E-2</v>
          </cell>
          <cell r="Z60">
            <v>0.1</v>
          </cell>
          <cell r="AA60">
            <v>0.1</v>
          </cell>
          <cell r="AB60">
            <v>0.1</v>
          </cell>
          <cell r="AC60">
            <v>0.05</v>
          </cell>
          <cell r="AD60">
            <v>0.03</v>
          </cell>
          <cell r="AE60">
            <v>4.4999999999999998E-2</v>
          </cell>
        </row>
      </sheetData>
      <sheetData sheetId="36">
        <row r="11">
          <cell r="B11" t="str">
            <v>AEE</v>
          </cell>
          <cell r="C11" t="str">
            <v>Ameren Corp.</v>
          </cell>
          <cell r="D11">
            <v>269</v>
          </cell>
          <cell r="E11">
            <v>155</v>
          </cell>
          <cell r="F11">
            <v>6853</v>
          </cell>
          <cell r="G11">
            <v>0</v>
          </cell>
          <cell r="H11">
            <v>154</v>
          </cell>
          <cell r="I11">
            <v>7730</v>
          </cell>
        </row>
        <row r="12">
          <cell r="B12" t="str">
            <v>AEP</v>
          </cell>
          <cell r="C12" t="str">
            <v>American Elec Pwr</v>
          </cell>
          <cell r="D12">
            <v>1346</v>
          </cell>
          <cell r="E12">
            <v>1309</v>
          </cell>
          <cell r="F12">
            <v>15502</v>
          </cell>
          <cell r="G12">
            <v>60</v>
          </cell>
          <cell r="H12">
            <v>0</v>
          </cell>
          <cell r="I12">
            <v>13622</v>
          </cell>
        </row>
        <row r="13">
          <cell r="B13" t="str">
            <v>ALE</v>
          </cell>
          <cell r="C13" t="str">
            <v>ALLETE</v>
          </cell>
          <cell r="D13">
            <v>1</v>
          </cell>
          <cell r="E13">
            <v>13.4</v>
          </cell>
          <cell r="F13">
            <v>771.6</v>
          </cell>
          <cell r="G13">
            <v>0</v>
          </cell>
          <cell r="H13">
            <v>9</v>
          </cell>
          <cell r="I13">
            <v>976</v>
          </cell>
        </row>
        <row r="14">
          <cell r="B14" t="str">
            <v>AVA</v>
          </cell>
          <cell r="C14" t="str">
            <v>Avista Corp.</v>
          </cell>
          <cell r="D14">
            <v>110</v>
          </cell>
          <cell r="E14">
            <v>0.35799999999999998</v>
          </cell>
          <cell r="F14">
            <v>1101.499</v>
          </cell>
          <cell r="G14">
            <v>51.546999999999997</v>
          </cell>
          <cell r="H14">
            <v>46.122</v>
          </cell>
          <cell r="I14">
            <v>1125.7840000000001</v>
          </cell>
        </row>
        <row r="15">
          <cell r="B15" t="str">
            <v>AYE</v>
          </cell>
          <cell r="C15" t="str">
            <v>Allegheny Energy</v>
          </cell>
        </row>
        <row r="16">
          <cell r="B16" t="str">
            <v>BKH</v>
          </cell>
          <cell r="C16" t="str">
            <v>Black Hills Corp.</v>
          </cell>
          <cell r="D16">
            <v>249</v>
          </cell>
          <cell r="E16">
            <v>5.181</v>
          </cell>
          <cell r="F16">
            <v>1186.05</v>
          </cell>
          <cell r="G16">
            <v>0</v>
          </cell>
          <cell r="H16">
            <v>0</v>
          </cell>
          <cell r="I16">
            <v>1100.27</v>
          </cell>
        </row>
        <row r="17">
          <cell r="B17" t="str">
            <v>CEG</v>
          </cell>
          <cell r="C17" t="str">
            <v>Constellation Energy</v>
          </cell>
          <cell r="D17">
            <v>32.4</v>
          </cell>
          <cell r="E17">
            <v>245.6</v>
          </cell>
          <cell r="F17">
            <v>4054.2</v>
          </cell>
          <cell r="G17">
            <v>190</v>
          </cell>
          <cell r="H17">
            <v>88.8</v>
          </cell>
          <cell r="I17">
            <v>7829.2</v>
          </cell>
        </row>
        <row r="18">
          <cell r="B18" t="str">
            <v>CHG</v>
          </cell>
          <cell r="C18" t="str">
            <v>CH Energy Group</v>
          </cell>
        </row>
        <row r="19">
          <cell r="B19" t="str">
            <v>CMS</v>
          </cell>
          <cell r="C19" t="str">
            <v>CMS Energy</v>
          </cell>
          <cell r="D19">
            <v>0</v>
          </cell>
          <cell r="E19">
            <v>750</v>
          </cell>
          <cell r="F19">
            <v>6448</v>
          </cell>
          <cell r="G19">
            <v>0</v>
          </cell>
          <cell r="H19">
            <v>44</v>
          </cell>
          <cell r="I19">
            <v>2793</v>
          </cell>
        </row>
        <row r="20">
          <cell r="B20" t="str">
            <v>CNL</v>
          </cell>
          <cell r="C20" t="str">
            <v>Cleco Corp.</v>
          </cell>
          <cell r="D20">
            <v>150</v>
          </cell>
          <cell r="E20">
            <v>12.269</v>
          </cell>
          <cell r="F20">
            <v>1399.7090000000001</v>
          </cell>
          <cell r="G20">
            <v>1.0289999999999999</v>
          </cell>
          <cell r="H20">
            <v>0</v>
          </cell>
          <cell r="I20">
            <v>1317.1780000000001</v>
          </cell>
        </row>
        <row r="21">
          <cell r="B21" t="str">
            <v>CNP</v>
          </cell>
          <cell r="C21" t="str">
            <v>CenterPoint Energy</v>
          </cell>
          <cell r="D21">
            <v>53</v>
          </cell>
          <cell r="E21">
            <v>428</v>
          </cell>
          <cell r="F21">
            <v>9001</v>
          </cell>
          <cell r="G21">
            <v>0</v>
          </cell>
          <cell r="H21">
            <v>0</v>
          </cell>
          <cell r="I21">
            <v>3198</v>
          </cell>
        </row>
        <row r="22">
          <cell r="B22" t="str">
            <v>CV</v>
          </cell>
          <cell r="C22" t="str">
            <v xml:space="preserve">Central Vermont P S </v>
          </cell>
        </row>
        <row r="23">
          <cell r="B23" t="str">
            <v>D</v>
          </cell>
          <cell r="C23" t="str">
            <v>Dominion Resources</v>
          </cell>
          <cell r="D23">
            <v>1386</v>
          </cell>
          <cell r="E23">
            <v>497</v>
          </cell>
          <cell r="F23">
            <v>15758</v>
          </cell>
          <cell r="G23">
            <v>257</v>
          </cell>
          <cell r="H23">
            <v>0</v>
          </cell>
          <cell r="I23">
            <v>11997</v>
          </cell>
        </row>
        <row r="24">
          <cell r="B24" t="str">
            <v>DPL</v>
          </cell>
          <cell r="C24" t="str">
            <v>DPL, Inc.</v>
          </cell>
          <cell r="D24">
            <v>0</v>
          </cell>
          <cell r="E24">
            <v>297.5</v>
          </cell>
          <cell r="F24">
            <v>1026.5999999999999</v>
          </cell>
          <cell r="G24">
            <v>22.9</v>
          </cell>
          <cell r="H24">
            <v>0</v>
          </cell>
          <cell r="I24">
            <v>1218.5</v>
          </cell>
        </row>
        <row r="25">
          <cell r="B25" t="str">
            <v>DTE</v>
          </cell>
          <cell r="C25" t="str">
            <v>DTE Energy Co.</v>
          </cell>
          <cell r="D25">
            <v>150</v>
          </cell>
          <cell r="E25">
            <v>925</v>
          </cell>
          <cell r="F25">
            <v>6114</v>
          </cell>
          <cell r="G25">
            <v>289</v>
          </cell>
          <cell r="H25">
            <v>45</v>
          </cell>
          <cell r="I25">
            <v>6722</v>
          </cell>
        </row>
        <row r="26">
          <cell r="B26" t="str">
            <v>DUK</v>
          </cell>
          <cell r="C26" t="str">
            <v>Duke Energy Corp.</v>
          </cell>
        </row>
        <row r="27">
          <cell r="B27" t="str">
            <v>ED</v>
          </cell>
          <cell r="C27" t="str">
            <v>Consolidated Edison</v>
          </cell>
          <cell r="D27">
            <v>0</v>
          </cell>
          <cell r="E27">
            <v>5</v>
          </cell>
          <cell r="F27">
            <v>10671</v>
          </cell>
          <cell r="G27">
            <v>213</v>
          </cell>
          <cell r="H27">
            <v>0</v>
          </cell>
          <cell r="I27">
            <v>11061</v>
          </cell>
        </row>
        <row r="28">
          <cell r="B28" t="str">
            <v>EDE</v>
          </cell>
          <cell r="C28" t="str">
            <v>Empire District Elec</v>
          </cell>
          <cell r="D28">
            <v>24</v>
          </cell>
          <cell r="E28">
            <v>0.88100000000000001</v>
          </cell>
          <cell r="F28">
            <v>693.072</v>
          </cell>
          <cell r="G28">
            <v>0</v>
          </cell>
          <cell r="H28">
            <v>0</v>
          </cell>
          <cell r="I28">
            <v>657.62400000000002</v>
          </cell>
        </row>
        <row r="29">
          <cell r="B29" t="str">
            <v>EE</v>
          </cell>
          <cell r="C29" t="str">
            <v>El Paso Electric</v>
          </cell>
        </row>
        <row r="30">
          <cell r="B30" t="str">
            <v>EIX</v>
          </cell>
          <cell r="C30" t="str">
            <v>Edison International</v>
          </cell>
          <cell r="D30">
            <v>115</v>
          </cell>
          <cell r="E30">
            <v>48</v>
          </cell>
          <cell r="F30">
            <v>12371</v>
          </cell>
          <cell r="G30">
            <v>907</v>
          </cell>
          <cell r="H30">
            <v>4</v>
          </cell>
          <cell r="I30">
            <v>10583</v>
          </cell>
        </row>
        <row r="31">
          <cell r="B31" t="str">
            <v>ETR</v>
          </cell>
          <cell r="C31" t="str">
            <v>Entergy Corp.</v>
          </cell>
          <cell r="D31">
            <v>154.13499999999999</v>
          </cell>
          <cell r="E31">
            <v>299.548</v>
          </cell>
          <cell r="F31">
            <v>10386.026</v>
          </cell>
          <cell r="G31">
            <v>310.738</v>
          </cell>
          <cell r="H31">
            <v>0</v>
          </cell>
          <cell r="I31">
            <v>8496.4</v>
          </cell>
        </row>
        <row r="32">
          <cell r="B32" t="str">
            <v>EXC</v>
          </cell>
          <cell r="C32" t="str">
            <v>Exelon Corp.</v>
          </cell>
          <cell r="D32">
            <v>225</v>
          </cell>
          <cell r="E32">
            <v>599</v>
          </cell>
          <cell r="F32">
            <v>11614</v>
          </cell>
          <cell r="G32">
            <v>87</v>
          </cell>
          <cell r="H32">
            <v>3</v>
          </cell>
          <cell r="I32">
            <v>13560</v>
          </cell>
        </row>
        <row r="33">
          <cell r="B33" t="str">
            <v>FE</v>
          </cell>
          <cell r="C33" t="str">
            <v>FirstEnergy Corp.</v>
          </cell>
          <cell r="D33">
            <v>700</v>
          </cell>
          <cell r="E33">
            <v>1486</v>
          </cell>
          <cell r="F33">
            <v>12579</v>
          </cell>
          <cell r="G33">
            <v>0</v>
          </cell>
          <cell r="H33">
            <v>-32</v>
          </cell>
          <cell r="I33">
            <v>8545</v>
          </cell>
        </row>
        <row r="34">
          <cell r="B34" t="str">
            <v>GXP</v>
          </cell>
          <cell r="C34" t="str">
            <v>Great Plains Energy</v>
          </cell>
          <cell r="D34">
            <v>368</v>
          </cell>
          <cell r="E34">
            <v>485.7</v>
          </cell>
          <cell r="F34">
            <v>2942.7</v>
          </cell>
          <cell r="G34">
            <v>39</v>
          </cell>
          <cell r="H34">
            <v>1.2</v>
          </cell>
          <cell r="I34">
            <v>2885.9</v>
          </cell>
        </row>
        <row r="35">
          <cell r="B35" t="str">
            <v>HE</v>
          </cell>
          <cell r="C35" t="str">
            <v>Hawaiian Elec.</v>
          </cell>
          <cell r="D35">
            <v>24.922999999999998</v>
          </cell>
          <cell r="E35">
            <v>0</v>
          </cell>
          <cell r="F35">
            <v>1364.942</v>
          </cell>
          <cell r="G35">
            <v>34.292999999999999</v>
          </cell>
          <cell r="H35">
            <v>0</v>
          </cell>
          <cell r="I35">
            <v>1483.6369999999999</v>
          </cell>
        </row>
        <row r="36">
          <cell r="B36" t="str">
            <v>IDA</v>
          </cell>
          <cell r="C36" t="str">
            <v>IDACORP, Inc.</v>
          </cell>
          <cell r="D36">
            <v>66.900000000000006</v>
          </cell>
          <cell r="E36">
            <v>122.572</v>
          </cell>
          <cell r="F36">
            <v>1488.287</v>
          </cell>
          <cell r="G36">
            <v>0</v>
          </cell>
          <cell r="H36">
            <v>3.871</v>
          </cell>
          <cell r="I36">
            <v>1532.1130000000001</v>
          </cell>
        </row>
        <row r="37">
          <cell r="B37" t="str">
            <v>ITC</v>
          </cell>
          <cell r="C37" t="str">
            <v>ITC Holdings Corp.</v>
          </cell>
          <cell r="D37">
            <v>0</v>
          </cell>
          <cell r="E37">
            <v>0</v>
          </cell>
          <cell r="F37">
            <v>2496.8960000000002</v>
          </cell>
          <cell r="G37">
            <v>0</v>
          </cell>
          <cell r="H37">
            <v>0</v>
          </cell>
          <cell r="I37">
            <v>1117.433</v>
          </cell>
        </row>
        <row r="38">
          <cell r="B38" t="str">
            <v>LNT</v>
          </cell>
          <cell r="C38" t="str">
            <v>Alliant Energy</v>
          </cell>
          <cell r="D38">
            <v>47.4</v>
          </cell>
          <cell r="E38">
            <v>1.3</v>
          </cell>
          <cell r="F38">
            <v>2703.4</v>
          </cell>
          <cell r="G38">
            <v>243.8</v>
          </cell>
          <cell r="H38">
            <v>2</v>
          </cell>
          <cell r="I38">
            <v>2893.6</v>
          </cell>
        </row>
        <row r="39">
          <cell r="B39" t="str">
            <v>MGEE</v>
          </cell>
          <cell r="C39" t="str">
            <v>MGE Energy</v>
          </cell>
        </row>
        <row r="40">
          <cell r="B40" t="str">
            <v>NEE</v>
          </cell>
          <cell r="C40" t="str">
            <v>NextEra Energy</v>
          </cell>
          <cell r="D40">
            <v>889</v>
          </cell>
          <cell r="E40">
            <v>1920</v>
          </cell>
          <cell r="F40">
            <v>18013</v>
          </cell>
          <cell r="G40">
            <v>0</v>
          </cell>
          <cell r="H40">
            <v>0</v>
          </cell>
          <cell r="I40">
            <v>14461</v>
          </cell>
        </row>
        <row r="41">
          <cell r="B41" t="str">
            <v>NST</v>
          </cell>
          <cell r="C41" t="str">
            <v>NSTAR</v>
          </cell>
        </row>
        <row r="42">
          <cell r="B42" t="str">
            <v>NU</v>
          </cell>
          <cell r="C42" t="str">
            <v>Northeast Utilities</v>
          </cell>
        </row>
        <row r="43">
          <cell r="B43" t="str">
            <v>NVE</v>
          </cell>
          <cell r="C43" t="str">
            <v>NV Energy, Inc.</v>
          </cell>
        </row>
        <row r="44">
          <cell r="B44" t="str">
            <v>OGE</v>
          </cell>
          <cell r="C44" t="str">
            <v>OGE Energy Corp.</v>
          </cell>
          <cell r="D44">
            <v>145</v>
          </cell>
          <cell r="E44">
            <v>0</v>
          </cell>
          <cell r="F44">
            <v>2362.9</v>
          </cell>
          <cell r="G44">
            <v>0</v>
          </cell>
          <cell r="H44">
            <v>110.4</v>
          </cell>
          <cell r="I44">
            <v>2289.6</v>
          </cell>
        </row>
        <row r="45">
          <cell r="B45" t="str">
            <v>OTTR</v>
          </cell>
          <cell r="C45" t="str">
            <v>Otter Tail Corp.</v>
          </cell>
          <cell r="D45">
            <v>79.489999999999995</v>
          </cell>
          <cell r="E45">
            <v>0.60399999999999998</v>
          </cell>
          <cell r="F45">
            <v>435.44600000000003</v>
          </cell>
          <cell r="G45">
            <v>15.5</v>
          </cell>
          <cell r="H45">
            <v>0</v>
          </cell>
          <cell r="I45">
            <v>631.86300000000006</v>
          </cell>
        </row>
        <row r="46">
          <cell r="B46" t="str">
            <v>PCG</v>
          </cell>
          <cell r="C46" t="str">
            <v>PG&amp;E Corp.</v>
          </cell>
          <cell r="D46">
            <v>853</v>
          </cell>
          <cell r="E46">
            <v>809</v>
          </cell>
          <cell r="F46">
            <v>10906</v>
          </cell>
          <cell r="G46">
            <v>252</v>
          </cell>
          <cell r="H46">
            <v>0</v>
          </cell>
          <cell r="I46">
            <v>11282</v>
          </cell>
        </row>
        <row r="47">
          <cell r="B47" t="str">
            <v>PEG</v>
          </cell>
          <cell r="C47" t="str">
            <v>P S Enterprise Group</v>
          </cell>
          <cell r="D47">
            <v>64</v>
          </cell>
          <cell r="E47">
            <v>1121</v>
          </cell>
          <cell r="F47">
            <v>7819</v>
          </cell>
          <cell r="G47">
            <v>0</v>
          </cell>
          <cell r="H47">
            <v>8</v>
          </cell>
          <cell r="I47">
            <v>9633</v>
          </cell>
        </row>
        <row r="48">
          <cell r="B48" t="str">
            <v>PGN</v>
          </cell>
          <cell r="C48" t="str">
            <v>Progress Energy</v>
          </cell>
        </row>
        <row r="49">
          <cell r="B49" t="str">
            <v>PNM</v>
          </cell>
          <cell r="C49" t="str">
            <v>PNM Resources</v>
          </cell>
          <cell r="D49">
            <v>222</v>
          </cell>
          <cell r="E49">
            <v>2.2519999999999998</v>
          </cell>
          <cell r="F49">
            <v>1563.595</v>
          </cell>
          <cell r="G49">
            <v>11.529</v>
          </cell>
          <cell r="H49">
            <v>85.177000000000007</v>
          </cell>
          <cell r="I49">
            <v>1536.742</v>
          </cell>
        </row>
        <row r="50">
          <cell r="B50" t="str">
            <v>PNW</v>
          </cell>
          <cell r="C50" t="str">
            <v>Pinnacle West Capital</v>
          </cell>
          <cell r="D50">
            <v>16.600000000000001</v>
          </cell>
          <cell r="E50">
            <v>631.87900000000002</v>
          </cell>
          <cell r="F50">
            <v>3045.7939999999999</v>
          </cell>
          <cell r="G50">
            <v>0</v>
          </cell>
          <cell r="H50">
            <v>91.899000000000001</v>
          </cell>
          <cell r="I50">
            <v>3683.3270000000002</v>
          </cell>
        </row>
        <row r="51">
          <cell r="B51" t="str">
            <v>POM</v>
          </cell>
          <cell r="C51" t="str">
            <v>Pepco Holdings</v>
          </cell>
          <cell r="D51">
            <v>534</v>
          </cell>
          <cell r="E51">
            <v>75</v>
          </cell>
          <cell r="F51">
            <v>3629</v>
          </cell>
          <cell r="G51">
            <v>0</v>
          </cell>
          <cell r="H51">
            <v>6</v>
          </cell>
          <cell r="I51">
            <v>4230</v>
          </cell>
        </row>
        <row r="52">
          <cell r="B52" t="str">
            <v>POR</v>
          </cell>
          <cell r="C52" t="str">
            <v>Portland General Elec.</v>
          </cell>
          <cell r="D52">
            <v>19</v>
          </cell>
          <cell r="E52">
            <v>10</v>
          </cell>
          <cell r="F52">
            <v>1798</v>
          </cell>
          <cell r="G52">
            <v>0</v>
          </cell>
          <cell r="H52">
            <v>7</v>
          </cell>
          <cell r="I52">
            <v>1592</v>
          </cell>
        </row>
        <row r="53">
          <cell r="B53" t="str">
            <v>PPL</v>
          </cell>
          <cell r="C53" t="str">
            <v>PPL Corp.</v>
          </cell>
          <cell r="D53">
            <v>694</v>
          </cell>
          <cell r="E53">
            <v>502</v>
          </cell>
          <cell r="F53">
            <v>12161</v>
          </cell>
          <cell r="G53">
            <v>0</v>
          </cell>
          <cell r="H53">
            <v>268</v>
          </cell>
          <cell r="I53">
            <v>8210</v>
          </cell>
        </row>
        <row r="54">
          <cell r="B54" t="str">
            <v>SCG</v>
          </cell>
          <cell r="C54" t="str">
            <v>SCANA Corp.</v>
          </cell>
          <cell r="D54">
            <v>420</v>
          </cell>
          <cell r="E54">
            <v>337</v>
          </cell>
          <cell r="F54">
            <v>4152</v>
          </cell>
          <cell r="G54">
            <v>0</v>
          </cell>
          <cell r="H54">
            <v>0</v>
          </cell>
          <cell r="I54">
            <v>3702</v>
          </cell>
        </row>
        <row r="55">
          <cell r="B55" t="str">
            <v>SO</v>
          </cell>
          <cell r="C55" t="str">
            <v>Southern Company</v>
          </cell>
          <cell r="D55">
            <v>1297</v>
          </cell>
          <cell r="E55">
            <v>1301</v>
          </cell>
          <cell r="F55">
            <v>18154</v>
          </cell>
          <cell r="G55">
            <v>1082</v>
          </cell>
          <cell r="H55">
            <v>0</v>
          </cell>
          <cell r="I55">
            <v>16202</v>
          </cell>
        </row>
        <row r="56">
          <cell r="B56" t="str">
            <v>SRE</v>
          </cell>
          <cell r="C56" t="str">
            <v>Sempra Energy</v>
          </cell>
          <cell r="D56">
            <v>158</v>
          </cell>
          <cell r="E56">
            <v>349</v>
          </cell>
          <cell r="F56">
            <v>8980</v>
          </cell>
          <cell r="G56">
            <v>100</v>
          </cell>
          <cell r="H56">
            <v>111</v>
          </cell>
          <cell r="I56">
            <v>9027</v>
          </cell>
        </row>
        <row r="57">
          <cell r="B57" t="str">
            <v>TE</v>
          </cell>
          <cell r="C57" t="str">
            <v>TECO Energy</v>
          </cell>
          <cell r="D57">
            <v>12</v>
          </cell>
          <cell r="E57">
            <v>67.099999999999994</v>
          </cell>
          <cell r="F57">
            <v>3114.6</v>
          </cell>
          <cell r="G57">
            <v>0</v>
          </cell>
          <cell r="H57">
            <v>0.9</v>
          </cell>
          <cell r="I57">
            <v>2169.6999999999998</v>
          </cell>
        </row>
        <row r="58">
          <cell r="B58" t="str">
            <v>TEG</v>
          </cell>
          <cell r="C58" t="str">
            <v>Integrys Energy Group</v>
          </cell>
          <cell r="D58">
            <v>10</v>
          </cell>
          <cell r="E58">
            <v>476.9</v>
          </cell>
          <cell r="F58">
            <v>2161.6</v>
          </cell>
          <cell r="G58">
            <v>0</v>
          </cell>
          <cell r="H58">
            <v>0</v>
          </cell>
          <cell r="I58">
            <v>2905.8</v>
          </cell>
        </row>
        <row r="59">
          <cell r="B59" t="str">
            <v>UIL</v>
          </cell>
          <cell r="C59" t="str">
            <v>UIL Holdings</v>
          </cell>
          <cell r="D59">
            <v>7</v>
          </cell>
          <cell r="E59">
            <v>154.114</v>
          </cell>
          <cell r="F59">
            <v>1511.768</v>
          </cell>
          <cell r="G59">
            <v>0.82799999999999996</v>
          </cell>
          <cell r="H59">
            <v>0</v>
          </cell>
          <cell r="I59">
            <v>1076.1420000000001</v>
          </cell>
        </row>
        <row r="60">
          <cell r="B60" t="str">
            <v>UNS</v>
          </cell>
          <cell r="C60" t="str">
            <v>Unisource Energy</v>
          </cell>
        </row>
        <row r="61">
          <cell r="B61" t="str">
            <v>VVC</v>
          </cell>
          <cell r="C61" t="str">
            <v>Vectren Corp.</v>
          </cell>
          <cell r="D61">
            <v>118.3</v>
          </cell>
          <cell r="E61">
            <v>250.7</v>
          </cell>
          <cell r="F61">
            <v>1435.2</v>
          </cell>
          <cell r="G61">
            <v>0</v>
          </cell>
          <cell r="H61">
            <v>0</v>
          </cell>
          <cell r="I61">
            <v>1438.9</v>
          </cell>
        </row>
        <row r="62">
          <cell r="B62" t="str">
            <v>WEC</v>
          </cell>
          <cell r="C62" t="str">
            <v>Wisconsin Energy</v>
          </cell>
          <cell r="D62">
            <v>657.9</v>
          </cell>
          <cell r="E62">
            <v>473.4</v>
          </cell>
          <cell r="F62">
            <v>3932</v>
          </cell>
          <cell r="G62">
            <v>30.4</v>
          </cell>
          <cell r="H62">
            <v>0</v>
          </cell>
          <cell r="I62">
            <v>3802.1</v>
          </cell>
        </row>
        <row r="63">
          <cell r="B63" t="str">
            <v>WR</v>
          </cell>
          <cell r="C63" t="str">
            <v>Westar Energy</v>
          </cell>
          <cell r="D63">
            <v>226.7</v>
          </cell>
          <cell r="E63">
            <v>91.155000000000001</v>
          </cell>
          <cell r="F63">
            <v>2769.0329999999999</v>
          </cell>
          <cell r="G63">
            <v>21.436</v>
          </cell>
          <cell r="H63">
            <v>6.07</v>
          </cell>
          <cell r="I63">
            <v>2382.8669999999997</v>
          </cell>
        </row>
        <row r="64">
          <cell r="B64" t="str">
            <v>XEL</v>
          </cell>
          <cell r="C64" t="str">
            <v>Xcel Energy, Inc.</v>
          </cell>
          <cell r="D64">
            <v>466.4</v>
          </cell>
          <cell r="E64">
            <v>55.414999999999999</v>
          </cell>
          <cell r="F64">
            <v>9263.1440000000002</v>
          </cell>
          <cell r="G64">
            <v>104.98</v>
          </cell>
          <cell r="H64">
            <v>0</v>
          </cell>
          <cell r="I64">
            <v>8083.5190000000002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CF 9&amp;3 VS BUDGET"/>
      <sheetName val="DOWNLOAD"/>
      <sheetName val="MEMO"/>
      <sheetName val="New format"/>
      <sheetName val="QTR RECON"/>
      <sheetName val="RECONS Variance"/>
      <sheetName val="O_INC_DED"/>
      <sheetName val="MTHLY RECON"/>
      <sheetName val="OTHER"/>
      <sheetName val="INCOME STAT."/>
      <sheetName val="OTHER INC."/>
      <sheetName val="BALANCE SH."/>
      <sheetName val="BALANCE SH. (new)"/>
      <sheetName val="BS ACCTS"/>
      <sheetName val="IS ACCTS"/>
      <sheetName val="CASH FLOWS"/>
      <sheetName val="CASH FLOWS BKUP"/>
      <sheetName val="CF for SS"/>
      <sheetName val="New CF Pres"/>
      <sheetName val="CF (FAS 95)"/>
      <sheetName val="CF BKUP (FAS 95)"/>
      <sheetName val="PLANT"/>
      <sheetName val="O M"/>
      <sheetName val="Cash Pres 1"/>
      <sheetName val="Cash Pres 2"/>
      <sheetName val="Cash Pres 3"/>
      <sheetName val="Cash Pres 4"/>
      <sheetName val="CF GOALS"/>
      <sheetName val="FOR INCENTIVE GOAL"/>
      <sheetName val="CF BKUP TECO ENERGY"/>
      <sheetName val="OOR"/>
      <sheetName val="CAPITAL"/>
      <sheetName val="OTHER (2)"/>
      <sheetName val="Estimates Recon"/>
      <sheetName val="STOCK"/>
      <sheetName val="REVENUE"/>
      <sheetName val="CONS ROI"/>
      <sheetName val="ENVIR ROI"/>
      <sheetName val="OBBSACCTS"/>
      <sheetName val="VBSACCTS"/>
      <sheetName val="VPYBSACCTS"/>
      <sheetName val="PYBSACCTS"/>
      <sheetName val="OBISACCTS"/>
      <sheetName val="VISACCTS"/>
      <sheetName val="VPYISACCTS"/>
      <sheetName val="PYISACCTS"/>
      <sheetName val="GOAL 7 BUD"/>
      <sheetName val="OOR TEFIS"/>
      <sheetName val="O_INC_DED TEFIS"/>
      <sheetName val="DEF REV INT 99"/>
      <sheetName val="DEF REV INT 98"/>
      <sheetName val="DEF REV JE"/>
      <sheetName val="REV REFUND "/>
      <sheetName val="INT ANALYSIS"/>
      <sheetName val="DEF REV INT 95"/>
      <sheetName val="DEF REV INT 96"/>
      <sheetName val="DEF REV INT 97"/>
      <sheetName val="OOR MEMO"/>
      <sheetName val="ROE"/>
      <sheetName val="OTL"/>
      <sheetName val="PROCEDURES"/>
      <sheetName val="PE_C_actual"/>
      <sheetName val="PE_C Bud"/>
      <sheetName val="MACRO"/>
      <sheetName val="HEADING"/>
      <sheetName val="Business Plan"/>
      <sheetName val="Fin. Stmts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ENRGYCONSOL"/>
      <sheetName val="ASSUMPTIONS"/>
      <sheetName val="INTEREST EXP"/>
      <sheetName val="INT EXP"/>
      <sheetName val="FUEL RECON"/>
      <sheetName val="TESAM FINANCIALS"/>
      <sheetName val="EE Procedures"/>
      <sheetName val="Quarterly Recons Budget"/>
      <sheetName val="CF Recon (Budget)"/>
      <sheetName val="CF Recon (Forecast)"/>
      <sheetName val="CF Recon (Forbackup)"/>
      <sheetName val="DL1206"/>
      <sheetName val="DL1205"/>
      <sheetName val="216.01"/>
      <sheetName val="2007 CF Budget"/>
      <sheetName val="07 CF BUD WKST"/>
      <sheetName val="CF to TECO"/>
      <sheetName val="Unadj. CF fr. TECO"/>
      <sheetName val="2007 BS A Budget (FINAL)"/>
      <sheetName val="2007 BS L Budget (FINAL)"/>
      <sheetName val="BS TO TECO"/>
      <sheetName val="2007 IS Budget  (FINAL)"/>
      <sheetName val="IS TO TECO"/>
      <sheetName val="Unadj. CF (link)"/>
      <sheetName val="2007 BS A Budget"/>
      <sheetName val="2007 BS L Budget"/>
      <sheetName val="2007 IS Budget "/>
      <sheetName val="Unadj. CF"/>
      <sheetName val="DL0906"/>
      <sheetName val="Review sheet"/>
      <sheetName val="2007 BUDGET tax py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snloffice"/>
      <sheetName val="Outlook"/>
      <sheetName val="Assets"/>
      <sheetName val="TotalDPW"/>
      <sheetName val="Adjustments"/>
      <sheetName val="Introduction"/>
      <sheetName val="PersonalDPW"/>
      <sheetName val="CommDPW"/>
      <sheetName val="DPWbySegment"/>
      <sheetName val="OverallOutlook"/>
      <sheetName val="PersonalOutlook"/>
      <sheetName val="CommOutlook"/>
      <sheetName val="ExAutoOutlook"/>
      <sheetName val="ROEbyLine"/>
      <sheetName val="PersonalHistorical"/>
      <sheetName val="Home"/>
      <sheetName val="PrivateAuto"/>
      <sheetName val="Farm"/>
      <sheetName val="CommercialHistorical"/>
      <sheetName val="Comp"/>
      <sheetName val="OthProdLiab"/>
      <sheetName val="CommAuto"/>
      <sheetName val="CommMultiperil"/>
      <sheetName val="FinGuaranty"/>
      <sheetName val="MortGuaranty"/>
      <sheetName val="Marine"/>
      <sheetName val="MedMal"/>
      <sheetName val="Aircraft"/>
      <sheetName val="Reins"/>
      <sheetName val="Fidelity_Surety"/>
      <sheetName val="OtherComm"/>
      <sheetName val="FireAllied"/>
      <sheetName val="D&amp;O"/>
      <sheetName val="Cyber"/>
      <sheetName val="A&amp;H"/>
      <sheetName val="Appendix"/>
      <sheetName val="KeyItems"/>
      <sheetName val="MacroEstimates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 Groups"/>
      <sheetName val="Company Data Inputs"/>
      <sheetName val="Schedule 2"/>
      <sheetName val=" Schedule 2"/>
      <sheetName val="  Schedule 2"/>
      <sheetName val="Schedule 3"/>
      <sheetName val="Schedule 4"/>
      <sheetName val="Schedule 5"/>
      <sheetName val=" Schedule 5"/>
      <sheetName val="  Schedule 5"/>
      <sheetName val="Schedule 6"/>
      <sheetName val="Schedule 7"/>
      <sheetName val="Schedule 8"/>
      <sheetName val=" Schedule 8"/>
      <sheetName val="  Schedule 8"/>
      <sheetName val="   Schedule 8"/>
      <sheetName val="Schedule 9"/>
      <sheetName val="Schedule 10"/>
      <sheetName val="Schedule 11"/>
      <sheetName val=" Schedule 11"/>
      <sheetName val="Schedule 12"/>
      <sheetName val="Schedule 13"/>
      <sheetName val="Schedule 14"/>
      <sheetName val="Schedule 15"/>
      <sheetName val="Schedule 16"/>
      <sheetName val="W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ower_NaturalGas_Coal_cos"/>
    </sheetNames>
    <sheetDataSet>
      <sheetData sheetId="0"/>
      <sheetData sheetId="1">
        <row r="8">
          <cell r="C8" t="str">
            <v>Access Midstream Partners, L.P.</v>
          </cell>
        </row>
        <row r="9">
          <cell r="C9" t="str">
            <v>Adams Resources &amp; Energy, Inc.</v>
          </cell>
        </row>
        <row r="10">
          <cell r="C10" t="str">
            <v>AEP Generating Company</v>
          </cell>
        </row>
        <row r="11">
          <cell r="C11" t="str">
            <v>AEP Texas Central Company</v>
          </cell>
        </row>
        <row r="12">
          <cell r="C12" t="str">
            <v>AEP Texas North Company</v>
          </cell>
        </row>
        <row r="13">
          <cell r="C13" t="str">
            <v>AES Corporation</v>
          </cell>
        </row>
        <row r="14">
          <cell r="C14" t="str">
            <v>AGL Resources Inc.</v>
          </cell>
        </row>
        <row r="15">
          <cell r="C15" t="str">
            <v>Alabama Gas Corporation</v>
          </cell>
        </row>
        <row r="16">
          <cell r="C16" t="str">
            <v>Alabama Power Company</v>
          </cell>
        </row>
        <row r="17">
          <cell r="C17" t="str">
            <v>Algonquin Power &amp; Utilities Corp.</v>
          </cell>
        </row>
        <row r="18">
          <cell r="C18" t="str">
            <v>Allegheny Energy Supply Company, LLC</v>
          </cell>
        </row>
        <row r="19">
          <cell r="C19" t="str">
            <v>Allegheny Generating Company</v>
          </cell>
        </row>
        <row r="20">
          <cell r="C20" t="str">
            <v>ALLETE, Inc.</v>
          </cell>
        </row>
        <row r="21">
          <cell r="C21" t="str">
            <v>Alliance Holdings GP, L.P.</v>
          </cell>
        </row>
        <row r="22">
          <cell r="C22" t="str">
            <v>Alliance Pipeline Limited Partnership</v>
          </cell>
        </row>
        <row r="23">
          <cell r="C23" t="str">
            <v>Alliance Resource Partners, L.P.</v>
          </cell>
        </row>
        <row r="24">
          <cell r="C24" t="str">
            <v>Alliant Energy Corporation</v>
          </cell>
        </row>
        <row r="25">
          <cell r="C25" t="str">
            <v>Alpha Natural Resources, Inc.</v>
          </cell>
        </row>
        <row r="26">
          <cell r="C26" t="str">
            <v>AltaGas Ltd.</v>
          </cell>
        </row>
        <row r="27">
          <cell r="C27" t="str">
            <v>AltaLink, L.P.</v>
          </cell>
        </row>
        <row r="28">
          <cell r="C28" t="str">
            <v>Ameren Corporation</v>
          </cell>
        </row>
        <row r="29">
          <cell r="C29" t="str">
            <v>Ameren Energy Generating Company</v>
          </cell>
        </row>
        <row r="30">
          <cell r="C30" t="str">
            <v>Ameren Illinois Company</v>
          </cell>
        </row>
        <row r="31">
          <cell r="C31" t="str">
            <v>American Electric Power Company, Inc.</v>
          </cell>
        </row>
        <row r="32">
          <cell r="C32" t="str">
            <v>American Midstream Partners, LP</v>
          </cell>
        </row>
        <row r="33">
          <cell r="C33" t="str">
            <v>American Transmission Systems, Incorporated</v>
          </cell>
        </row>
        <row r="34">
          <cell r="C34" t="str">
            <v>AmeriGas Partners, L.P.</v>
          </cell>
        </row>
        <row r="35">
          <cell r="C35" t="str">
            <v>Appalachian Power Company</v>
          </cell>
        </row>
        <row r="36">
          <cell r="C36" t="str">
            <v>Arch Coal, Inc.</v>
          </cell>
        </row>
        <row r="37">
          <cell r="C37" t="str">
            <v>Arch Western Resources, LLC</v>
          </cell>
        </row>
        <row r="38">
          <cell r="C38" t="str">
            <v>Arizona Public Service Company</v>
          </cell>
        </row>
        <row r="39">
          <cell r="C39" t="str">
            <v>ATCO Limited</v>
          </cell>
        </row>
        <row r="40">
          <cell r="C40" t="str">
            <v>Atlantic City Electric Company</v>
          </cell>
        </row>
        <row r="41">
          <cell r="C41" t="str">
            <v>Atlantic Power Corporation</v>
          </cell>
        </row>
        <row r="42">
          <cell r="C42" t="str">
            <v>Atlas Energy, L.P.</v>
          </cell>
        </row>
        <row r="43">
          <cell r="C43" t="str">
            <v>Atlas Pipeline Partners, L.P.</v>
          </cell>
        </row>
        <row r="44">
          <cell r="C44" t="str">
            <v>Atmos Energy Corporation</v>
          </cell>
        </row>
        <row r="45">
          <cell r="C45" t="str">
            <v>Avista Corporation</v>
          </cell>
        </row>
        <row r="46">
          <cell r="C46" t="str">
            <v>Baltimore Gas and Electric Company</v>
          </cell>
        </row>
        <row r="47">
          <cell r="C47" t="str">
            <v>BC Hydro and Power Authority</v>
          </cell>
        </row>
        <row r="48">
          <cell r="C48" t="str">
            <v>Berkshire Gas Company</v>
          </cell>
        </row>
        <row r="49">
          <cell r="C49" t="str">
            <v>Black Hills Corporation</v>
          </cell>
        </row>
        <row r="50">
          <cell r="C50" t="str">
            <v>Black Hills Power, Inc.</v>
          </cell>
        </row>
        <row r="51">
          <cell r="C51" t="str">
            <v>Blueknight Energy Partners, L.P.</v>
          </cell>
        </row>
        <row r="52">
          <cell r="C52" t="str">
            <v>Boardwalk Pipeline Partners, LP</v>
          </cell>
        </row>
        <row r="53">
          <cell r="C53" t="str">
            <v>Bonneville Power Administration</v>
          </cell>
        </row>
        <row r="54">
          <cell r="C54" t="str">
            <v>Boralex Inc.</v>
          </cell>
        </row>
        <row r="55">
          <cell r="C55" t="str">
            <v>BreitBurn Energy Partners L.P.</v>
          </cell>
        </row>
        <row r="56">
          <cell r="C56" t="str">
            <v>Brookfield Renewable Energy Partners L.P.</v>
          </cell>
        </row>
        <row r="57">
          <cell r="C57" t="str">
            <v>Brookfield Renewable Power Inc.</v>
          </cell>
        </row>
        <row r="58">
          <cell r="C58" t="str">
            <v>Buckeye Partners, L.P.</v>
          </cell>
        </row>
        <row r="59">
          <cell r="C59" t="str">
            <v>Calpine Corporation</v>
          </cell>
        </row>
        <row r="60">
          <cell r="C60" t="str">
            <v>Calumet Specialty Products Partners, L.P.</v>
          </cell>
        </row>
        <row r="61">
          <cell r="C61" t="str">
            <v>Canadian Utilities Limited</v>
          </cell>
        </row>
        <row r="62">
          <cell r="C62" t="str">
            <v>Capital Power Corporation</v>
          </cell>
        </row>
        <row r="63">
          <cell r="C63" t="str">
            <v>Capital Power L.P.</v>
          </cell>
        </row>
        <row r="64">
          <cell r="C64" t="str">
            <v>Capstone Infrastructure Corporation</v>
          </cell>
        </row>
        <row r="65">
          <cell r="C65" t="str">
            <v>Caribbean Utilities Company, Ltd.</v>
          </cell>
        </row>
        <row r="66">
          <cell r="C66" t="str">
            <v>Carolina Power &amp; Light Company</v>
          </cell>
        </row>
        <row r="67">
          <cell r="C67" t="str">
            <v>CE Generation, LLC</v>
          </cell>
        </row>
        <row r="68">
          <cell r="C68" t="str">
            <v>CenterPoint Energy Houston Electric, LLC</v>
          </cell>
        </row>
        <row r="69">
          <cell r="C69" t="str">
            <v>CenterPoint Energy Resources Corp.</v>
          </cell>
        </row>
        <row r="70">
          <cell r="C70" t="str">
            <v>CenterPoint Energy, Inc.</v>
          </cell>
        </row>
        <row r="71">
          <cell r="C71" t="str">
            <v>Central Energy Partners LP</v>
          </cell>
        </row>
        <row r="72">
          <cell r="C72" t="str">
            <v>Central Hudson Gas &amp; Electric Corporation</v>
          </cell>
        </row>
        <row r="73">
          <cell r="C73" t="str">
            <v>Central Maine Power Company</v>
          </cell>
        </row>
        <row r="74">
          <cell r="C74" t="str">
            <v>CH Energy Group, Inc.</v>
          </cell>
        </row>
        <row r="75">
          <cell r="C75" t="str">
            <v>Chelan County Public Utility District No. 1</v>
          </cell>
        </row>
        <row r="76">
          <cell r="C76" t="str">
            <v>Cheniere Energy Partners, L.P.</v>
          </cell>
        </row>
        <row r="77">
          <cell r="C77" t="str">
            <v>Cheniere Energy, Inc.</v>
          </cell>
        </row>
        <row r="78">
          <cell r="C78" t="str">
            <v>Chesapeake Utilities Corporation</v>
          </cell>
        </row>
        <row r="79">
          <cell r="C79" t="str">
            <v>Chugach Electric Association, Inc.</v>
          </cell>
        </row>
        <row r="80">
          <cell r="C80" t="str">
            <v>Clark Public Utilities</v>
          </cell>
        </row>
        <row r="81">
          <cell r="C81" t="str">
            <v>Cleco Corporation</v>
          </cell>
        </row>
        <row r="82">
          <cell r="C82" t="str">
            <v>Cleco Power LLC</v>
          </cell>
        </row>
        <row r="83">
          <cell r="C83" t="str">
            <v>Cleveland Electric Illuminating Company</v>
          </cell>
        </row>
        <row r="84">
          <cell r="C84" t="str">
            <v>Cloud Peak Energy Inc.</v>
          </cell>
        </row>
        <row r="85">
          <cell r="C85" t="str">
            <v>CMS Energy Corporation</v>
          </cell>
        </row>
        <row r="86">
          <cell r="C86" t="str">
            <v>Colorado Interstate Gas Company, L.L.C.</v>
          </cell>
        </row>
        <row r="87">
          <cell r="C87" t="str">
            <v>Colorado Springs Utilities</v>
          </cell>
        </row>
        <row r="88">
          <cell r="C88" t="str">
            <v>Commonwealth Edison Company</v>
          </cell>
        </row>
        <row r="89">
          <cell r="C89" t="str">
            <v>Connecticut Light and Power Company</v>
          </cell>
        </row>
        <row r="90">
          <cell r="C90" t="str">
            <v>Connecticut Natural Gas Corporation</v>
          </cell>
        </row>
        <row r="91">
          <cell r="C91" t="str">
            <v>CONSOL Energy Inc.</v>
          </cell>
        </row>
        <row r="92">
          <cell r="C92" t="str">
            <v>Consolidated Edison Company of New York, Inc.</v>
          </cell>
        </row>
        <row r="93">
          <cell r="C93" t="str">
            <v>Consolidated Edison, Inc.</v>
          </cell>
        </row>
        <row r="94">
          <cell r="C94" t="str">
            <v>Constellation Energy Partners LLC</v>
          </cell>
        </row>
        <row r="95">
          <cell r="C95" t="str">
            <v>Consumers Energy Company</v>
          </cell>
        </row>
        <row r="96">
          <cell r="C96" t="str">
            <v>Copano Energy, L.L.C.</v>
          </cell>
        </row>
        <row r="97">
          <cell r="C97" t="str">
            <v>Corning Natural Gas Corporation</v>
          </cell>
        </row>
        <row r="98">
          <cell r="C98" t="str">
            <v>Covanta Holding Corporation</v>
          </cell>
        </row>
        <row r="99">
          <cell r="C99" t="str">
            <v>CPS Energy</v>
          </cell>
        </row>
        <row r="100">
          <cell r="C100" t="str">
            <v>Crestwood Midstream Partners LP</v>
          </cell>
        </row>
        <row r="101">
          <cell r="C101" t="str">
            <v>Crosstex Energy, Inc.</v>
          </cell>
        </row>
        <row r="102">
          <cell r="C102" t="str">
            <v>Crosstex Energy, L.P.</v>
          </cell>
        </row>
        <row r="103">
          <cell r="C103" t="str">
            <v>Dayton Power and Light Company</v>
          </cell>
        </row>
        <row r="104">
          <cell r="C104" t="str">
            <v>DCP Midstream Partners, LP</v>
          </cell>
        </row>
        <row r="105">
          <cell r="C105" t="str">
            <v>Delmarva Power &amp; Light Company</v>
          </cell>
        </row>
        <row r="106">
          <cell r="C106" t="str">
            <v>Delta Natural Gas Company, Inc.</v>
          </cell>
        </row>
        <row r="107">
          <cell r="C107" t="str">
            <v>Dominion Resources, Inc.</v>
          </cell>
        </row>
        <row r="108">
          <cell r="C108" t="str">
            <v>Dorchester Minerals, L.P.</v>
          </cell>
        </row>
        <row r="109">
          <cell r="C109" t="str">
            <v>DPL Inc.</v>
          </cell>
        </row>
        <row r="110">
          <cell r="C110" t="str">
            <v>DTE Electric Company</v>
          </cell>
        </row>
        <row r="111">
          <cell r="C111" t="str">
            <v>DTE Energy Company</v>
          </cell>
        </row>
        <row r="112">
          <cell r="C112" t="str">
            <v>DTE Gas Company</v>
          </cell>
        </row>
        <row r="113">
          <cell r="C113" t="str">
            <v>Duke Energy Carolinas, LLC</v>
          </cell>
        </row>
        <row r="114">
          <cell r="C114" t="str">
            <v>Duke Energy Corporation</v>
          </cell>
        </row>
        <row r="115">
          <cell r="C115" t="str">
            <v>Duke Energy Indiana, Inc.</v>
          </cell>
        </row>
        <row r="116">
          <cell r="C116" t="str">
            <v>Duke Energy Kentucky, Inc.</v>
          </cell>
        </row>
        <row r="117">
          <cell r="C117" t="str">
            <v>Duke Energy Ohio, Inc.</v>
          </cell>
        </row>
        <row r="118">
          <cell r="C118" t="str">
            <v>Dynegy Inc.</v>
          </cell>
        </row>
        <row r="119">
          <cell r="C119" t="str">
            <v>Eagle Rock Energy Partners, L.P.</v>
          </cell>
        </row>
        <row r="120">
          <cell r="C120" t="str">
            <v>Edison International</v>
          </cell>
        </row>
        <row r="121">
          <cell r="C121" t="str">
            <v>Edison Mission Energy</v>
          </cell>
        </row>
        <row r="122">
          <cell r="C122" t="str">
            <v>El Paso Electric Company</v>
          </cell>
        </row>
        <row r="123">
          <cell r="C123" t="str">
            <v>El Paso Natural Gas Company, L.L.C.</v>
          </cell>
        </row>
        <row r="124">
          <cell r="C124" t="str">
            <v>El Paso Pipeline Partners, L.P.</v>
          </cell>
        </row>
        <row r="125">
          <cell r="C125" t="str">
            <v>EME Homer City Generation L.P.</v>
          </cell>
        </row>
        <row r="126">
          <cell r="C126" t="str">
            <v>Emera Incorporated</v>
          </cell>
        </row>
        <row r="127">
          <cell r="C127" t="str">
            <v>Empire District Electric Company</v>
          </cell>
        </row>
        <row r="128">
          <cell r="C128" t="str">
            <v>Enbridge Energy Management, L.L.C.</v>
          </cell>
        </row>
        <row r="129">
          <cell r="C129" t="str">
            <v>Enbridge Energy Partners, L.P.</v>
          </cell>
        </row>
        <row r="130">
          <cell r="C130" t="str">
            <v>Enbridge Gas Distribution Inc.</v>
          </cell>
        </row>
        <row r="131">
          <cell r="C131" t="str">
            <v>Enbridge Inc.</v>
          </cell>
        </row>
        <row r="132">
          <cell r="C132" t="str">
            <v>Enbridge Income Fund</v>
          </cell>
        </row>
        <row r="133">
          <cell r="C133" t="str">
            <v>Enbridge Income Fund Holdings Inc.</v>
          </cell>
        </row>
        <row r="134">
          <cell r="C134" t="str">
            <v>Enbridge Pipelines Inc.</v>
          </cell>
        </row>
        <row r="135">
          <cell r="C135" t="str">
            <v>Energen Corporation</v>
          </cell>
        </row>
        <row r="136">
          <cell r="C136" t="str">
            <v>Energy Future Competitive Holdings Company</v>
          </cell>
        </row>
        <row r="137">
          <cell r="C137" t="str">
            <v>Energy Future Holdings Corp.</v>
          </cell>
        </row>
        <row r="138">
          <cell r="C138" t="str">
            <v>Energy Transfer Equity, L.P.</v>
          </cell>
        </row>
        <row r="139">
          <cell r="C139" t="str">
            <v>Energy Transfer Partners, L.P.</v>
          </cell>
        </row>
        <row r="140">
          <cell r="C140" t="str">
            <v>Enersource Corporation</v>
          </cell>
        </row>
        <row r="141">
          <cell r="C141" t="str">
            <v>ENMAX Corporation</v>
          </cell>
        </row>
        <row r="142">
          <cell r="C142" t="str">
            <v>Entergy Arkansas, Inc.</v>
          </cell>
        </row>
        <row r="143">
          <cell r="C143" t="str">
            <v>Entergy Corporation</v>
          </cell>
        </row>
        <row r="144">
          <cell r="C144" t="str">
            <v>Entergy Gulf States Louisiana, L.L.C.</v>
          </cell>
        </row>
        <row r="145">
          <cell r="C145" t="str">
            <v>Entergy Louisiana, LLC</v>
          </cell>
        </row>
        <row r="146">
          <cell r="C146" t="str">
            <v>Entergy Mississippi, Inc.</v>
          </cell>
        </row>
        <row r="147">
          <cell r="C147" t="str">
            <v>Entergy New Orleans, Inc.</v>
          </cell>
        </row>
        <row r="148">
          <cell r="C148" t="str">
            <v>Entergy Texas, Inc.</v>
          </cell>
        </row>
        <row r="149">
          <cell r="C149" t="str">
            <v>Enterprise Products Partners L.P.</v>
          </cell>
        </row>
        <row r="150">
          <cell r="C150" t="str">
            <v>EPCOR Utilities Inc.</v>
          </cell>
        </row>
        <row r="151">
          <cell r="C151" t="str">
            <v>EQT Corporation</v>
          </cell>
        </row>
        <row r="152">
          <cell r="C152" t="str">
            <v>EQT Midstream Partners, LP</v>
          </cell>
        </row>
        <row r="153">
          <cell r="C153" t="str">
            <v>EV Energy Partners, L.P.</v>
          </cell>
        </row>
        <row r="154">
          <cell r="C154" t="str">
            <v>Exelon Corporation</v>
          </cell>
        </row>
        <row r="155">
          <cell r="C155" t="str">
            <v>Exelon Generation Company, LLC</v>
          </cell>
        </row>
        <row r="156">
          <cell r="C156" t="str">
            <v>Exterran Holdings, Inc.</v>
          </cell>
        </row>
        <row r="157">
          <cell r="C157" t="str">
            <v>Exterran Partners, L.P.</v>
          </cell>
        </row>
        <row r="158">
          <cell r="C158" t="str">
            <v>Ferrellgas Partners, L.P.</v>
          </cell>
        </row>
        <row r="159">
          <cell r="C159" t="str">
            <v>Ferrellgas, L.P.</v>
          </cell>
        </row>
        <row r="160">
          <cell r="C160" t="str">
            <v>FirstEnergy Corp.</v>
          </cell>
        </row>
        <row r="161">
          <cell r="C161" t="str">
            <v>FirstEnergy Solutions Corporation</v>
          </cell>
        </row>
        <row r="162">
          <cell r="C162" t="str">
            <v>FirstEnergy Transmission, LLC</v>
          </cell>
        </row>
        <row r="163">
          <cell r="C163" t="str">
            <v>Florida Power &amp; Light Company</v>
          </cell>
        </row>
        <row r="164">
          <cell r="C164" t="str">
            <v>Florida Power Corporation</v>
          </cell>
        </row>
        <row r="165">
          <cell r="C165" t="str">
            <v>Foresight Energy Partners LP</v>
          </cell>
        </row>
        <row r="166">
          <cell r="C166" t="str">
            <v>Fortis Inc.</v>
          </cell>
        </row>
        <row r="167">
          <cell r="C167" t="str">
            <v>FortisAlberta Inc.</v>
          </cell>
        </row>
        <row r="168">
          <cell r="C168" t="str">
            <v>FortisBC Energy Inc.</v>
          </cell>
        </row>
        <row r="169">
          <cell r="C169" t="str">
            <v>FortisBC Inc.</v>
          </cell>
        </row>
        <row r="170">
          <cell r="C170" t="str">
            <v>Gas Natural Inc.</v>
          </cell>
        </row>
        <row r="171">
          <cell r="C171" t="str">
            <v>Gateway Energy Corporation</v>
          </cell>
        </row>
        <row r="172">
          <cell r="C172" t="str">
            <v>Gaz Métro Limited Partnership</v>
          </cell>
        </row>
        <row r="173">
          <cell r="C173" t="str">
            <v>Genesis Energy, L.P.</v>
          </cell>
        </row>
        <row r="174">
          <cell r="C174" t="str">
            <v>GenOn Americas Generation, LLC</v>
          </cell>
        </row>
        <row r="175">
          <cell r="C175" t="str">
            <v>GenOn Energy, Inc.</v>
          </cell>
        </row>
        <row r="176">
          <cell r="C176" t="str">
            <v>GenOn Mid-Atlantic, LLC</v>
          </cell>
        </row>
        <row r="177">
          <cell r="C177" t="str">
            <v>GenOn REMA, LLC</v>
          </cell>
        </row>
        <row r="178">
          <cell r="C178" t="str">
            <v>Georgia Power Company</v>
          </cell>
        </row>
        <row r="179">
          <cell r="C179" t="str">
            <v>Global Partners LP</v>
          </cell>
        </row>
        <row r="180">
          <cell r="C180" t="str">
            <v>Grande Cache Coal Corporation</v>
          </cell>
        </row>
        <row r="181">
          <cell r="C181" t="str">
            <v>Great Plains Energy Inc.</v>
          </cell>
        </row>
        <row r="182">
          <cell r="C182" t="str">
            <v>Gulf Power Company</v>
          </cell>
        </row>
        <row r="183">
          <cell r="C183" t="str">
            <v>Hallador Energy Company</v>
          </cell>
        </row>
        <row r="184">
          <cell r="C184" t="str">
            <v>Hamilton Utilities Corporation</v>
          </cell>
        </row>
        <row r="185">
          <cell r="C185" t="str">
            <v>Hawaiian Electric Company, Inc.</v>
          </cell>
        </row>
        <row r="186">
          <cell r="C186" t="str">
            <v>Hawaiian Electric Industries, Inc.</v>
          </cell>
        </row>
        <row r="187">
          <cell r="C187" t="str">
            <v>Holly Energy Partners, L.P.</v>
          </cell>
        </row>
        <row r="188">
          <cell r="C188" t="str">
            <v>Hydro One Inc.</v>
          </cell>
        </row>
        <row r="189">
          <cell r="C189" t="str">
            <v>Hydro Ottawa Holding Inc.</v>
          </cell>
        </row>
        <row r="190">
          <cell r="C190" t="str">
            <v>Hydro-Québec</v>
          </cell>
        </row>
        <row r="191">
          <cell r="C191" t="str">
            <v>Iberdrola USA, Inc.</v>
          </cell>
        </row>
        <row r="192">
          <cell r="C192" t="str">
            <v>IDACORP, Inc.</v>
          </cell>
        </row>
        <row r="193">
          <cell r="C193" t="str">
            <v>Idaho Power Co.</v>
          </cell>
        </row>
        <row r="194">
          <cell r="C194" t="str">
            <v>Indiana Gas Company, Inc.</v>
          </cell>
        </row>
        <row r="195">
          <cell r="C195" t="str">
            <v>Indiana Michigan Power Company</v>
          </cell>
        </row>
        <row r="196">
          <cell r="C196" t="str">
            <v>Indianapolis Power &amp; Light Company</v>
          </cell>
        </row>
        <row r="197">
          <cell r="C197" t="str">
            <v>Inergy Midstream, L.P.</v>
          </cell>
        </row>
        <row r="198">
          <cell r="C198" t="str">
            <v>Inergy, L.P.</v>
          </cell>
        </row>
        <row r="199">
          <cell r="C199" t="str">
            <v>Innergex Renewable Energy Inc.</v>
          </cell>
        </row>
        <row r="200">
          <cell r="C200" t="str">
            <v>Integrys Energy Group, Inc.</v>
          </cell>
        </row>
        <row r="201">
          <cell r="C201" t="str">
            <v>Inter Pipeline Fund</v>
          </cell>
        </row>
        <row r="202">
          <cell r="C202" t="str">
            <v>Interstate Power and Light Company</v>
          </cell>
        </row>
        <row r="203">
          <cell r="C203" t="str">
            <v>IPALCO Enterprises, Inc.</v>
          </cell>
        </row>
        <row r="204">
          <cell r="C204" t="str">
            <v>ITC Holdings Corp.</v>
          </cell>
        </row>
        <row r="205">
          <cell r="C205" t="str">
            <v>James River Coal Company</v>
          </cell>
        </row>
        <row r="206">
          <cell r="C206" t="str">
            <v>JEA</v>
          </cell>
        </row>
        <row r="207">
          <cell r="C207" t="str">
            <v>Jersey Central Power &amp; Light Company</v>
          </cell>
        </row>
        <row r="208">
          <cell r="C208" t="str">
            <v>Kansas City Power &amp; Light Company</v>
          </cell>
        </row>
        <row r="209">
          <cell r="C209" t="str">
            <v>Kentucky Power Company</v>
          </cell>
        </row>
        <row r="210">
          <cell r="C210" t="str">
            <v>Kentucky Utilities Company</v>
          </cell>
        </row>
        <row r="211">
          <cell r="C211" t="str">
            <v>Keyera Corp.</v>
          </cell>
        </row>
        <row r="212">
          <cell r="C212" t="str">
            <v>Kinder Morgan Energy Partners, L.P.</v>
          </cell>
        </row>
        <row r="213">
          <cell r="C213" t="str">
            <v>Kinder Morgan Inc.</v>
          </cell>
        </row>
        <row r="214">
          <cell r="C214" t="str">
            <v>Kinder Morgan Management, LLC</v>
          </cell>
        </row>
        <row r="215">
          <cell r="C215" t="str">
            <v>Laclede Gas Company</v>
          </cell>
        </row>
        <row r="216">
          <cell r="C216" t="str">
            <v>Laclede Group, Inc. (The)</v>
          </cell>
        </row>
        <row r="217">
          <cell r="C217" t="str">
            <v>Legacy Reserves LP</v>
          </cell>
        </row>
        <row r="218">
          <cell r="C218" t="str">
            <v>LG&amp;E and KU Energy LLC</v>
          </cell>
        </row>
        <row r="219">
          <cell r="C219" t="str">
            <v>Linn Energy, LLC</v>
          </cell>
        </row>
        <row r="220">
          <cell r="C220" t="str">
            <v>Long Island Power Authority</v>
          </cell>
        </row>
        <row r="221">
          <cell r="C221" t="str">
            <v>Los Angeles Department of Water and Power</v>
          </cell>
        </row>
        <row r="222">
          <cell r="C222" t="str">
            <v>Louisville Gas and Electric Company</v>
          </cell>
        </row>
        <row r="223">
          <cell r="C223" t="str">
            <v>Lower Colorado River Authority</v>
          </cell>
        </row>
        <row r="224">
          <cell r="C224" t="str">
            <v>Madison Gas and Electric Company</v>
          </cell>
        </row>
        <row r="225">
          <cell r="C225" t="str">
            <v>Magellan Midstream Partners, L.P.</v>
          </cell>
        </row>
        <row r="226">
          <cell r="C226" t="str">
            <v>Manitoba Hydro</v>
          </cell>
        </row>
        <row r="227">
          <cell r="C227" t="str">
            <v>MarkWest Energy Partners, L.P.</v>
          </cell>
        </row>
        <row r="228">
          <cell r="C228" t="str">
            <v>Martin Midstream Partners L.P.</v>
          </cell>
        </row>
        <row r="229">
          <cell r="C229" t="str">
            <v>Maxim Power Corporation</v>
          </cell>
        </row>
        <row r="230">
          <cell r="C230" t="str">
            <v>MDU Resources Group, Inc.</v>
          </cell>
        </row>
        <row r="231">
          <cell r="C231" t="str">
            <v>Memphis Light, Gas and Water Division</v>
          </cell>
        </row>
        <row r="232">
          <cell r="C232" t="str">
            <v>Metropolitan Edison Company</v>
          </cell>
        </row>
        <row r="233">
          <cell r="C233" t="str">
            <v>MGE Energy, Inc.</v>
          </cell>
        </row>
        <row r="234">
          <cell r="C234" t="str">
            <v>MidAmerican Energy Company</v>
          </cell>
        </row>
        <row r="235">
          <cell r="C235" t="str">
            <v>MidAmerican Energy Holdings Company</v>
          </cell>
        </row>
        <row r="236">
          <cell r="C236" t="str">
            <v>MidAmerican Funding, LLC</v>
          </cell>
        </row>
        <row r="237">
          <cell r="C237" t="str">
            <v>Midwest Generation, LLC</v>
          </cell>
        </row>
        <row r="238">
          <cell r="C238" t="str">
            <v>Mississippi Power Company</v>
          </cell>
        </row>
        <row r="239">
          <cell r="C239" t="str">
            <v>Monongahela Power Company</v>
          </cell>
        </row>
        <row r="240">
          <cell r="C240" t="str">
            <v>MPLX LP</v>
          </cell>
        </row>
        <row r="241">
          <cell r="C241" t="str">
            <v>Municipal Electric Authority of Georgia</v>
          </cell>
        </row>
        <row r="242">
          <cell r="C242" t="str">
            <v>National Fuel Gas Company</v>
          </cell>
        </row>
        <row r="243">
          <cell r="C243" t="str">
            <v>Natural Resource Partners L.P.</v>
          </cell>
        </row>
        <row r="244">
          <cell r="C244" t="str">
            <v>Nebraska Public Power District</v>
          </cell>
        </row>
        <row r="245">
          <cell r="C245" t="str">
            <v>Nevada Power Company</v>
          </cell>
        </row>
        <row r="246">
          <cell r="C246" t="str">
            <v>New Brunswick Power Holding Corporation</v>
          </cell>
        </row>
        <row r="247">
          <cell r="C247" t="str">
            <v>New Jersey Natural Gas Company</v>
          </cell>
        </row>
        <row r="248">
          <cell r="C248" t="str">
            <v>New Jersey Resources Corporation</v>
          </cell>
        </row>
        <row r="249">
          <cell r="C249" t="str">
            <v>New Source Energy Partners L.P.</v>
          </cell>
        </row>
        <row r="250">
          <cell r="C250" t="str">
            <v>New York Power Authority</v>
          </cell>
        </row>
        <row r="251">
          <cell r="C251" t="str">
            <v>New York State Electric &amp; Gas Corporation</v>
          </cell>
        </row>
        <row r="252">
          <cell r="C252" t="str">
            <v>Newfoundland and Labrador Hydro</v>
          </cell>
        </row>
        <row r="253">
          <cell r="C253" t="str">
            <v>Newfoundland Power Inc.</v>
          </cell>
        </row>
        <row r="254">
          <cell r="C254" t="str">
            <v>NextEra Energy Resources LLC</v>
          </cell>
        </row>
        <row r="255">
          <cell r="C255" t="str">
            <v>NextEra Energy, Inc.</v>
          </cell>
        </row>
        <row r="256">
          <cell r="C256" t="str">
            <v>NGL Energy Partners LP</v>
          </cell>
        </row>
        <row r="257">
          <cell r="C257" t="str">
            <v>Niska Gas Storage Partners LLC</v>
          </cell>
        </row>
        <row r="258">
          <cell r="C258" t="str">
            <v>NiSource Inc.</v>
          </cell>
        </row>
        <row r="259">
          <cell r="C259" t="str">
            <v>North Shore Gas Company</v>
          </cell>
        </row>
        <row r="260">
          <cell r="C260" t="str">
            <v>Northeast Utilities</v>
          </cell>
        </row>
        <row r="261">
          <cell r="C261" t="str">
            <v>Northern Border Pipeline Company</v>
          </cell>
        </row>
        <row r="262">
          <cell r="C262" t="str">
            <v>Northern Illinois Gas Company</v>
          </cell>
        </row>
        <row r="263">
          <cell r="C263" t="str">
            <v>Northern States Power Company - MN</v>
          </cell>
        </row>
        <row r="264">
          <cell r="C264" t="str">
            <v>Northern States Power Company - WI</v>
          </cell>
        </row>
        <row r="265">
          <cell r="C265" t="str">
            <v>Northwest Natural Gas Company</v>
          </cell>
        </row>
        <row r="266">
          <cell r="C266" t="str">
            <v>Northwest Pipeline GP</v>
          </cell>
        </row>
        <row r="267">
          <cell r="C267" t="str">
            <v>Northwest Territories Power Corporation</v>
          </cell>
        </row>
        <row r="268">
          <cell r="C268" t="str">
            <v>NorthWestern Corporation</v>
          </cell>
        </row>
        <row r="269">
          <cell r="C269" t="str">
            <v>NOVA Gas Transmission Ltd.</v>
          </cell>
        </row>
        <row r="270">
          <cell r="C270" t="str">
            <v>Nova Scotia Power Incorporated</v>
          </cell>
        </row>
        <row r="271">
          <cell r="C271" t="str">
            <v>NRG Energy, Inc.</v>
          </cell>
        </row>
        <row r="272">
          <cell r="C272" t="str">
            <v>NSTAR Electric Company</v>
          </cell>
        </row>
        <row r="273">
          <cell r="C273" t="str">
            <v>NuStar Energy L.P.</v>
          </cell>
        </row>
        <row r="274">
          <cell r="C274" t="str">
            <v>NuStar GP Holdings, LLC</v>
          </cell>
        </row>
        <row r="275">
          <cell r="C275" t="str">
            <v>NV Energy, Inc.</v>
          </cell>
        </row>
        <row r="276">
          <cell r="C276" t="str">
            <v>Oakville Hydro Corporation</v>
          </cell>
        </row>
        <row r="277">
          <cell r="C277" t="str">
            <v>OGE Energy Corp.</v>
          </cell>
        </row>
        <row r="278">
          <cell r="C278" t="str">
            <v>Oglethorpe Power Corporation</v>
          </cell>
        </row>
        <row r="279">
          <cell r="C279" t="str">
            <v>Ohio Edison Company</v>
          </cell>
        </row>
        <row r="280">
          <cell r="C280" t="str">
            <v>Ohio Power Company</v>
          </cell>
        </row>
        <row r="281">
          <cell r="C281" t="str">
            <v>Oiltanking Partners, L.P.</v>
          </cell>
        </row>
        <row r="282">
          <cell r="C282" t="str">
            <v>Oklahoma Gas and Electric Company</v>
          </cell>
        </row>
        <row r="283">
          <cell r="C283" t="str">
            <v>Old Dominion Electric Cooperative</v>
          </cell>
        </row>
        <row r="284">
          <cell r="C284" t="str">
            <v>Omaha Public Power District</v>
          </cell>
        </row>
        <row r="285">
          <cell r="C285" t="str">
            <v>Oncor Electric Delivery Company LLC</v>
          </cell>
        </row>
        <row r="286">
          <cell r="C286" t="str">
            <v>ONEOK Partners, L.P.</v>
          </cell>
        </row>
        <row r="287">
          <cell r="C287" t="str">
            <v>ONEOK, Inc.</v>
          </cell>
        </row>
        <row r="288">
          <cell r="C288" t="str">
            <v>Ontario Power Generation, Inc.</v>
          </cell>
        </row>
        <row r="289">
          <cell r="C289" t="str">
            <v>Orange and Rockland Utilities, Inc.</v>
          </cell>
        </row>
        <row r="290">
          <cell r="C290" t="str">
            <v>Orlando Utilities Commission</v>
          </cell>
        </row>
        <row r="291">
          <cell r="C291" t="str">
            <v>Ormat Technologies, Inc.</v>
          </cell>
        </row>
        <row r="292">
          <cell r="C292" t="str">
            <v>Otter Tail Corporation</v>
          </cell>
        </row>
        <row r="293">
          <cell r="C293" t="str">
            <v>Oxford Resource Partners, LP</v>
          </cell>
        </row>
        <row r="294">
          <cell r="C294" t="str">
            <v>PAA Natural Gas Storage, L.P.</v>
          </cell>
        </row>
        <row r="295">
          <cell r="C295" t="str">
            <v>Pacific Gas and Electric Company</v>
          </cell>
        </row>
        <row r="296">
          <cell r="C296" t="str">
            <v>Pacific Northern Gas Ltd.</v>
          </cell>
        </row>
        <row r="297">
          <cell r="C297" t="str">
            <v>PacifiCorp</v>
          </cell>
        </row>
        <row r="298">
          <cell r="C298" t="str">
            <v>Panhandle Eastern Pipe Line Company, LP</v>
          </cell>
        </row>
        <row r="299">
          <cell r="C299" t="str">
            <v>Patriot Coal Corporation</v>
          </cell>
        </row>
        <row r="300">
          <cell r="C300" t="str">
            <v>Peabody Energy Corporation</v>
          </cell>
        </row>
        <row r="301">
          <cell r="C301" t="str">
            <v>PECO Energy Company</v>
          </cell>
        </row>
        <row r="302">
          <cell r="C302" t="str">
            <v>Pembina Pipeline Corporation</v>
          </cell>
        </row>
        <row r="303">
          <cell r="C303" t="str">
            <v>Pennsylvania Electric Company</v>
          </cell>
        </row>
        <row r="304">
          <cell r="C304" t="str">
            <v>Pennsylvania Power Company</v>
          </cell>
        </row>
        <row r="305">
          <cell r="C305" t="str">
            <v>Pepco Holdings, Inc.</v>
          </cell>
        </row>
        <row r="306">
          <cell r="C306" t="str">
            <v>PG&amp;E Corporation</v>
          </cell>
        </row>
        <row r="307">
          <cell r="C307" t="str">
            <v>Piedmont Natural Gas Company, Inc.</v>
          </cell>
        </row>
        <row r="308">
          <cell r="C308" t="str">
            <v>Pinnacle West Capital Corporation</v>
          </cell>
        </row>
        <row r="309">
          <cell r="C309" t="str">
            <v>Plains All American Pipeline, L.P.</v>
          </cell>
        </row>
        <row r="310">
          <cell r="C310" t="str">
            <v>Platte River Power Authority</v>
          </cell>
        </row>
        <row r="311">
          <cell r="C311" t="str">
            <v>PNM Resources, Inc.</v>
          </cell>
        </row>
        <row r="312">
          <cell r="C312" t="str">
            <v>Portland General Electric Company</v>
          </cell>
        </row>
        <row r="313">
          <cell r="C313" t="str">
            <v>PostRock Energy Corporation</v>
          </cell>
        </row>
        <row r="314">
          <cell r="C314" t="str">
            <v>Potomac Edison Company</v>
          </cell>
        </row>
        <row r="315">
          <cell r="C315" t="str">
            <v>Potomac Electric Power Company</v>
          </cell>
        </row>
        <row r="316">
          <cell r="C316" t="str">
            <v>PPL Corporation</v>
          </cell>
        </row>
        <row r="317">
          <cell r="C317" t="str">
            <v>PPL Electric Utilities Corporation</v>
          </cell>
        </row>
        <row r="318">
          <cell r="C318" t="str">
            <v>PPL Energy Supply, LLC</v>
          </cell>
        </row>
        <row r="319">
          <cell r="C319" t="str">
            <v>Progress Energy, Inc.</v>
          </cell>
        </row>
        <row r="320">
          <cell r="C320" t="str">
            <v>PSEG Power LLC</v>
          </cell>
        </row>
        <row r="321">
          <cell r="C321" t="str">
            <v>Public Service Company of Colorado</v>
          </cell>
        </row>
        <row r="322">
          <cell r="C322" t="str">
            <v>Public Service Company of New Hampshire</v>
          </cell>
        </row>
        <row r="323">
          <cell r="C323" t="str">
            <v>Public Service Company of New Mexico</v>
          </cell>
        </row>
        <row r="324">
          <cell r="C324" t="str">
            <v>Public Service Company of North Carolina, Incorporated</v>
          </cell>
        </row>
        <row r="325">
          <cell r="C325" t="str">
            <v>Public Service Company of Oklahoma</v>
          </cell>
        </row>
        <row r="326">
          <cell r="C326" t="str">
            <v>Public Service Electric and Gas Company</v>
          </cell>
        </row>
        <row r="327">
          <cell r="C327" t="str">
            <v>Public Service Enterprise Group Incorporated</v>
          </cell>
        </row>
        <row r="328">
          <cell r="C328" t="str">
            <v>Puget Energy, Inc.</v>
          </cell>
        </row>
        <row r="329">
          <cell r="C329" t="str">
            <v>Puget Sound Energy, Inc.</v>
          </cell>
        </row>
        <row r="330">
          <cell r="C330" t="str">
            <v>PVR Partners, L.P.</v>
          </cell>
        </row>
        <row r="331">
          <cell r="C331" t="str">
            <v>QEP Resources, Inc.</v>
          </cell>
        </row>
        <row r="332">
          <cell r="C332" t="str">
            <v>QR Energy, LP</v>
          </cell>
        </row>
        <row r="333">
          <cell r="C333" t="str">
            <v>Questar Corporation</v>
          </cell>
        </row>
        <row r="334">
          <cell r="C334" t="str">
            <v>Questar Gas Company</v>
          </cell>
        </row>
        <row r="335">
          <cell r="C335" t="str">
            <v>Questar Pipeline Company</v>
          </cell>
        </row>
        <row r="336">
          <cell r="C336" t="str">
            <v>Regency Energy Partners LP</v>
          </cell>
        </row>
        <row r="337">
          <cell r="C337" t="str">
            <v>RGC Resources, Inc.</v>
          </cell>
        </row>
        <row r="338">
          <cell r="C338" t="str">
            <v>Rhino Resource Partners LP</v>
          </cell>
        </row>
        <row r="339">
          <cell r="C339" t="str">
            <v>Rochester Gas and Electric Corporation</v>
          </cell>
        </row>
        <row r="340">
          <cell r="C340" t="str">
            <v>Rose Rock Midstream, L.P.</v>
          </cell>
        </row>
        <row r="341">
          <cell r="C341" t="str">
            <v>Sacramento Municipal Utility District</v>
          </cell>
        </row>
        <row r="342">
          <cell r="C342" t="str">
            <v>Salt River Project</v>
          </cell>
        </row>
        <row r="343">
          <cell r="C343" t="str">
            <v>San Diego Gas &amp; Electric Co.</v>
          </cell>
        </row>
        <row r="344">
          <cell r="C344" t="str">
            <v>Saskatchewan Power Corporation</v>
          </cell>
        </row>
        <row r="345">
          <cell r="C345" t="str">
            <v>SCANA Corporation</v>
          </cell>
        </row>
        <row r="346">
          <cell r="C346" t="str">
            <v>Seattle City Light</v>
          </cell>
        </row>
        <row r="347">
          <cell r="C347" t="str">
            <v>SemGroup Corporation</v>
          </cell>
        </row>
        <row r="348">
          <cell r="C348" t="str">
            <v>Sempra Energy</v>
          </cell>
        </row>
        <row r="349">
          <cell r="C349" t="str">
            <v>Sherritt International Corp.</v>
          </cell>
        </row>
        <row r="350">
          <cell r="C350" t="str">
            <v>Sierra Pacific Power Company</v>
          </cell>
        </row>
        <row r="351">
          <cell r="C351" t="str">
            <v>Snohomish County Public Utility District No. 1</v>
          </cell>
        </row>
        <row r="352">
          <cell r="C352" t="str">
            <v>South Carolina Electric &amp; Gas Co.</v>
          </cell>
        </row>
        <row r="353">
          <cell r="C353" t="str">
            <v>South Carolina Public Service Authority</v>
          </cell>
        </row>
        <row r="354">
          <cell r="C354" t="str">
            <v>South Jersey Gas Company</v>
          </cell>
        </row>
        <row r="355">
          <cell r="C355" t="str">
            <v>South Jersey Industries, Inc.</v>
          </cell>
        </row>
        <row r="356">
          <cell r="C356" t="str">
            <v>Southcross Energy Partners, L.P.</v>
          </cell>
        </row>
        <row r="357">
          <cell r="C357" t="str">
            <v>Southern California Edison Co.</v>
          </cell>
        </row>
        <row r="358">
          <cell r="C358" t="str">
            <v>Southern California Gas Company</v>
          </cell>
        </row>
        <row r="359">
          <cell r="C359" t="str">
            <v>Southern Company</v>
          </cell>
        </row>
        <row r="360">
          <cell r="C360" t="str">
            <v>Southern Connecticut Gas Company</v>
          </cell>
        </row>
        <row r="361">
          <cell r="C361" t="str">
            <v>Southern Indiana Gas and Electric Company, Inc.</v>
          </cell>
        </row>
        <row r="362">
          <cell r="C362" t="str">
            <v>Southern Natural Gas Company, L.L.C.</v>
          </cell>
        </row>
        <row r="363">
          <cell r="C363" t="str">
            <v>Southern Power Company</v>
          </cell>
        </row>
        <row r="364">
          <cell r="C364" t="str">
            <v>Southern Star Central Corp.</v>
          </cell>
        </row>
        <row r="365">
          <cell r="C365" t="str">
            <v>Southern Union Company</v>
          </cell>
        </row>
        <row r="366">
          <cell r="C366" t="str">
            <v>Southwest Gas Corporation</v>
          </cell>
        </row>
        <row r="367">
          <cell r="C367" t="str">
            <v>Southwestern Electric Power Company</v>
          </cell>
        </row>
        <row r="368">
          <cell r="C368" t="str">
            <v>Southwestern Energy Company</v>
          </cell>
        </row>
        <row r="369">
          <cell r="C369" t="str">
            <v>Southwestern Public Service Company</v>
          </cell>
        </row>
        <row r="370">
          <cell r="C370" t="str">
            <v>Spectra Energy Corp</v>
          </cell>
        </row>
        <row r="371">
          <cell r="C371" t="str">
            <v>Spectra Energy Partners, LP</v>
          </cell>
        </row>
        <row r="372">
          <cell r="C372" t="str">
            <v>Star Gas Partners, L.P.</v>
          </cell>
        </row>
        <row r="373">
          <cell r="C373" t="str">
            <v>Suburban Propane Partners, L.P.</v>
          </cell>
        </row>
        <row r="374">
          <cell r="C374" t="str">
            <v>Summit Midstream Partners, LP</v>
          </cell>
        </row>
        <row r="375">
          <cell r="C375" t="str">
            <v>Sunoco Logistics Partners L.P.</v>
          </cell>
        </row>
        <row r="376">
          <cell r="C376" t="str">
            <v>System Energy Resources, Inc.</v>
          </cell>
        </row>
        <row r="377">
          <cell r="C377" t="str">
            <v>Tacoma Public Utilities</v>
          </cell>
        </row>
        <row r="378">
          <cell r="C378" t="str">
            <v>Tampa Electric Company</v>
          </cell>
        </row>
        <row r="379">
          <cell r="C379" t="str">
            <v>Targa Resources Corp.</v>
          </cell>
        </row>
        <row r="380">
          <cell r="C380" t="str">
            <v>Targa Resources Partners LP</v>
          </cell>
        </row>
        <row r="381">
          <cell r="C381" t="str">
            <v>TC Pipelines, LP</v>
          </cell>
        </row>
        <row r="382">
          <cell r="C382" t="str">
            <v>Teck Resources Limited</v>
          </cell>
        </row>
        <row r="383">
          <cell r="C383" t="str">
            <v>TECO Energy, Inc.</v>
          </cell>
        </row>
        <row r="384">
          <cell r="C384" t="str">
            <v>Tennessee Gas Pipeline Company, L.L.C.</v>
          </cell>
        </row>
        <row r="385">
          <cell r="C385" t="str">
            <v>Tennessee Valley Authority</v>
          </cell>
        </row>
        <row r="386">
          <cell r="C386" t="str">
            <v>Tesoro Logistics, L.P.</v>
          </cell>
        </row>
        <row r="387">
          <cell r="C387" t="str">
            <v>Texas Competitive Electric Holdings Company LLC</v>
          </cell>
        </row>
        <row r="388">
          <cell r="C388" t="str">
            <v>Texas Eastern Transmission, LP</v>
          </cell>
        </row>
        <row r="389">
          <cell r="C389" t="str">
            <v>Texas-New Mexico Power Company</v>
          </cell>
        </row>
        <row r="390">
          <cell r="C390" t="str">
            <v>Toledo Edison Company</v>
          </cell>
        </row>
        <row r="391">
          <cell r="C391" t="str">
            <v>Toronto Hydro Corporation</v>
          </cell>
        </row>
        <row r="392">
          <cell r="C392" t="str">
            <v>Trans Québec &amp; Maritimes Pipeline Inc.</v>
          </cell>
        </row>
        <row r="393">
          <cell r="C393" t="str">
            <v>Trans-Allegheny Interstate Line Company</v>
          </cell>
        </row>
        <row r="394">
          <cell r="C394" t="str">
            <v>TransAlta Corporation</v>
          </cell>
        </row>
        <row r="395">
          <cell r="C395" t="str">
            <v>TransCanada Corporation</v>
          </cell>
        </row>
        <row r="396">
          <cell r="C396" t="str">
            <v>TransCanada PipeLines Limited</v>
          </cell>
        </row>
        <row r="397">
          <cell r="C397" t="str">
            <v>Transcontinental Gas Pipe Line Company, LLC</v>
          </cell>
        </row>
        <row r="398">
          <cell r="C398" t="str">
            <v>TransMontaigne Partners L.P.</v>
          </cell>
        </row>
        <row r="399">
          <cell r="C399" t="str">
            <v>TRI Resources, Inc.</v>
          </cell>
        </row>
        <row r="400">
          <cell r="C400" t="str">
            <v>Tucson Electric Power Company</v>
          </cell>
        </row>
        <row r="401">
          <cell r="C401" t="str">
            <v>UGI Corporation</v>
          </cell>
        </row>
        <row r="402">
          <cell r="C402" t="str">
            <v>UGI Utilities, Inc.</v>
          </cell>
        </row>
        <row r="403">
          <cell r="C403" t="str">
            <v>UIL Holdings Corporation</v>
          </cell>
        </row>
        <row r="404">
          <cell r="C404" t="str">
            <v>Union Electric Company</v>
          </cell>
        </row>
        <row r="405">
          <cell r="C405" t="str">
            <v>Union Gas Limited</v>
          </cell>
        </row>
        <row r="406">
          <cell r="C406" t="str">
            <v>United Illuminating Company</v>
          </cell>
        </row>
        <row r="407">
          <cell r="C407" t="str">
            <v>Unitil Corporation</v>
          </cell>
        </row>
        <row r="408">
          <cell r="C408" t="str">
            <v>UNS Energy Corporation</v>
          </cell>
        </row>
        <row r="409">
          <cell r="C409" t="str">
            <v>Valener Inc.</v>
          </cell>
        </row>
        <row r="410">
          <cell r="C410" t="str">
            <v>Vanguard Natural Resources, LLC</v>
          </cell>
        </row>
        <row r="411">
          <cell r="C411" t="str">
            <v>Vectren Corporation</v>
          </cell>
        </row>
        <row r="412">
          <cell r="C412" t="str">
            <v>Vectren Utility Holdings, Inc.</v>
          </cell>
        </row>
        <row r="413">
          <cell r="C413" t="str">
            <v>Veresen Inc.</v>
          </cell>
        </row>
        <row r="414">
          <cell r="C414" t="str">
            <v>Virginia Electric and Power Company</v>
          </cell>
        </row>
        <row r="415">
          <cell r="C415" t="str">
            <v>Walter Energy, Inc.</v>
          </cell>
        </row>
        <row r="416">
          <cell r="C416" t="str">
            <v>Washington Gas Light Company</v>
          </cell>
        </row>
        <row r="417">
          <cell r="C417" t="str">
            <v>West Penn Power Company</v>
          </cell>
        </row>
        <row r="418">
          <cell r="C418" t="str">
            <v>Westar Energy, Inc.</v>
          </cell>
        </row>
        <row r="419">
          <cell r="C419" t="str">
            <v>Westcoast Energy Inc.</v>
          </cell>
        </row>
        <row r="420">
          <cell r="C420" t="str">
            <v>Western Gas Equity Partners, LP</v>
          </cell>
        </row>
        <row r="421">
          <cell r="C421" t="str">
            <v>Western Gas Partners, LP</v>
          </cell>
        </row>
        <row r="422">
          <cell r="C422" t="str">
            <v>Western Massachusetts Electric Company</v>
          </cell>
        </row>
        <row r="423">
          <cell r="C423" t="str">
            <v>Westmoreland Coal Company</v>
          </cell>
        </row>
        <row r="424">
          <cell r="C424" t="str">
            <v>WGL Holdings, Inc.</v>
          </cell>
        </row>
        <row r="425">
          <cell r="C425" t="str">
            <v>Williams Companies, Inc.</v>
          </cell>
        </row>
        <row r="426">
          <cell r="C426" t="str">
            <v>Williams Partners L.P.</v>
          </cell>
        </row>
        <row r="427">
          <cell r="C427" t="str">
            <v>Wisconsin Electric Power Company</v>
          </cell>
        </row>
        <row r="428">
          <cell r="C428" t="str">
            <v>Wisconsin Energy Corporation</v>
          </cell>
        </row>
        <row r="429">
          <cell r="C429" t="str">
            <v>Wisconsin Power and Light Company</v>
          </cell>
        </row>
        <row r="430">
          <cell r="C430" t="str">
            <v>Wisconsin Public Service Corporation</v>
          </cell>
        </row>
        <row r="431">
          <cell r="C431" t="str">
            <v>WPPI Energy</v>
          </cell>
        </row>
        <row r="432">
          <cell r="C432" t="str">
            <v>Xcel Energy Inc.</v>
          </cell>
        </row>
        <row r="433">
          <cell r="C433" t="str">
            <v>Yukon Energy Corporation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&amp;U"/>
      <sheetName val="Trust A"/>
      <sheetName val="Trust B"/>
      <sheetName val="Trust C"/>
      <sheetName val="Trust D"/>
      <sheetName val="Trust E"/>
      <sheetName val="Trust F"/>
      <sheetName val="Trust G"/>
      <sheetName val="Trust H"/>
      <sheetName val="Trust I"/>
      <sheetName val="Trust J"/>
      <sheetName val="Trust K"/>
      <sheetName val="Trust L"/>
      <sheetName val="ABC Dwnld - Debt Trust A"/>
      <sheetName val="ABC Dwnld - Split Rents Trust A"/>
      <sheetName val="ABC Dwnld - Old Rents Trust A"/>
      <sheetName val="ABC Dwnld - Debt Trust B"/>
      <sheetName val="ABC Dwnld - Split Rents Trust B"/>
      <sheetName val="ABC Dwnld - Old Rents Trust B"/>
      <sheetName val="ABC Dwnld - Debt Trust C"/>
      <sheetName val="ABC Dwnld - Split Rents Trust C"/>
      <sheetName val="ABC Dwnld - Old Rents Trust C"/>
      <sheetName val="ABC Dwnld - Debt Trust D"/>
      <sheetName val="ABC Dwnld - Split Rents Trust D"/>
      <sheetName val="ABC Dwnld - Old Rents Trust D"/>
      <sheetName val="ABC Dwnld - Debt Trust E"/>
      <sheetName val="ABC Dwnld - Split Rents Trust E"/>
      <sheetName val="ABC Dwnld - Old Rents Trust E"/>
      <sheetName val="ABC Dwnld - Debt Trust F"/>
      <sheetName val="ABC Dwnld - Split Rents Trust F"/>
      <sheetName val="ABC Dwnld - Old Rents Trust F"/>
      <sheetName val="ABC Dwnld - Debt Trust G"/>
      <sheetName val="ABC Dwnld - Split Rents Trust G"/>
      <sheetName val="ABC Dwnld - Old Rents Trust G"/>
      <sheetName val="ABC Dwnld - Debt Trust H"/>
      <sheetName val="ABC Dwnld - Split Rents Trust H"/>
      <sheetName val="ABC Dwnld - Old Rents Trust H"/>
      <sheetName val="ABC Dwnld - Debt Trust I"/>
      <sheetName val="ABC Dwnld - Split Rents Trust I"/>
      <sheetName val="ABC Dwnld - Old Rents Trust I"/>
      <sheetName val="ABC Dwnld - Debt Trust J"/>
      <sheetName val="ABC Dwnld - Split Rents Trust J"/>
      <sheetName val="ABC Dwnld - Old Rents Trust J"/>
      <sheetName val="ABC Dwnld - Debt Trust K"/>
      <sheetName val="ABC Dwnld - Split Rents Trust K"/>
      <sheetName val="ABC Dwnld - Old Rents Trust K"/>
      <sheetName val="ABC Dwnld - Debt Trust L"/>
      <sheetName val="ABC Dwnld - Split Rents Trust L"/>
      <sheetName val="ABC Dwnld - Old Rents Trust L"/>
      <sheetName val="Print Modules"/>
      <sheetName val="Module2"/>
      <sheetName val="Module3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 ACCOUNTS"/>
      <sheetName val="SURV INPUTS"/>
      <sheetName val="SURV ACCOUNTS"/>
      <sheetName val="T.O.C."/>
      <sheetName val="SURV REPORT"/>
      <sheetName val="TRANS SEP"/>
      <sheetName val="New Sep Factors"/>
      <sheetName val="WC INPUTS"/>
      <sheetName val="WC"/>
      <sheetName val="PRINTING"/>
      <sheetName val="NOTE"/>
      <sheetName val="RB vs CAP"/>
      <sheetName val="COMPARISON to Bud"/>
      <sheetName val="COMPARISON to Act"/>
      <sheetName val="ROE Ratios"/>
      <sheetName val="ROR Adjustments"/>
      <sheetName val="Equity Adjustments"/>
      <sheetName val="Book-Surv Summary"/>
      <sheetName val="ROE Recon"/>
      <sheetName val="ROE Recon w-Budget"/>
      <sheetName val="Recon verbal descrip"/>
      <sheetName val="historical compare"/>
      <sheetName val="Recon Summary"/>
      <sheetName val="NI Summary"/>
      <sheetName val="Rev_Exp_Variances"/>
      <sheetName val="Test Wrkst"/>
      <sheetName val="Meeting Notes"/>
    </sheetNames>
    <sheetDataSet>
      <sheetData sheetId="0" refreshError="1">
        <row r="1">
          <cell r="A1" t="str">
            <v>FERC</v>
          </cell>
          <cell r="B1" t="str">
            <v>Current Balance</v>
          </cell>
          <cell r="C1" t="str">
            <v>2 Month Average</v>
          </cell>
          <cell r="D1" t="str">
            <v>13 Month Average</v>
          </cell>
        </row>
        <row r="2">
          <cell r="A2" t="str">
            <v>ACCT</v>
          </cell>
          <cell r="B2" t="str">
            <v>Monthly Activity</v>
          </cell>
          <cell r="C2" t="str">
            <v>-or- 12 Month Total</v>
          </cell>
          <cell r="D2" t="str">
            <v>-or- 12 Month Total</v>
          </cell>
        </row>
        <row r="3">
          <cell r="A3">
            <v>101</v>
          </cell>
          <cell r="B3">
            <v>4867517754</v>
          </cell>
          <cell r="C3">
            <v>4824961895</v>
          </cell>
          <cell r="D3">
            <v>4784722623</v>
          </cell>
        </row>
        <row r="4">
          <cell r="A4">
            <v>102</v>
          </cell>
          <cell r="B4">
            <v>0</v>
          </cell>
          <cell r="C4">
            <v>0</v>
          </cell>
          <cell r="D4">
            <v>-10353</v>
          </cell>
        </row>
        <row r="5">
          <cell r="A5">
            <v>105</v>
          </cell>
          <cell r="B5">
            <v>36967522</v>
          </cell>
          <cell r="C5">
            <v>36706718</v>
          </cell>
          <cell r="D5">
            <v>35912731</v>
          </cell>
        </row>
        <row r="6">
          <cell r="A6">
            <v>106</v>
          </cell>
          <cell r="B6">
            <v>154742327</v>
          </cell>
          <cell r="C6">
            <v>168066089</v>
          </cell>
          <cell r="D6">
            <v>156408122</v>
          </cell>
        </row>
        <row r="7">
          <cell r="A7">
            <v>107</v>
          </cell>
          <cell r="B7">
            <v>262513266</v>
          </cell>
          <cell r="C7">
            <v>272707228</v>
          </cell>
          <cell r="D7">
            <v>193258782</v>
          </cell>
        </row>
        <row r="8">
          <cell r="A8">
            <v>108</v>
          </cell>
          <cell r="B8">
            <v>-1910446808</v>
          </cell>
          <cell r="C8">
            <v>-1908505129</v>
          </cell>
          <cell r="D8">
            <v>-1866789326</v>
          </cell>
        </row>
        <row r="9">
          <cell r="A9">
            <v>111</v>
          </cell>
          <cell r="B9">
            <v>-14693607</v>
          </cell>
          <cell r="C9">
            <v>-14552603</v>
          </cell>
          <cell r="D9">
            <v>-16349894</v>
          </cell>
        </row>
        <row r="10">
          <cell r="A10">
            <v>114</v>
          </cell>
          <cell r="B10">
            <v>4528374</v>
          </cell>
          <cell r="C10">
            <v>4538533</v>
          </cell>
          <cell r="D10">
            <v>4650272</v>
          </cell>
        </row>
        <row r="11">
          <cell r="A11">
            <v>115</v>
          </cell>
          <cell r="B11">
            <v>0</v>
          </cell>
          <cell r="C11">
            <v>0</v>
          </cell>
          <cell r="D11">
            <v>0</v>
          </cell>
        </row>
        <row r="12">
          <cell r="A12">
            <v>121</v>
          </cell>
          <cell r="B12">
            <v>6941229</v>
          </cell>
          <cell r="C12">
            <v>6893256</v>
          </cell>
          <cell r="D12">
            <v>6543210</v>
          </cell>
        </row>
        <row r="13">
          <cell r="A13">
            <v>122</v>
          </cell>
          <cell r="B13">
            <v>-3430473</v>
          </cell>
          <cell r="C13">
            <v>-3412160</v>
          </cell>
          <cell r="D13">
            <v>-3291962</v>
          </cell>
        </row>
        <row r="14">
          <cell r="A14">
            <v>123</v>
          </cell>
          <cell r="B14">
            <v>273668</v>
          </cell>
          <cell r="C14">
            <v>273668</v>
          </cell>
          <cell r="D14">
            <v>273668</v>
          </cell>
        </row>
        <row r="15">
          <cell r="A15">
            <v>124</v>
          </cell>
          <cell r="B15">
            <v>0</v>
          </cell>
          <cell r="C15">
            <v>0</v>
          </cell>
          <cell r="D15">
            <v>462</v>
          </cell>
        </row>
        <row r="16">
          <cell r="A16">
            <v>125</v>
          </cell>
          <cell r="B16">
            <v>0</v>
          </cell>
          <cell r="C16">
            <v>0</v>
          </cell>
          <cell r="D16">
            <v>0</v>
          </cell>
        </row>
        <row r="17">
          <cell r="A17">
            <v>128</v>
          </cell>
          <cell r="B17">
            <v>0</v>
          </cell>
          <cell r="C17">
            <v>0</v>
          </cell>
          <cell r="D17">
            <v>0</v>
          </cell>
        </row>
        <row r="18">
          <cell r="A18">
            <v>129</v>
          </cell>
          <cell r="B18">
            <v>0</v>
          </cell>
          <cell r="C18">
            <v>0</v>
          </cell>
          <cell r="D18">
            <v>6611538</v>
          </cell>
        </row>
        <row r="19">
          <cell r="A19">
            <v>131</v>
          </cell>
          <cell r="B19">
            <v>1497940</v>
          </cell>
          <cell r="C19">
            <v>284498</v>
          </cell>
          <cell r="D19">
            <v>10119870</v>
          </cell>
        </row>
        <row r="20">
          <cell r="A20">
            <v>134</v>
          </cell>
          <cell r="B20">
            <v>35695</v>
          </cell>
          <cell r="C20">
            <v>35695</v>
          </cell>
          <cell r="D20">
            <v>35695</v>
          </cell>
        </row>
        <row r="21">
          <cell r="A21">
            <v>135</v>
          </cell>
          <cell r="B21">
            <v>84912</v>
          </cell>
          <cell r="C21">
            <v>84912</v>
          </cell>
          <cell r="D21">
            <v>85270</v>
          </cell>
        </row>
        <row r="22">
          <cell r="A22">
            <v>136</v>
          </cell>
          <cell r="B22">
            <v>776270</v>
          </cell>
          <cell r="C22">
            <v>20750107</v>
          </cell>
          <cell r="D22">
            <v>15077387</v>
          </cell>
        </row>
        <row r="23">
          <cell r="A23">
            <v>141</v>
          </cell>
          <cell r="B23">
            <v>0</v>
          </cell>
          <cell r="C23">
            <v>0</v>
          </cell>
          <cell r="D23">
            <v>334615</v>
          </cell>
        </row>
        <row r="24">
          <cell r="A24">
            <v>142</v>
          </cell>
          <cell r="B24">
            <v>137777218</v>
          </cell>
          <cell r="C24">
            <v>133178722</v>
          </cell>
          <cell r="D24">
            <v>138078270</v>
          </cell>
        </row>
        <row r="25">
          <cell r="A25">
            <v>143</v>
          </cell>
          <cell r="B25">
            <v>20121024</v>
          </cell>
          <cell r="C25">
            <v>15669984</v>
          </cell>
          <cell r="D25">
            <v>15649679</v>
          </cell>
        </row>
        <row r="26">
          <cell r="A26">
            <v>144</v>
          </cell>
          <cell r="B26">
            <v>-606453</v>
          </cell>
          <cell r="C26">
            <v>-753184</v>
          </cell>
          <cell r="D26">
            <v>-1020214</v>
          </cell>
        </row>
        <row r="27">
          <cell r="A27">
            <v>145</v>
          </cell>
          <cell r="B27">
            <v>0</v>
          </cell>
          <cell r="C27">
            <v>0</v>
          </cell>
          <cell r="D27">
            <v>0</v>
          </cell>
        </row>
        <row r="28">
          <cell r="A28">
            <v>146</v>
          </cell>
          <cell r="B28">
            <v>5224587</v>
          </cell>
          <cell r="C28">
            <v>18232055</v>
          </cell>
          <cell r="D28">
            <v>16412860</v>
          </cell>
        </row>
        <row r="29">
          <cell r="A29">
            <v>151</v>
          </cell>
          <cell r="B29">
            <v>63630698</v>
          </cell>
          <cell r="C29">
            <v>67476941</v>
          </cell>
          <cell r="D29">
            <v>66043175</v>
          </cell>
        </row>
        <row r="30">
          <cell r="A30">
            <v>152</v>
          </cell>
          <cell r="B30">
            <v>0</v>
          </cell>
          <cell r="C30">
            <v>20</v>
          </cell>
          <cell r="D30">
            <v>13</v>
          </cell>
        </row>
        <row r="31">
          <cell r="A31">
            <v>153</v>
          </cell>
          <cell r="B31">
            <v>0</v>
          </cell>
          <cell r="C31">
            <v>0</v>
          </cell>
          <cell r="D31">
            <v>0</v>
          </cell>
        </row>
        <row r="32">
          <cell r="A32">
            <v>154</v>
          </cell>
          <cell r="B32">
            <v>50190162</v>
          </cell>
          <cell r="C32">
            <v>49879556</v>
          </cell>
          <cell r="D32">
            <v>47158706</v>
          </cell>
        </row>
        <row r="33">
          <cell r="A33">
            <v>156</v>
          </cell>
          <cell r="B33">
            <v>0</v>
          </cell>
          <cell r="C33">
            <v>0</v>
          </cell>
          <cell r="D33">
            <v>0</v>
          </cell>
        </row>
        <row r="34">
          <cell r="A34">
            <v>158</v>
          </cell>
          <cell r="B34">
            <v>0</v>
          </cell>
          <cell r="C34">
            <v>0</v>
          </cell>
          <cell r="D34">
            <v>0</v>
          </cell>
        </row>
        <row r="35">
          <cell r="A35">
            <v>163</v>
          </cell>
          <cell r="B35">
            <v>171</v>
          </cell>
          <cell r="C35">
            <v>171</v>
          </cell>
          <cell r="D35">
            <v>96103</v>
          </cell>
        </row>
        <row r="36">
          <cell r="A36">
            <v>165</v>
          </cell>
          <cell r="B36">
            <v>10021382</v>
          </cell>
          <cell r="C36">
            <v>9255380</v>
          </cell>
          <cell r="D36">
            <v>9653791</v>
          </cell>
        </row>
        <row r="37">
          <cell r="A37">
            <v>171</v>
          </cell>
          <cell r="B37">
            <v>-47925</v>
          </cell>
          <cell r="C37">
            <v>107741</v>
          </cell>
          <cell r="D37">
            <v>169746</v>
          </cell>
        </row>
        <row r="38">
          <cell r="A38">
            <v>173</v>
          </cell>
          <cell r="B38">
            <v>32747106</v>
          </cell>
          <cell r="C38">
            <v>33967127</v>
          </cell>
          <cell r="D38">
            <v>36364119</v>
          </cell>
        </row>
        <row r="39">
          <cell r="A39">
            <v>176</v>
          </cell>
          <cell r="B39">
            <v>54169640</v>
          </cell>
          <cell r="C39">
            <v>32710732</v>
          </cell>
          <cell r="D39">
            <v>33262843</v>
          </cell>
        </row>
        <row r="40">
          <cell r="A40">
            <v>181</v>
          </cell>
          <cell r="B40">
            <v>18789141</v>
          </cell>
          <cell r="C40">
            <v>18890987</v>
          </cell>
          <cell r="D40">
            <v>18142441</v>
          </cell>
        </row>
        <row r="41">
          <cell r="A41">
            <v>182</v>
          </cell>
          <cell r="B41">
            <v>373884308</v>
          </cell>
          <cell r="C41">
            <v>317818134</v>
          </cell>
          <cell r="D41">
            <v>306249079</v>
          </cell>
        </row>
        <row r="42">
          <cell r="A42">
            <v>183</v>
          </cell>
          <cell r="B42">
            <v>6563840</v>
          </cell>
          <cell r="C42">
            <v>5280137</v>
          </cell>
          <cell r="D42">
            <v>3007087</v>
          </cell>
        </row>
        <row r="43">
          <cell r="A43">
            <v>184</v>
          </cell>
          <cell r="B43">
            <v>44011</v>
          </cell>
          <cell r="C43">
            <v>75959</v>
          </cell>
          <cell r="D43">
            <v>32278</v>
          </cell>
        </row>
        <row r="44">
          <cell r="A44">
            <v>186</v>
          </cell>
          <cell r="B44">
            <v>1922679</v>
          </cell>
          <cell r="C44">
            <v>17915516</v>
          </cell>
          <cell r="D44">
            <v>21781649</v>
          </cell>
        </row>
        <row r="45">
          <cell r="A45">
            <v>187</v>
          </cell>
          <cell r="B45">
            <v>0</v>
          </cell>
          <cell r="C45">
            <v>0</v>
          </cell>
          <cell r="D45">
            <v>0</v>
          </cell>
        </row>
        <row r="46">
          <cell r="A46">
            <v>188</v>
          </cell>
          <cell r="B46">
            <v>0</v>
          </cell>
          <cell r="C46">
            <v>0</v>
          </cell>
          <cell r="D46">
            <v>0</v>
          </cell>
        </row>
        <row r="47">
          <cell r="A47">
            <v>189</v>
          </cell>
          <cell r="B47">
            <v>0</v>
          </cell>
          <cell r="C47">
            <v>0</v>
          </cell>
          <cell r="D47">
            <v>0</v>
          </cell>
        </row>
        <row r="48">
          <cell r="A48">
            <v>190</v>
          </cell>
          <cell r="B48">
            <v>201892216</v>
          </cell>
          <cell r="C48">
            <v>166376788</v>
          </cell>
          <cell r="D48">
            <v>133289972</v>
          </cell>
        </row>
        <row r="49">
          <cell r="A49">
            <v>201</v>
          </cell>
          <cell r="B49">
            <v>-119696788</v>
          </cell>
          <cell r="C49">
            <v>-119696788</v>
          </cell>
          <cell r="D49">
            <v>-119696788</v>
          </cell>
        </row>
        <row r="50">
          <cell r="A50">
            <v>204</v>
          </cell>
          <cell r="B50">
            <v>0</v>
          </cell>
          <cell r="C50">
            <v>0</v>
          </cell>
          <cell r="D50">
            <v>0</v>
          </cell>
        </row>
        <row r="51">
          <cell r="A51">
            <v>207</v>
          </cell>
          <cell r="B51">
            <v>0</v>
          </cell>
          <cell r="C51">
            <v>0</v>
          </cell>
          <cell r="D51">
            <v>0</v>
          </cell>
        </row>
        <row r="52">
          <cell r="A52">
            <v>210</v>
          </cell>
          <cell r="B52">
            <v>0</v>
          </cell>
          <cell r="C52">
            <v>0</v>
          </cell>
          <cell r="D52">
            <v>0</v>
          </cell>
        </row>
        <row r="53">
          <cell r="A53">
            <v>211</v>
          </cell>
          <cell r="B53">
            <v>-1154040249</v>
          </cell>
          <cell r="C53">
            <v>-1154040249</v>
          </cell>
          <cell r="D53">
            <v>-1110209480</v>
          </cell>
        </row>
        <row r="54">
          <cell r="A54">
            <v>214</v>
          </cell>
          <cell r="B54">
            <v>700921</v>
          </cell>
          <cell r="C54">
            <v>700921</v>
          </cell>
          <cell r="D54">
            <v>700921</v>
          </cell>
        </row>
        <row r="55">
          <cell r="A55">
            <v>216</v>
          </cell>
          <cell r="B55">
            <v>-35741210</v>
          </cell>
          <cell r="C55">
            <v>-35741210</v>
          </cell>
          <cell r="D55">
            <v>-102771767</v>
          </cell>
        </row>
        <row r="56">
          <cell r="A56">
            <v>219</v>
          </cell>
          <cell r="B56">
            <v>0</v>
          </cell>
          <cell r="C56">
            <v>0</v>
          </cell>
          <cell r="D56">
            <v>0</v>
          </cell>
        </row>
        <row r="57">
          <cell r="A57">
            <v>221</v>
          </cell>
          <cell r="B57">
            <v>-1598840000</v>
          </cell>
          <cell r="C57">
            <v>-1598840000</v>
          </cell>
          <cell r="D57">
            <v>-1509297692</v>
          </cell>
        </row>
        <row r="58">
          <cell r="A58">
            <v>224</v>
          </cell>
          <cell r="B58">
            <v>0</v>
          </cell>
          <cell r="C58">
            <v>0</v>
          </cell>
          <cell r="D58">
            <v>0</v>
          </cell>
        </row>
        <row r="59">
          <cell r="A59">
            <v>225</v>
          </cell>
          <cell r="B59">
            <v>-636598</v>
          </cell>
          <cell r="C59">
            <v>-640527</v>
          </cell>
          <cell r="D59">
            <v>-683753</v>
          </cell>
        </row>
        <row r="60">
          <cell r="A60">
            <v>226</v>
          </cell>
          <cell r="B60">
            <v>4370988</v>
          </cell>
          <cell r="C60">
            <v>4393686</v>
          </cell>
          <cell r="D60">
            <v>4038400</v>
          </cell>
        </row>
        <row r="61">
          <cell r="A61">
            <v>228</v>
          </cell>
          <cell r="B61">
            <v>-245177395</v>
          </cell>
          <cell r="C61">
            <v>-193479003</v>
          </cell>
          <cell r="D61">
            <v>-147239748</v>
          </cell>
        </row>
        <row r="62">
          <cell r="A62">
            <v>229</v>
          </cell>
          <cell r="B62">
            <v>0</v>
          </cell>
          <cell r="C62">
            <v>0</v>
          </cell>
          <cell r="D62">
            <v>0</v>
          </cell>
        </row>
        <row r="63">
          <cell r="A63">
            <v>230</v>
          </cell>
          <cell r="B63">
            <v>-26611224</v>
          </cell>
          <cell r="C63">
            <v>-22841566</v>
          </cell>
          <cell r="D63">
            <v>-19496143</v>
          </cell>
        </row>
        <row r="64">
          <cell r="A64">
            <v>231</v>
          </cell>
          <cell r="B64">
            <v>-4280000</v>
          </cell>
          <cell r="C64">
            <v>-2140000</v>
          </cell>
          <cell r="D64">
            <v>-69302308</v>
          </cell>
        </row>
        <row r="65">
          <cell r="A65">
            <v>232</v>
          </cell>
          <cell r="B65">
            <v>-156480805</v>
          </cell>
          <cell r="C65">
            <v>-177310130</v>
          </cell>
          <cell r="D65">
            <v>-137498024</v>
          </cell>
        </row>
        <row r="66">
          <cell r="A66">
            <v>233</v>
          </cell>
          <cell r="B66">
            <v>0</v>
          </cell>
          <cell r="C66">
            <v>0</v>
          </cell>
          <cell r="D66">
            <v>0</v>
          </cell>
        </row>
        <row r="67">
          <cell r="A67">
            <v>234</v>
          </cell>
          <cell r="B67">
            <v>-11833994</v>
          </cell>
          <cell r="C67">
            <v>-13970919</v>
          </cell>
          <cell r="D67">
            <v>-15830132</v>
          </cell>
        </row>
        <row r="68">
          <cell r="A68">
            <v>235</v>
          </cell>
          <cell r="B68">
            <v>-95425232</v>
          </cell>
          <cell r="C68">
            <v>-94746678</v>
          </cell>
          <cell r="D68">
            <v>-89771890</v>
          </cell>
        </row>
        <row r="69">
          <cell r="A69">
            <v>236</v>
          </cell>
          <cell r="B69">
            <v>-12661693</v>
          </cell>
          <cell r="C69">
            <v>-10146470</v>
          </cell>
          <cell r="D69">
            <v>-26528758</v>
          </cell>
        </row>
        <row r="70">
          <cell r="A70">
            <v>237</v>
          </cell>
          <cell r="B70">
            <v>-22393749</v>
          </cell>
          <cell r="C70">
            <v>-25239272</v>
          </cell>
          <cell r="D70">
            <v>-25183092</v>
          </cell>
        </row>
        <row r="71">
          <cell r="A71">
            <v>238</v>
          </cell>
          <cell r="B71">
            <v>0</v>
          </cell>
          <cell r="C71">
            <v>0</v>
          </cell>
          <cell r="D71">
            <v>-10775941</v>
          </cell>
        </row>
        <row r="72">
          <cell r="A72">
            <v>241</v>
          </cell>
          <cell r="B72">
            <v>-5231031</v>
          </cell>
          <cell r="C72">
            <v>-5029431</v>
          </cell>
          <cell r="D72">
            <v>-5796051</v>
          </cell>
        </row>
        <row r="73">
          <cell r="A73">
            <v>242</v>
          </cell>
          <cell r="B73">
            <v>-12647803</v>
          </cell>
          <cell r="C73">
            <v>-12598463</v>
          </cell>
          <cell r="D73">
            <v>-12290582</v>
          </cell>
        </row>
        <row r="74">
          <cell r="A74">
            <v>245</v>
          </cell>
          <cell r="B74">
            <v>-54169640</v>
          </cell>
          <cell r="C74">
            <v>-31899749</v>
          </cell>
          <cell r="D74">
            <v>-37765836</v>
          </cell>
        </row>
        <row r="75">
          <cell r="A75">
            <v>246</v>
          </cell>
          <cell r="B75">
            <v>0</v>
          </cell>
          <cell r="C75">
            <v>0</v>
          </cell>
          <cell r="D75">
            <v>0</v>
          </cell>
        </row>
        <row r="76">
          <cell r="A76">
            <v>247</v>
          </cell>
          <cell r="B76">
            <v>0</v>
          </cell>
          <cell r="C76">
            <v>0</v>
          </cell>
          <cell r="D76">
            <v>0</v>
          </cell>
        </row>
        <row r="77">
          <cell r="A77">
            <v>248</v>
          </cell>
          <cell r="B77">
            <v>0</v>
          </cell>
          <cell r="C77">
            <v>0</v>
          </cell>
          <cell r="D77">
            <v>0</v>
          </cell>
        </row>
        <row r="78">
          <cell r="A78">
            <v>249</v>
          </cell>
          <cell r="B78">
            <v>0</v>
          </cell>
          <cell r="C78">
            <v>0</v>
          </cell>
          <cell r="D78">
            <v>0</v>
          </cell>
        </row>
        <row r="79">
          <cell r="A79">
            <v>253</v>
          </cell>
          <cell r="B79">
            <v>-12933449</v>
          </cell>
          <cell r="C79">
            <v>-11324174</v>
          </cell>
          <cell r="D79">
            <v>-9269034</v>
          </cell>
        </row>
        <row r="80">
          <cell r="A80">
            <v>254</v>
          </cell>
          <cell r="B80">
            <v>-51806065</v>
          </cell>
          <cell r="C80">
            <v>-56282873</v>
          </cell>
          <cell r="D80">
            <v>-98803579</v>
          </cell>
        </row>
        <row r="81">
          <cell r="A81">
            <v>255</v>
          </cell>
          <cell r="B81">
            <v>-14456183</v>
          </cell>
          <cell r="C81">
            <v>-14559520</v>
          </cell>
          <cell r="D81">
            <v>-15707800</v>
          </cell>
        </row>
        <row r="82">
          <cell r="A82">
            <v>256</v>
          </cell>
          <cell r="B82">
            <v>-1170877</v>
          </cell>
          <cell r="C82">
            <v>-1162350</v>
          </cell>
          <cell r="D82">
            <v>-613858</v>
          </cell>
        </row>
        <row r="83">
          <cell r="A83">
            <v>257</v>
          </cell>
          <cell r="B83">
            <v>-338</v>
          </cell>
          <cell r="C83">
            <v>-423</v>
          </cell>
          <cell r="D83">
            <v>-1352</v>
          </cell>
        </row>
        <row r="84">
          <cell r="A84">
            <v>262</v>
          </cell>
          <cell r="B84">
            <v>0</v>
          </cell>
          <cell r="C84">
            <v>0</v>
          </cell>
          <cell r="D84">
            <v>0</v>
          </cell>
        </row>
        <row r="85">
          <cell r="A85">
            <v>281</v>
          </cell>
          <cell r="B85">
            <v>-8951635</v>
          </cell>
          <cell r="C85">
            <v>-8978267</v>
          </cell>
          <cell r="D85">
            <v>-9271222</v>
          </cell>
        </row>
        <row r="86">
          <cell r="A86">
            <v>282</v>
          </cell>
          <cell r="B86">
            <v>-518043873</v>
          </cell>
          <cell r="C86">
            <v>-516157216</v>
          </cell>
          <cell r="D86">
            <v>-509740642</v>
          </cell>
        </row>
        <row r="87">
          <cell r="A87">
            <v>283</v>
          </cell>
          <cell r="B87">
            <v>-89610194</v>
          </cell>
          <cell r="C87">
            <v>-58127795</v>
          </cell>
          <cell r="D87">
            <v>-25837447</v>
          </cell>
        </row>
        <row r="88">
          <cell r="A88">
            <v>299</v>
          </cell>
          <cell r="B88">
            <v>-135863758</v>
          </cell>
          <cell r="C88">
            <v>-135057004</v>
          </cell>
          <cell r="D88">
            <v>-67320709</v>
          </cell>
        </row>
        <row r="89">
          <cell r="A89">
            <v>10100</v>
          </cell>
          <cell r="B89">
            <v>4860338520</v>
          </cell>
          <cell r="C89">
            <v>4819306876</v>
          </cell>
          <cell r="D89">
            <v>4780378925</v>
          </cell>
        </row>
        <row r="90">
          <cell r="A90">
            <v>10102</v>
          </cell>
          <cell r="B90">
            <v>7179234</v>
          </cell>
          <cell r="C90">
            <v>5655019</v>
          </cell>
          <cell r="D90">
            <v>4343699</v>
          </cell>
        </row>
        <row r="91">
          <cell r="A91">
            <v>10120</v>
          </cell>
          <cell r="B91">
            <v>0</v>
          </cell>
          <cell r="C91">
            <v>0</v>
          </cell>
          <cell r="D91">
            <v>0</v>
          </cell>
        </row>
        <row r="92">
          <cell r="A92">
            <v>10200</v>
          </cell>
          <cell r="B92">
            <v>0</v>
          </cell>
          <cell r="C92">
            <v>0</v>
          </cell>
          <cell r="D92">
            <v>-10353</v>
          </cell>
        </row>
        <row r="93">
          <cell r="A93">
            <v>10201</v>
          </cell>
          <cell r="B93">
            <v>0</v>
          </cell>
          <cell r="C93">
            <v>0</v>
          </cell>
          <cell r="D93">
            <v>0</v>
          </cell>
        </row>
        <row r="94">
          <cell r="A94">
            <v>10202</v>
          </cell>
          <cell r="B94">
            <v>0</v>
          </cell>
          <cell r="C94">
            <v>0</v>
          </cell>
          <cell r="D94">
            <v>0</v>
          </cell>
        </row>
        <row r="95">
          <cell r="A95">
            <v>10501</v>
          </cell>
          <cell r="B95">
            <v>726109</v>
          </cell>
          <cell r="C95">
            <v>726109</v>
          </cell>
          <cell r="D95">
            <v>726109</v>
          </cell>
        </row>
        <row r="96">
          <cell r="A96">
            <v>10502</v>
          </cell>
          <cell r="B96">
            <v>592868</v>
          </cell>
          <cell r="C96">
            <v>592868</v>
          </cell>
          <cell r="D96">
            <v>594359</v>
          </cell>
        </row>
        <row r="97">
          <cell r="A97">
            <v>10503</v>
          </cell>
          <cell r="B97">
            <v>23747015</v>
          </cell>
          <cell r="C97">
            <v>23747028</v>
          </cell>
          <cell r="D97">
            <v>23223175</v>
          </cell>
        </row>
        <row r="98">
          <cell r="A98">
            <v>10504</v>
          </cell>
          <cell r="B98">
            <v>968745</v>
          </cell>
          <cell r="C98">
            <v>968745</v>
          </cell>
          <cell r="D98">
            <v>968745</v>
          </cell>
        </row>
        <row r="99">
          <cell r="A99">
            <v>10505</v>
          </cell>
          <cell r="B99">
            <v>368967</v>
          </cell>
          <cell r="C99">
            <v>368967</v>
          </cell>
          <cell r="D99">
            <v>368967</v>
          </cell>
        </row>
        <row r="100">
          <cell r="A100">
            <v>10506</v>
          </cell>
          <cell r="B100">
            <v>2296854</v>
          </cell>
          <cell r="C100">
            <v>2296854</v>
          </cell>
          <cell r="D100">
            <v>2296854</v>
          </cell>
        </row>
        <row r="101">
          <cell r="A101">
            <v>10507</v>
          </cell>
          <cell r="B101">
            <v>1203101</v>
          </cell>
          <cell r="C101">
            <v>1203101</v>
          </cell>
          <cell r="D101">
            <v>1203101</v>
          </cell>
        </row>
        <row r="102">
          <cell r="A102">
            <v>10508</v>
          </cell>
          <cell r="B102">
            <v>735</v>
          </cell>
          <cell r="C102">
            <v>735</v>
          </cell>
          <cell r="D102">
            <v>735</v>
          </cell>
        </row>
        <row r="103">
          <cell r="A103">
            <v>10509</v>
          </cell>
          <cell r="B103">
            <v>544928</v>
          </cell>
          <cell r="C103">
            <v>544966</v>
          </cell>
          <cell r="D103">
            <v>541774</v>
          </cell>
        </row>
        <row r="104">
          <cell r="A104">
            <v>10510</v>
          </cell>
          <cell r="B104">
            <v>9</v>
          </cell>
          <cell r="C104">
            <v>9</v>
          </cell>
          <cell r="D104">
            <v>9</v>
          </cell>
        </row>
        <row r="105">
          <cell r="A105">
            <v>10511</v>
          </cell>
          <cell r="B105">
            <v>775800</v>
          </cell>
          <cell r="C105">
            <v>774267</v>
          </cell>
          <cell r="D105">
            <v>768621</v>
          </cell>
        </row>
        <row r="106">
          <cell r="A106">
            <v>10512</v>
          </cell>
          <cell r="B106">
            <v>786338</v>
          </cell>
          <cell r="C106">
            <v>786338</v>
          </cell>
          <cell r="D106">
            <v>786338</v>
          </cell>
        </row>
        <row r="107">
          <cell r="A107">
            <v>10513</v>
          </cell>
          <cell r="B107">
            <v>4718</v>
          </cell>
          <cell r="C107">
            <v>4718</v>
          </cell>
          <cell r="D107">
            <v>4718</v>
          </cell>
        </row>
        <row r="108">
          <cell r="A108">
            <v>10514</v>
          </cell>
          <cell r="B108">
            <v>217</v>
          </cell>
          <cell r="C108">
            <v>217</v>
          </cell>
          <cell r="D108">
            <v>217</v>
          </cell>
        </row>
        <row r="109">
          <cell r="A109">
            <v>10515</v>
          </cell>
          <cell r="B109">
            <v>72852</v>
          </cell>
          <cell r="C109">
            <v>72852</v>
          </cell>
          <cell r="D109">
            <v>72852</v>
          </cell>
        </row>
        <row r="110">
          <cell r="A110">
            <v>10516</v>
          </cell>
          <cell r="B110">
            <v>68043</v>
          </cell>
          <cell r="C110">
            <v>68043</v>
          </cell>
          <cell r="D110">
            <v>68043</v>
          </cell>
        </row>
        <row r="111">
          <cell r="A111">
            <v>10517</v>
          </cell>
          <cell r="B111">
            <v>1159</v>
          </cell>
          <cell r="C111">
            <v>1159</v>
          </cell>
          <cell r="D111">
            <v>1159</v>
          </cell>
        </row>
        <row r="112">
          <cell r="A112">
            <v>10518</v>
          </cell>
          <cell r="B112">
            <v>110</v>
          </cell>
          <cell r="C112">
            <v>110</v>
          </cell>
          <cell r="D112">
            <v>26</v>
          </cell>
        </row>
        <row r="113">
          <cell r="A113">
            <v>10519</v>
          </cell>
          <cell r="B113">
            <v>581477</v>
          </cell>
          <cell r="C113">
            <v>322349</v>
          </cell>
          <cell r="D113">
            <v>61474</v>
          </cell>
        </row>
        <row r="114">
          <cell r="A114">
            <v>10520</v>
          </cell>
          <cell r="B114">
            <v>889</v>
          </cell>
          <cell r="C114">
            <v>630</v>
          </cell>
          <cell r="D114">
            <v>97</v>
          </cell>
        </row>
        <row r="115">
          <cell r="A115">
            <v>10521</v>
          </cell>
          <cell r="B115">
            <v>1201</v>
          </cell>
          <cell r="C115">
            <v>1264</v>
          </cell>
          <cell r="D115">
            <v>246</v>
          </cell>
        </row>
        <row r="116">
          <cell r="A116">
            <v>10522</v>
          </cell>
          <cell r="B116">
            <v>0</v>
          </cell>
          <cell r="C116">
            <v>0</v>
          </cell>
          <cell r="D116">
            <v>0</v>
          </cell>
        </row>
        <row r="117">
          <cell r="A117">
            <v>10523</v>
          </cell>
          <cell r="B117">
            <v>69144</v>
          </cell>
          <cell r="C117">
            <v>69144</v>
          </cell>
          <cell r="D117">
            <v>69144</v>
          </cell>
        </row>
        <row r="118">
          <cell r="A118">
            <v>10524</v>
          </cell>
          <cell r="B118">
            <v>52400</v>
          </cell>
          <cell r="C118">
            <v>52400</v>
          </cell>
          <cell r="D118">
            <v>52400</v>
          </cell>
        </row>
        <row r="119">
          <cell r="A119">
            <v>10525</v>
          </cell>
          <cell r="B119">
            <v>1438076</v>
          </cell>
          <cell r="C119">
            <v>1438076</v>
          </cell>
          <cell r="D119">
            <v>1438076</v>
          </cell>
        </row>
        <row r="120">
          <cell r="A120">
            <v>10526</v>
          </cell>
          <cell r="B120">
            <v>0</v>
          </cell>
          <cell r="C120">
            <v>0</v>
          </cell>
          <cell r="D120">
            <v>0</v>
          </cell>
        </row>
        <row r="121">
          <cell r="A121">
            <v>10527</v>
          </cell>
          <cell r="B121">
            <v>618704</v>
          </cell>
          <cell r="C121">
            <v>618704</v>
          </cell>
          <cell r="D121">
            <v>618704</v>
          </cell>
        </row>
        <row r="122">
          <cell r="A122">
            <v>10528</v>
          </cell>
          <cell r="B122">
            <v>1244134</v>
          </cell>
          <cell r="C122">
            <v>1244134</v>
          </cell>
          <cell r="D122">
            <v>1244134</v>
          </cell>
        </row>
        <row r="123">
          <cell r="A123">
            <v>10529</v>
          </cell>
          <cell r="B123">
            <v>66278</v>
          </cell>
          <cell r="C123">
            <v>66278</v>
          </cell>
          <cell r="D123">
            <v>66278</v>
          </cell>
        </row>
        <row r="124">
          <cell r="A124">
            <v>10530</v>
          </cell>
          <cell r="B124">
            <v>368097</v>
          </cell>
          <cell r="C124">
            <v>368097</v>
          </cell>
          <cell r="D124">
            <v>368097</v>
          </cell>
        </row>
        <row r="125">
          <cell r="A125">
            <v>10531</v>
          </cell>
          <cell r="B125">
            <v>71471</v>
          </cell>
          <cell r="C125">
            <v>71471</v>
          </cell>
          <cell r="D125">
            <v>71471</v>
          </cell>
        </row>
        <row r="126">
          <cell r="A126">
            <v>10532</v>
          </cell>
          <cell r="B126">
            <v>233</v>
          </cell>
          <cell r="C126">
            <v>233</v>
          </cell>
          <cell r="D126">
            <v>89</v>
          </cell>
        </row>
        <row r="127">
          <cell r="A127">
            <v>10533</v>
          </cell>
          <cell r="B127">
            <v>505</v>
          </cell>
          <cell r="C127">
            <v>505</v>
          </cell>
          <cell r="D127">
            <v>505</v>
          </cell>
        </row>
        <row r="128">
          <cell r="A128">
            <v>10534</v>
          </cell>
          <cell r="B128">
            <v>0</v>
          </cell>
          <cell r="C128">
            <v>0</v>
          </cell>
          <cell r="D128">
            <v>0</v>
          </cell>
        </row>
        <row r="129">
          <cell r="A129">
            <v>10535</v>
          </cell>
          <cell r="B129">
            <v>0</v>
          </cell>
          <cell r="C129">
            <v>0</v>
          </cell>
          <cell r="D129">
            <v>0</v>
          </cell>
        </row>
        <row r="130">
          <cell r="A130">
            <v>10536</v>
          </cell>
          <cell r="B130">
            <v>13155</v>
          </cell>
          <cell r="C130">
            <v>13155</v>
          </cell>
          <cell r="D130">
            <v>13155</v>
          </cell>
        </row>
        <row r="131">
          <cell r="A131">
            <v>10537</v>
          </cell>
          <cell r="B131">
            <v>0</v>
          </cell>
          <cell r="C131">
            <v>0</v>
          </cell>
          <cell r="D131">
            <v>0</v>
          </cell>
        </row>
        <row r="132">
          <cell r="A132">
            <v>10538</v>
          </cell>
          <cell r="B132">
            <v>0</v>
          </cell>
          <cell r="C132">
            <v>0</v>
          </cell>
          <cell r="D132">
            <v>0</v>
          </cell>
        </row>
        <row r="133">
          <cell r="A133">
            <v>10539</v>
          </cell>
          <cell r="B133">
            <v>0</v>
          </cell>
          <cell r="C133">
            <v>0</v>
          </cell>
          <cell r="D133">
            <v>0</v>
          </cell>
        </row>
        <row r="134">
          <cell r="A134">
            <v>10540</v>
          </cell>
          <cell r="B134">
            <v>0</v>
          </cell>
          <cell r="C134">
            <v>0</v>
          </cell>
          <cell r="D134">
            <v>0</v>
          </cell>
        </row>
        <row r="135">
          <cell r="A135">
            <v>10541</v>
          </cell>
          <cell r="B135">
            <v>0</v>
          </cell>
          <cell r="C135">
            <v>0</v>
          </cell>
          <cell r="D135">
            <v>0</v>
          </cell>
        </row>
        <row r="136">
          <cell r="A136">
            <v>10542</v>
          </cell>
          <cell r="B136">
            <v>0</v>
          </cell>
          <cell r="C136">
            <v>0</v>
          </cell>
          <cell r="D136">
            <v>0</v>
          </cell>
        </row>
        <row r="137">
          <cell r="A137">
            <v>10543</v>
          </cell>
          <cell r="B137">
            <v>0</v>
          </cell>
          <cell r="C137">
            <v>0</v>
          </cell>
          <cell r="D137">
            <v>0</v>
          </cell>
        </row>
        <row r="138">
          <cell r="A138">
            <v>10544</v>
          </cell>
          <cell r="B138">
            <v>0</v>
          </cell>
          <cell r="C138">
            <v>0</v>
          </cell>
          <cell r="D138">
            <v>0</v>
          </cell>
        </row>
        <row r="139">
          <cell r="A139">
            <v>10545</v>
          </cell>
          <cell r="B139">
            <v>0</v>
          </cell>
          <cell r="C139">
            <v>0</v>
          </cell>
          <cell r="D139">
            <v>0</v>
          </cell>
        </row>
        <row r="140">
          <cell r="A140">
            <v>10546</v>
          </cell>
          <cell r="B140">
            <v>0</v>
          </cell>
          <cell r="C140">
            <v>0</v>
          </cell>
          <cell r="D140">
            <v>0</v>
          </cell>
        </row>
        <row r="141">
          <cell r="A141">
            <v>10547</v>
          </cell>
          <cell r="B141">
            <v>0</v>
          </cell>
          <cell r="C141">
            <v>0</v>
          </cell>
          <cell r="D141">
            <v>0</v>
          </cell>
        </row>
        <row r="142">
          <cell r="A142">
            <v>10548</v>
          </cell>
          <cell r="B142">
            <v>0</v>
          </cell>
          <cell r="C142">
            <v>0</v>
          </cell>
          <cell r="D142">
            <v>0</v>
          </cell>
        </row>
        <row r="143">
          <cell r="A143">
            <v>10549</v>
          </cell>
          <cell r="B143">
            <v>0</v>
          </cell>
          <cell r="C143">
            <v>0</v>
          </cell>
          <cell r="D143">
            <v>0</v>
          </cell>
        </row>
        <row r="144">
          <cell r="A144">
            <v>10550</v>
          </cell>
          <cell r="B144">
            <v>0</v>
          </cell>
          <cell r="C144">
            <v>0</v>
          </cell>
          <cell r="D144">
            <v>0</v>
          </cell>
        </row>
        <row r="145">
          <cell r="A145">
            <v>10551</v>
          </cell>
          <cell r="B145">
            <v>0</v>
          </cell>
          <cell r="C145">
            <v>0</v>
          </cell>
          <cell r="D145">
            <v>0</v>
          </cell>
        </row>
        <row r="146">
          <cell r="A146">
            <v>10552</v>
          </cell>
          <cell r="B146">
            <v>0</v>
          </cell>
          <cell r="C146">
            <v>0</v>
          </cell>
          <cell r="D146">
            <v>0</v>
          </cell>
        </row>
        <row r="147">
          <cell r="A147">
            <v>10553</v>
          </cell>
          <cell r="B147">
            <v>0</v>
          </cell>
          <cell r="C147">
            <v>0</v>
          </cell>
          <cell r="D147">
            <v>0</v>
          </cell>
        </row>
        <row r="148">
          <cell r="A148">
            <v>10556</v>
          </cell>
          <cell r="B148">
            <v>0</v>
          </cell>
          <cell r="C148">
            <v>0</v>
          </cell>
          <cell r="D148">
            <v>0</v>
          </cell>
        </row>
        <row r="149">
          <cell r="A149">
            <v>10557</v>
          </cell>
          <cell r="B149">
            <v>0</v>
          </cell>
          <cell r="C149">
            <v>0</v>
          </cell>
          <cell r="D149">
            <v>0</v>
          </cell>
        </row>
        <row r="150">
          <cell r="A150">
            <v>10558</v>
          </cell>
          <cell r="B150">
            <v>0</v>
          </cell>
          <cell r="C150">
            <v>0</v>
          </cell>
          <cell r="D150">
            <v>0</v>
          </cell>
        </row>
        <row r="151">
          <cell r="A151">
            <v>10559</v>
          </cell>
          <cell r="B151">
            <v>0</v>
          </cell>
          <cell r="C151">
            <v>0</v>
          </cell>
          <cell r="D151">
            <v>0</v>
          </cell>
        </row>
        <row r="152">
          <cell r="A152">
            <v>10560</v>
          </cell>
          <cell r="B152">
            <v>0</v>
          </cell>
          <cell r="C152">
            <v>0</v>
          </cell>
          <cell r="D152">
            <v>0</v>
          </cell>
        </row>
        <row r="153">
          <cell r="A153">
            <v>10561</v>
          </cell>
          <cell r="B153">
            <v>83185</v>
          </cell>
          <cell r="C153">
            <v>83185</v>
          </cell>
          <cell r="D153">
            <v>83185</v>
          </cell>
        </row>
        <row r="154">
          <cell r="A154">
            <v>10562</v>
          </cell>
          <cell r="B154">
            <v>0</v>
          </cell>
          <cell r="C154">
            <v>0</v>
          </cell>
          <cell r="D154">
            <v>0</v>
          </cell>
        </row>
        <row r="155">
          <cell r="A155">
            <v>10563</v>
          </cell>
          <cell r="B155">
            <v>0</v>
          </cell>
          <cell r="C155">
            <v>0</v>
          </cell>
          <cell r="D155">
            <v>0</v>
          </cell>
        </row>
        <row r="156">
          <cell r="A156">
            <v>10564</v>
          </cell>
          <cell r="B156">
            <v>0</v>
          </cell>
          <cell r="C156">
            <v>0</v>
          </cell>
          <cell r="D156">
            <v>0</v>
          </cell>
        </row>
        <row r="157">
          <cell r="A157">
            <v>10565</v>
          </cell>
          <cell r="B157">
            <v>33337</v>
          </cell>
          <cell r="C157">
            <v>33337</v>
          </cell>
          <cell r="D157">
            <v>33337</v>
          </cell>
        </row>
        <row r="158">
          <cell r="A158">
            <v>10567</v>
          </cell>
          <cell r="B158">
            <v>106084</v>
          </cell>
          <cell r="C158">
            <v>106084</v>
          </cell>
          <cell r="D158">
            <v>106084</v>
          </cell>
        </row>
        <row r="159">
          <cell r="A159">
            <v>10569</v>
          </cell>
          <cell r="B159">
            <v>0</v>
          </cell>
          <cell r="C159">
            <v>0</v>
          </cell>
          <cell r="D159">
            <v>0</v>
          </cell>
        </row>
        <row r="160">
          <cell r="A160">
            <v>10570</v>
          </cell>
          <cell r="B160">
            <v>39724</v>
          </cell>
          <cell r="C160">
            <v>39724</v>
          </cell>
          <cell r="D160">
            <v>39724</v>
          </cell>
        </row>
        <row r="161">
          <cell r="A161">
            <v>10571</v>
          </cell>
          <cell r="B161">
            <v>4697</v>
          </cell>
          <cell r="C161">
            <v>4697</v>
          </cell>
          <cell r="D161">
            <v>4564</v>
          </cell>
        </row>
        <row r="162">
          <cell r="A162">
            <v>10572</v>
          </cell>
          <cell r="B162">
            <v>0</v>
          </cell>
          <cell r="C162">
            <v>0</v>
          </cell>
          <cell r="D162">
            <v>0</v>
          </cell>
        </row>
        <row r="163">
          <cell r="A163">
            <v>10573</v>
          </cell>
          <cell r="B163">
            <v>16162</v>
          </cell>
          <cell r="C163">
            <v>16162</v>
          </cell>
          <cell r="D163">
            <v>16162</v>
          </cell>
        </row>
        <row r="164">
          <cell r="A164">
            <v>10592</v>
          </cell>
          <cell r="B164">
            <v>0</v>
          </cell>
          <cell r="C164">
            <v>0</v>
          </cell>
          <cell r="D164">
            <v>0</v>
          </cell>
        </row>
        <row r="165">
          <cell r="A165">
            <v>10598</v>
          </cell>
          <cell r="B165">
            <v>0</v>
          </cell>
          <cell r="C165">
            <v>0</v>
          </cell>
          <cell r="D165">
            <v>0</v>
          </cell>
        </row>
        <row r="166">
          <cell r="A166">
            <v>10600</v>
          </cell>
          <cell r="B166">
            <v>154742327</v>
          </cell>
          <cell r="C166">
            <v>168066089</v>
          </cell>
          <cell r="D166">
            <v>156408122</v>
          </cell>
        </row>
        <row r="167">
          <cell r="A167">
            <v>10700</v>
          </cell>
          <cell r="B167">
            <v>262513266</v>
          </cell>
          <cell r="C167">
            <v>272707228</v>
          </cell>
          <cell r="D167">
            <v>193258782</v>
          </cell>
        </row>
        <row r="168">
          <cell r="A168">
            <v>10703</v>
          </cell>
          <cell r="B168">
            <v>0</v>
          </cell>
          <cell r="C168">
            <v>0</v>
          </cell>
          <cell r="D168">
            <v>0</v>
          </cell>
        </row>
        <row r="169">
          <cell r="A169">
            <v>10704</v>
          </cell>
          <cell r="B169">
            <v>0</v>
          </cell>
          <cell r="C169">
            <v>0</v>
          </cell>
          <cell r="D169">
            <v>0</v>
          </cell>
        </row>
        <row r="170">
          <cell r="A170">
            <v>10705</v>
          </cell>
          <cell r="B170">
            <v>0</v>
          </cell>
          <cell r="C170">
            <v>0</v>
          </cell>
          <cell r="D170">
            <v>0</v>
          </cell>
        </row>
        <row r="171">
          <cell r="A171">
            <v>10801</v>
          </cell>
          <cell r="B171">
            <v>-1846308025</v>
          </cell>
          <cell r="C171">
            <v>-1873005229</v>
          </cell>
          <cell r="D171">
            <v>-1815721477</v>
          </cell>
        </row>
        <row r="172">
          <cell r="A172">
            <v>10802</v>
          </cell>
          <cell r="B172">
            <v>32096494</v>
          </cell>
          <cell r="C172">
            <v>63634258</v>
          </cell>
          <cell r="D172">
            <v>49050975</v>
          </cell>
        </row>
        <row r="173">
          <cell r="A173">
            <v>10803</v>
          </cell>
          <cell r="B173">
            <v>-92327643</v>
          </cell>
          <cell r="C173">
            <v>-95216982</v>
          </cell>
          <cell r="D173">
            <v>-96021579</v>
          </cell>
        </row>
        <row r="174">
          <cell r="A174">
            <v>10804</v>
          </cell>
          <cell r="B174">
            <v>-3387266</v>
          </cell>
          <cell r="C174">
            <v>-3404908</v>
          </cell>
          <cell r="D174">
            <v>-3598971</v>
          </cell>
        </row>
        <row r="175">
          <cell r="A175">
            <v>10805</v>
          </cell>
          <cell r="B175">
            <v>-520368</v>
          </cell>
          <cell r="C175">
            <v>-512267</v>
          </cell>
          <cell r="D175">
            <v>-498273</v>
          </cell>
        </row>
        <row r="176">
          <cell r="A176">
            <v>10808</v>
          </cell>
          <cell r="B176">
            <v>438961471</v>
          </cell>
          <cell r="C176">
            <v>440872853</v>
          </cell>
          <cell r="D176">
            <v>434561933</v>
          </cell>
        </row>
        <row r="177">
          <cell r="A177">
            <v>10809</v>
          </cell>
          <cell r="B177">
            <v>-438961471</v>
          </cell>
          <cell r="C177">
            <v>-440872853</v>
          </cell>
          <cell r="D177">
            <v>-434561933</v>
          </cell>
        </row>
        <row r="178">
          <cell r="A178">
            <v>10820</v>
          </cell>
          <cell r="B178">
            <v>0</v>
          </cell>
          <cell r="C178">
            <v>0</v>
          </cell>
          <cell r="D178">
            <v>0</v>
          </cell>
        </row>
        <row r="179">
          <cell r="A179">
            <v>11100</v>
          </cell>
          <cell r="B179">
            <v>-14693607</v>
          </cell>
          <cell r="C179">
            <v>-14552603</v>
          </cell>
          <cell r="D179">
            <v>-16349894</v>
          </cell>
        </row>
        <row r="180">
          <cell r="A180">
            <v>11401</v>
          </cell>
          <cell r="B180">
            <v>3715722</v>
          </cell>
          <cell r="C180">
            <v>3724445</v>
          </cell>
          <cell r="D180">
            <v>3820391</v>
          </cell>
        </row>
        <row r="181">
          <cell r="A181">
            <v>11402</v>
          </cell>
          <cell r="B181">
            <v>812652</v>
          </cell>
          <cell r="C181">
            <v>814088</v>
          </cell>
          <cell r="D181">
            <v>829882</v>
          </cell>
        </row>
        <row r="182">
          <cell r="A182">
            <v>11501</v>
          </cell>
          <cell r="B182">
            <v>0</v>
          </cell>
          <cell r="C182">
            <v>0</v>
          </cell>
          <cell r="D182">
            <v>0</v>
          </cell>
        </row>
        <row r="183">
          <cell r="A183">
            <v>12102</v>
          </cell>
          <cell r="B183">
            <v>9188</v>
          </cell>
          <cell r="C183">
            <v>9188</v>
          </cell>
          <cell r="D183">
            <v>9188</v>
          </cell>
        </row>
        <row r="184">
          <cell r="A184">
            <v>12103</v>
          </cell>
          <cell r="B184">
            <v>0</v>
          </cell>
          <cell r="C184">
            <v>0</v>
          </cell>
          <cell r="D184">
            <v>0</v>
          </cell>
        </row>
        <row r="185">
          <cell r="A185">
            <v>12105</v>
          </cell>
          <cell r="B185">
            <v>0</v>
          </cell>
          <cell r="C185">
            <v>0</v>
          </cell>
          <cell r="D185">
            <v>0</v>
          </cell>
        </row>
        <row r="186">
          <cell r="A186">
            <v>12106</v>
          </cell>
          <cell r="B186">
            <v>11687</v>
          </cell>
          <cell r="C186">
            <v>11687</v>
          </cell>
          <cell r="D186">
            <v>11687</v>
          </cell>
        </row>
        <row r="187">
          <cell r="A187">
            <v>12107</v>
          </cell>
          <cell r="B187">
            <v>0</v>
          </cell>
          <cell r="C187">
            <v>0</v>
          </cell>
          <cell r="D187">
            <v>0</v>
          </cell>
        </row>
        <row r="188">
          <cell r="A188">
            <v>12108</v>
          </cell>
          <cell r="B188">
            <v>2483</v>
          </cell>
          <cell r="C188">
            <v>2483</v>
          </cell>
          <cell r="D188">
            <v>2483</v>
          </cell>
        </row>
        <row r="189">
          <cell r="A189">
            <v>12109</v>
          </cell>
          <cell r="B189">
            <v>0</v>
          </cell>
          <cell r="C189">
            <v>0</v>
          </cell>
          <cell r="D189">
            <v>0</v>
          </cell>
        </row>
        <row r="190">
          <cell r="A190">
            <v>12111</v>
          </cell>
          <cell r="B190">
            <v>0</v>
          </cell>
          <cell r="C190">
            <v>0</v>
          </cell>
          <cell r="D190">
            <v>0</v>
          </cell>
        </row>
        <row r="191">
          <cell r="A191">
            <v>12112</v>
          </cell>
          <cell r="B191">
            <v>5122745</v>
          </cell>
          <cell r="C191">
            <v>5121831</v>
          </cell>
          <cell r="D191">
            <v>4812049</v>
          </cell>
        </row>
        <row r="192">
          <cell r="A192">
            <v>12114</v>
          </cell>
          <cell r="B192">
            <v>565996</v>
          </cell>
          <cell r="C192">
            <v>567589</v>
          </cell>
          <cell r="D192">
            <v>646318</v>
          </cell>
        </row>
        <row r="193">
          <cell r="A193">
            <v>12115</v>
          </cell>
          <cell r="B193">
            <v>0</v>
          </cell>
          <cell r="C193">
            <v>0</v>
          </cell>
          <cell r="D193">
            <v>0</v>
          </cell>
        </row>
        <row r="194">
          <cell r="A194">
            <v>12116</v>
          </cell>
          <cell r="B194">
            <v>0</v>
          </cell>
          <cell r="C194">
            <v>0</v>
          </cell>
          <cell r="D194">
            <v>0</v>
          </cell>
        </row>
        <row r="195">
          <cell r="A195">
            <v>12117</v>
          </cell>
          <cell r="B195">
            <v>164280</v>
          </cell>
          <cell r="C195">
            <v>164280</v>
          </cell>
          <cell r="D195">
            <v>164280</v>
          </cell>
        </row>
        <row r="196">
          <cell r="A196">
            <v>12118</v>
          </cell>
          <cell r="B196">
            <v>0</v>
          </cell>
          <cell r="C196">
            <v>0</v>
          </cell>
          <cell r="D196">
            <v>0</v>
          </cell>
        </row>
        <row r="197">
          <cell r="A197">
            <v>12122</v>
          </cell>
          <cell r="B197">
            <v>102099</v>
          </cell>
          <cell r="C197">
            <v>67107</v>
          </cell>
          <cell r="D197">
            <v>12929</v>
          </cell>
        </row>
        <row r="198">
          <cell r="A198">
            <v>12125</v>
          </cell>
          <cell r="B198">
            <v>0</v>
          </cell>
          <cell r="C198">
            <v>0</v>
          </cell>
          <cell r="D198">
            <v>0</v>
          </cell>
        </row>
        <row r="199">
          <cell r="A199">
            <v>12126</v>
          </cell>
          <cell r="B199">
            <v>73933</v>
          </cell>
          <cell r="C199">
            <v>73933</v>
          </cell>
          <cell r="D199">
            <v>73933</v>
          </cell>
        </row>
        <row r="200">
          <cell r="A200">
            <v>12127</v>
          </cell>
          <cell r="B200">
            <v>0</v>
          </cell>
          <cell r="C200">
            <v>0</v>
          </cell>
          <cell r="D200">
            <v>0</v>
          </cell>
        </row>
        <row r="201">
          <cell r="A201">
            <v>12130</v>
          </cell>
          <cell r="B201">
            <v>90479</v>
          </cell>
          <cell r="C201">
            <v>76821</v>
          </cell>
          <cell r="D201">
            <v>12006</v>
          </cell>
        </row>
        <row r="202">
          <cell r="A202">
            <v>12141</v>
          </cell>
          <cell r="B202">
            <v>1085</v>
          </cell>
          <cell r="C202">
            <v>1085</v>
          </cell>
          <cell r="D202">
            <v>1085</v>
          </cell>
        </row>
        <row r="203">
          <cell r="A203">
            <v>12142</v>
          </cell>
          <cell r="B203">
            <v>0</v>
          </cell>
          <cell r="C203">
            <v>0</v>
          </cell>
          <cell r="D203">
            <v>0</v>
          </cell>
        </row>
        <row r="204">
          <cell r="A204">
            <v>12143</v>
          </cell>
          <cell r="B204">
            <v>6002</v>
          </cell>
          <cell r="C204">
            <v>6002</v>
          </cell>
          <cell r="D204">
            <v>6002</v>
          </cell>
        </row>
        <row r="205">
          <cell r="A205">
            <v>12144</v>
          </cell>
          <cell r="B205">
            <v>2891</v>
          </cell>
          <cell r="C205">
            <v>2891</v>
          </cell>
          <cell r="D205">
            <v>2891</v>
          </cell>
        </row>
        <row r="206">
          <cell r="A206">
            <v>12150</v>
          </cell>
          <cell r="B206">
            <v>785303</v>
          </cell>
          <cell r="C206">
            <v>785303</v>
          </cell>
          <cell r="D206">
            <v>785303</v>
          </cell>
        </row>
        <row r="207">
          <cell r="A207">
            <v>12160</v>
          </cell>
          <cell r="B207">
            <v>0</v>
          </cell>
          <cell r="C207">
            <v>0</v>
          </cell>
          <cell r="D207">
            <v>0</v>
          </cell>
        </row>
        <row r="208">
          <cell r="A208">
            <v>12161</v>
          </cell>
          <cell r="B208">
            <v>283</v>
          </cell>
          <cell r="C208">
            <v>283</v>
          </cell>
          <cell r="D208">
            <v>283</v>
          </cell>
        </row>
        <row r="209">
          <cell r="A209">
            <v>12162</v>
          </cell>
          <cell r="B209">
            <v>0</v>
          </cell>
          <cell r="C209">
            <v>0</v>
          </cell>
          <cell r="D209">
            <v>0</v>
          </cell>
        </row>
        <row r="210">
          <cell r="A210">
            <v>12163</v>
          </cell>
          <cell r="B210">
            <v>1127</v>
          </cell>
          <cell r="C210">
            <v>1127</v>
          </cell>
          <cell r="D210">
            <v>1127</v>
          </cell>
        </row>
        <row r="211">
          <cell r="A211">
            <v>12164</v>
          </cell>
          <cell r="B211">
            <v>1009</v>
          </cell>
          <cell r="C211">
            <v>1009</v>
          </cell>
          <cell r="D211">
            <v>1009</v>
          </cell>
        </row>
        <row r="212">
          <cell r="A212">
            <v>12165</v>
          </cell>
          <cell r="B212">
            <v>638</v>
          </cell>
          <cell r="C212">
            <v>638</v>
          </cell>
          <cell r="D212">
            <v>638</v>
          </cell>
        </row>
        <row r="213">
          <cell r="A213">
            <v>12166</v>
          </cell>
          <cell r="B213">
            <v>0</v>
          </cell>
          <cell r="C213">
            <v>0</v>
          </cell>
          <cell r="D213">
            <v>0</v>
          </cell>
        </row>
        <row r="214">
          <cell r="A214">
            <v>12167</v>
          </cell>
          <cell r="B214">
            <v>0</v>
          </cell>
          <cell r="C214">
            <v>0</v>
          </cell>
          <cell r="D214">
            <v>0</v>
          </cell>
        </row>
        <row r="215">
          <cell r="A215">
            <v>12168</v>
          </cell>
          <cell r="B215">
            <v>0</v>
          </cell>
          <cell r="C215">
            <v>0</v>
          </cell>
          <cell r="D215">
            <v>0</v>
          </cell>
        </row>
        <row r="216">
          <cell r="A216">
            <v>12201</v>
          </cell>
          <cell r="B216">
            <v>0</v>
          </cell>
          <cell r="C216">
            <v>0</v>
          </cell>
          <cell r="D216">
            <v>0</v>
          </cell>
        </row>
        <row r="217">
          <cell r="A217">
            <v>12202</v>
          </cell>
          <cell r="B217">
            <v>0</v>
          </cell>
          <cell r="C217">
            <v>0</v>
          </cell>
          <cell r="D217">
            <v>0</v>
          </cell>
        </row>
        <row r="218">
          <cell r="A218">
            <v>12203</v>
          </cell>
          <cell r="B218">
            <v>0</v>
          </cell>
          <cell r="C218">
            <v>0</v>
          </cell>
          <cell r="D218">
            <v>0</v>
          </cell>
        </row>
        <row r="219">
          <cell r="A219">
            <v>12212</v>
          </cell>
          <cell r="B219">
            <v>-3024421</v>
          </cell>
          <cell r="C219">
            <v>-3009663</v>
          </cell>
          <cell r="D219">
            <v>-2858484</v>
          </cell>
        </row>
        <row r="220">
          <cell r="A220">
            <v>12214</v>
          </cell>
          <cell r="B220">
            <v>-351835</v>
          </cell>
          <cell r="C220">
            <v>-348896</v>
          </cell>
          <cell r="D220">
            <v>-386654</v>
          </cell>
        </row>
        <row r="221">
          <cell r="A221">
            <v>12222</v>
          </cell>
          <cell r="B221">
            <v>0</v>
          </cell>
          <cell r="C221">
            <v>0</v>
          </cell>
          <cell r="D221">
            <v>0</v>
          </cell>
        </row>
        <row r="222">
          <cell r="A222">
            <v>12225</v>
          </cell>
          <cell r="B222">
            <v>0</v>
          </cell>
          <cell r="C222">
            <v>0</v>
          </cell>
          <cell r="D222">
            <v>0</v>
          </cell>
        </row>
        <row r="223">
          <cell r="A223">
            <v>12226</v>
          </cell>
          <cell r="B223">
            <v>-54217</v>
          </cell>
          <cell r="C223">
            <v>-53601</v>
          </cell>
          <cell r="D223">
            <v>-46824</v>
          </cell>
        </row>
        <row r="224">
          <cell r="A224">
            <v>12227</v>
          </cell>
          <cell r="B224">
            <v>0</v>
          </cell>
          <cell r="C224">
            <v>0</v>
          </cell>
          <cell r="D224">
            <v>0</v>
          </cell>
        </row>
        <row r="225">
          <cell r="A225">
            <v>12230</v>
          </cell>
          <cell r="B225">
            <v>0</v>
          </cell>
          <cell r="C225">
            <v>0</v>
          </cell>
          <cell r="D225">
            <v>0</v>
          </cell>
        </row>
        <row r="226">
          <cell r="A226">
            <v>12268</v>
          </cell>
          <cell r="B226">
            <v>0</v>
          </cell>
          <cell r="C226">
            <v>0</v>
          </cell>
          <cell r="D226">
            <v>0</v>
          </cell>
        </row>
        <row r="227">
          <cell r="A227">
            <v>12301</v>
          </cell>
          <cell r="B227">
            <v>0</v>
          </cell>
          <cell r="C227">
            <v>0</v>
          </cell>
          <cell r="D227">
            <v>0</v>
          </cell>
        </row>
        <row r="228">
          <cell r="A228">
            <v>12302</v>
          </cell>
          <cell r="B228">
            <v>273668</v>
          </cell>
          <cell r="C228">
            <v>273668</v>
          </cell>
          <cell r="D228">
            <v>273668</v>
          </cell>
        </row>
        <row r="229">
          <cell r="A229">
            <v>12401</v>
          </cell>
          <cell r="B229">
            <v>0</v>
          </cell>
          <cell r="C229">
            <v>0</v>
          </cell>
          <cell r="D229">
            <v>462</v>
          </cell>
        </row>
        <row r="230">
          <cell r="A230">
            <v>12504</v>
          </cell>
          <cell r="B230">
            <v>0</v>
          </cell>
          <cell r="C230">
            <v>0</v>
          </cell>
          <cell r="D230">
            <v>0</v>
          </cell>
        </row>
        <row r="231">
          <cell r="A231">
            <v>12510</v>
          </cell>
          <cell r="B231">
            <v>0</v>
          </cell>
          <cell r="C231">
            <v>0</v>
          </cell>
          <cell r="D231">
            <v>0</v>
          </cell>
        </row>
        <row r="232">
          <cell r="A232">
            <v>12801</v>
          </cell>
          <cell r="B232">
            <v>0</v>
          </cell>
          <cell r="C232">
            <v>0</v>
          </cell>
          <cell r="D232">
            <v>0</v>
          </cell>
        </row>
        <row r="233">
          <cell r="A233">
            <v>12901</v>
          </cell>
          <cell r="B233">
            <v>0</v>
          </cell>
          <cell r="C233">
            <v>0</v>
          </cell>
          <cell r="D233">
            <v>6611538</v>
          </cell>
        </row>
        <row r="234">
          <cell r="A234">
            <v>13101</v>
          </cell>
          <cell r="B234">
            <v>0</v>
          </cell>
          <cell r="C234">
            <v>0</v>
          </cell>
          <cell r="D234">
            <v>-510508</v>
          </cell>
        </row>
        <row r="235">
          <cell r="A235">
            <v>13102</v>
          </cell>
          <cell r="B235">
            <v>-912449</v>
          </cell>
          <cell r="C235">
            <v>-456224</v>
          </cell>
          <cell r="D235">
            <v>-132917</v>
          </cell>
        </row>
        <row r="236">
          <cell r="A236">
            <v>13103</v>
          </cell>
          <cell r="B236">
            <v>0</v>
          </cell>
          <cell r="C236">
            <v>0</v>
          </cell>
          <cell r="D236">
            <v>0</v>
          </cell>
        </row>
        <row r="237">
          <cell r="A237">
            <v>13104</v>
          </cell>
          <cell r="B237">
            <v>0</v>
          </cell>
          <cell r="C237">
            <v>0</v>
          </cell>
          <cell r="D237">
            <v>0</v>
          </cell>
        </row>
        <row r="238">
          <cell r="A238">
            <v>13105</v>
          </cell>
          <cell r="B238">
            <v>0</v>
          </cell>
          <cell r="C238">
            <v>0</v>
          </cell>
          <cell r="D238">
            <v>237</v>
          </cell>
        </row>
        <row r="239">
          <cell r="A239">
            <v>13106</v>
          </cell>
          <cell r="B239">
            <v>0</v>
          </cell>
          <cell r="C239">
            <v>0</v>
          </cell>
          <cell r="D239">
            <v>1978229</v>
          </cell>
        </row>
        <row r="240">
          <cell r="A240">
            <v>13107</v>
          </cell>
          <cell r="B240">
            <v>-5954217</v>
          </cell>
          <cell r="C240">
            <v>-2964961</v>
          </cell>
          <cell r="D240">
            <v>-236684</v>
          </cell>
        </row>
        <row r="241">
          <cell r="A241">
            <v>13108</v>
          </cell>
          <cell r="B241">
            <v>-28065</v>
          </cell>
          <cell r="C241">
            <v>-23725</v>
          </cell>
          <cell r="D241">
            <v>-147996</v>
          </cell>
        </row>
        <row r="242">
          <cell r="A242">
            <v>13109</v>
          </cell>
          <cell r="B242">
            <v>-12217</v>
          </cell>
          <cell r="C242">
            <v>-35396</v>
          </cell>
          <cell r="D242">
            <v>-959250</v>
          </cell>
        </row>
        <row r="243">
          <cell r="A243">
            <v>13110</v>
          </cell>
          <cell r="B243">
            <v>0</v>
          </cell>
          <cell r="C243">
            <v>0</v>
          </cell>
          <cell r="D243">
            <v>-785</v>
          </cell>
        </row>
        <row r="244">
          <cell r="A244">
            <v>13111</v>
          </cell>
          <cell r="B244">
            <v>0</v>
          </cell>
          <cell r="C244">
            <v>0</v>
          </cell>
          <cell r="D244">
            <v>0</v>
          </cell>
        </row>
        <row r="245">
          <cell r="A245">
            <v>13115</v>
          </cell>
          <cell r="B245">
            <v>6810350</v>
          </cell>
          <cell r="C245">
            <v>28255988</v>
          </cell>
          <cell r="D245">
            <v>4347075</v>
          </cell>
        </row>
        <row r="246">
          <cell r="A246">
            <v>13116</v>
          </cell>
          <cell r="B246">
            <v>2643423</v>
          </cell>
          <cell r="C246">
            <v>3096298</v>
          </cell>
          <cell r="D246">
            <v>4300998</v>
          </cell>
        </row>
        <row r="247">
          <cell r="A247">
            <v>13117</v>
          </cell>
          <cell r="B247">
            <v>6722796</v>
          </cell>
          <cell r="C247">
            <v>3767690</v>
          </cell>
          <cell r="D247">
            <v>-876896</v>
          </cell>
        </row>
        <row r="248">
          <cell r="A248">
            <v>13118</v>
          </cell>
          <cell r="B248">
            <v>-853916</v>
          </cell>
          <cell r="C248">
            <v>-1406833</v>
          </cell>
          <cell r="D248">
            <v>-1423195</v>
          </cell>
        </row>
        <row r="249">
          <cell r="A249">
            <v>13119</v>
          </cell>
          <cell r="B249">
            <v>-14031098</v>
          </cell>
          <cell r="C249">
            <v>-36491702</v>
          </cell>
          <cell r="D249">
            <v>-11920961</v>
          </cell>
        </row>
        <row r="250">
          <cell r="A250">
            <v>13120</v>
          </cell>
          <cell r="B250">
            <v>0</v>
          </cell>
          <cell r="C250">
            <v>0</v>
          </cell>
          <cell r="D250">
            <v>-359188</v>
          </cell>
        </row>
        <row r="251">
          <cell r="A251">
            <v>13121</v>
          </cell>
          <cell r="B251">
            <v>0</v>
          </cell>
          <cell r="C251">
            <v>0</v>
          </cell>
          <cell r="D251">
            <v>0</v>
          </cell>
        </row>
        <row r="252">
          <cell r="A252">
            <v>13125</v>
          </cell>
          <cell r="B252">
            <v>-253705</v>
          </cell>
          <cell r="C252">
            <v>-267867</v>
          </cell>
          <cell r="D252">
            <v>4635059</v>
          </cell>
        </row>
        <row r="253">
          <cell r="A253">
            <v>13126</v>
          </cell>
          <cell r="B253">
            <v>7367037</v>
          </cell>
          <cell r="C253">
            <v>6811228</v>
          </cell>
          <cell r="D253">
            <v>11426653</v>
          </cell>
        </row>
        <row r="254">
          <cell r="A254">
            <v>13401</v>
          </cell>
          <cell r="B254">
            <v>1533</v>
          </cell>
          <cell r="C254">
            <v>1533</v>
          </cell>
          <cell r="D254">
            <v>1533</v>
          </cell>
        </row>
        <row r="255">
          <cell r="A255">
            <v>13402</v>
          </cell>
          <cell r="B255">
            <v>0</v>
          </cell>
          <cell r="C255">
            <v>0</v>
          </cell>
          <cell r="D255">
            <v>0</v>
          </cell>
        </row>
        <row r="256">
          <cell r="A256">
            <v>13403</v>
          </cell>
          <cell r="B256">
            <v>1850</v>
          </cell>
          <cell r="C256">
            <v>1850</v>
          </cell>
          <cell r="D256">
            <v>1850</v>
          </cell>
        </row>
        <row r="257">
          <cell r="A257">
            <v>13404</v>
          </cell>
          <cell r="B257">
            <v>27913</v>
          </cell>
          <cell r="C257">
            <v>27913</v>
          </cell>
          <cell r="D257">
            <v>27913</v>
          </cell>
        </row>
        <row r="258">
          <cell r="A258">
            <v>13406</v>
          </cell>
          <cell r="B258">
            <v>3400</v>
          </cell>
          <cell r="C258">
            <v>3400</v>
          </cell>
          <cell r="D258">
            <v>3400</v>
          </cell>
        </row>
        <row r="259">
          <cell r="A259">
            <v>13407</v>
          </cell>
          <cell r="B259">
            <v>1000</v>
          </cell>
          <cell r="C259">
            <v>1000</v>
          </cell>
          <cell r="D259">
            <v>1000</v>
          </cell>
        </row>
        <row r="260">
          <cell r="A260">
            <v>13408</v>
          </cell>
          <cell r="B260">
            <v>0</v>
          </cell>
          <cell r="C260">
            <v>0</v>
          </cell>
          <cell r="D260">
            <v>0</v>
          </cell>
        </row>
        <row r="261">
          <cell r="A261">
            <v>13409</v>
          </cell>
          <cell r="B261">
            <v>0</v>
          </cell>
          <cell r="C261">
            <v>0</v>
          </cell>
          <cell r="D261">
            <v>0</v>
          </cell>
        </row>
        <row r="262">
          <cell r="A262">
            <v>13501</v>
          </cell>
          <cell r="B262">
            <v>79097</v>
          </cell>
          <cell r="C262">
            <v>79097</v>
          </cell>
          <cell r="D262">
            <v>79455</v>
          </cell>
        </row>
        <row r="263">
          <cell r="A263">
            <v>13502</v>
          </cell>
          <cell r="B263">
            <v>0</v>
          </cell>
          <cell r="C263">
            <v>0</v>
          </cell>
          <cell r="D263">
            <v>0</v>
          </cell>
        </row>
        <row r="264">
          <cell r="A264">
            <v>13503</v>
          </cell>
          <cell r="B264">
            <v>0</v>
          </cell>
          <cell r="C264">
            <v>0</v>
          </cell>
          <cell r="D264">
            <v>0</v>
          </cell>
        </row>
        <row r="265">
          <cell r="A265">
            <v>13504</v>
          </cell>
          <cell r="B265">
            <v>5000</v>
          </cell>
          <cell r="C265">
            <v>5000</v>
          </cell>
          <cell r="D265">
            <v>5000</v>
          </cell>
        </row>
        <row r="266">
          <cell r="A266">
            <v>13505</v>
          </cell>
          <cell r="B266">
            <v>815</v>
          </cell>
          <cell r="C266">
            <v>815</v>
          </cell>
          <cell r="D266">
            <v>815</v>
          </cell>
        </row>
        <row r="267">
          <cell r="A267">
            <v>13506</v>
          </cell>
          <cell r="B267">
            <v>0</v>
          </cell>
          <cell r="C267">
            <v>0</v>
          </cell>
          <cell r="D267">
            <v>0</v>
          </cell>
        </row>
        <row r="268">
          <cell r="A268">
            <v>13601</v>
          </cell>
          <cell r="B268">
            <v>0</v>
          </cell>
          <cell r="C268">
            <v>0</v>
          </cell>
          <cell r="D268">
            <v>0</v>
          </cell>
        </row>
        <row r="269">
          <cell r="A269">
            <v>13602</v>
          </cell>
          <cell r="B269">
            <v>0</v>
          </cell>
          <cell r="C269">
            <v>0</v>
          </cell>
          <cell r="D269">
            <v>0</v>
          </cell>
        </row>
        <row r="270">
          <cell r="A270">
            <v>13603</v>
          </cell>
          <cell r="B270">
            <v>0</v>
          </cell>
          <cell r="C270">
            <v>0</v>
          </cell>
          <cell r="D270">
            <v>0</v>
          </cell>
        </row>
        <row r="271">
          <cell r="A271">
            <v>13610</v>
          </cell>
          <cell r="B271">
            <v>0</v>
          </cell>
          <cell r="C271">
            <v>0</v>
          </cell>
          <cell r="D271">
            <v>0</v>
          </cell>
        </row>
        <row r="272">
          <cell r="A272">
            <v>13620</v>
          </cell>
          <cell r="B272">
            <v>737786</v>
          </cell>
          <cell r="C272">
            <v>833365</v>
          </cell>
          <cell r="D272">
            <v>12013273</v>
          </cell>
        </row>
        <row r="273">
          <cell r="A273">
            <v>13621</v>
          </cell>
          <cell r="B273">
            <v>38484</v>
          </cell>
          <cell r="C273">
            <v>19916742</v>
          </cell>
          <cell r="D273">
            <v>3064114</v>
          </cell>
        </row>
        <row r="274">
          <cell r="A274">
            <v>14101</v>
          </cell>
          <cell r="B274">
            <v>0</v>
          </cell>
          <cell r="C274">
            <v>0</v>
          </cell>
          <cell r="D274">
            <v>334615</v>
          </cell>
        </row>
        <row r="275">
          <cell r="A275">
            <v>14201</v>
          </cell>
          <cell r="B275">
            <v>180114</v>
          </cell>
          <cell r="C275">
            <v>934847</v>
          </cell>
          <cell r="D275">
            <v>-38407</v>
          </cell>
        </row>
        <row r="276">
          <cell r="A276">
            <v>14202</v>
          </cell>
          <cell r="B276">
            <v>137290112</v>
          </cell>
          <cell r="C276">
            <v>131936943</v>
          </cell>
          <cell r="D276">
            <v>137809304</v>
          </cell>
        </row>
        <row r="277">
          <cell r="A277">
            <v>14203</v>
          </cell>
          <cell r="B277">
            <v>306993</v>
          </cell>
          <cell r="C277">
            <v>306931</v>
          </cell>
          <cell r="D277">
            <v>307374</v>
          </cell>
        </row>
        <row r="278">
          <cell r="A278">
            <v>14204</v>
          </cell>
          <cell r="B278">
            <v>0</v>
          </cell>
          <cell r="C278">
            <v>0</v>
          </cell>
          <cell r="D278">
            <v>0</v>
          </cell>
        </row>
        <row r="279">
          <cell r="A279">
            <v>14205</v>
          </cell>
          <cell r="B279">
            <v>0</v>
          </cell>
          <cell r="C279">
            <v>0</v>
          </cell>
          <cell r="D279">
            <v>0</v>
          </cell>
        </row>
        <row r="280">
          <cell r="A280">
            <v>14301</v>
          </cell>
          <cell r="B280">
            <v>1647257</v>
          </cell>
          <cell r="C280">
            <v>1759947</v>
          </cell>
          <cell r="D280">
            <v>2916694</v>
          </cell>
        </row>
        <row r="281">
          <cell r="A281">
            <v>14302</v>
          </cell>
          <cell r="B281">
            <v>12791046</v>
          </cell>
          <cell r="C281">
            <v>6395523</v>
          </cell>
          <cell r="D281">
            <v>3546266</v>
          </cell>
        </row>
        <row r="282">
          <cell r="A282">
            <v>14303</v>
          </cell>
          <cell r="B282">
            <v>0</v>
          </cell>
          <cell r="C282">
            <v>0</v>
          </cell>
          <cell r="D282">
            <v>0</v>
          </cell>
        </row>
        <row r="283">
          <cell r="A283">
            <v>14304</v>
          </cell>
          <cell r="B283">
            <v>0</v>
          </cell>
          <cell r="C283">
            <v>0</v>
          </cell>
          <cell r="D283">
            <v>0</v>
          </cell>
        </row>
        <row r="284">
          <cell r="A284">
            <v>14305</v>
          </cell>
          <cell r="B284">
            <v>16045</v>
          </cell>
          <cell r="C284">
            <v>16274</v>
          </cell>
          <cell r="D284">
            <v>19739</v>
          </cell>
        </row>
        <row r="285">
          <cell r="A285">
            <v>14306</v>
          </cell>
          <cell r="B285">
            <v>0</v>
          </cell>
          <cell r="C285">
            <v>0</v>
          </cell>
          <cell r="D285">
            <v>0</v>
          </cell>
        </row>
        <row r="286">
          <cell r="A286">
            <v>14307</v>
          </cell>
          <cell r="B286">
            <v>0</v>
          </cell>
          <cell r="C286">
            <v>0</v>
          </cell>
          <cell r="D286">
            <v>0</v>
          </cell>
        </row>
        <row r="287">
          <cell r="A287">
            <v>14308</v>
          </cell>
          <cell r="B287">
            <v>0</v>
          </cell>
          <cell r="C287">
            <v>0</v>
          </cell>
          <cell r="D287">
            <v>0</v>
          </cell>
        </row>
        <row r="288">
          <cell r="A288">
            <v>14309</v>
          </cell>
          <cell r="B288">
            <v>0</v>
          </cell>
          <cell r="C288">
            <v>0</v>
          </cell>
          <cell r="D288">
            <v>0</v>
          </cell>
        </row>
        <row r="289">
          <cell r="A289">
            <v>14310</v>
          </cell>
          <cell r="B289">
            <v>0</v>
          </cell>
          <cell r="C289">
            <v>0</v>
          </cell>
          <cell r="D289">
            <v>0</v>
          </cell>
        </row>
        <row r="290">
          <cell r="A290">
            <v>14311</v>
          </cell>
          <cell r="B290">
            <v>11250</v>
          </cell>
          <cell r="C290">
            <v>6875</v>
          </cell>
          <cell r="D290">
            <v>11420</v>
          </cell>
        </row>
        <row r="291">
          <cell r="A291">
            <v>14312</v>
          </cell>
          <cell r="B291">
            <v>2195975</v>
          </cell>
          <cell r="C291">
            <v>2253860</v>
          </cell>
          <cell r="D291">
            <v>2436348</v>
          </cell>
        </row>
        <row r="292">
          <cell r="A292">
            <v>14313</v>
          </cell>
          <cell r="B292">
            <v>48002</v>
          </cell>
          <cell r="C292">
            <v>281989</v>
          </cell>
          <cell r="D292">
            <v>145419</v>
          </cell>
        </row>
        <row r="293">
          <cell r="A293">
            <v>14314</v>
          </cell>
          <cell r="B293">
            <v>0</v>
          </cell>
          <cell r="C293">
            <v>0</v>
          </cell>
          <cell r="D293">
            <v>0</v>
          </cell>
        </row>
        <row r="294">
          <cell r="A294">
            <v>14315</v>
          </cell>
          <cell r="B294">
            <v>0</v>
          </cell>
          <cell r="C294">
            <v>0</v>
          </cell>
          <cell r="D294">
            <v>0</v>
          </cell>
        </row>
        <row r="295">
          <cell r="A295">
            <v>14316</v>
          </cell>
          <cell r="B295">
            <v>0</v>
          </cell>
          <cell r="C295">
            <v>0</v>
          </cell>
          <cell r="D295">
            <v>-40830</v>
          </cell>
        </row>
        <row r="296">
          <cell r="A296">
            <v>14317</v>
          </cell>
          <cell r="B296">
            <v>0</v>
          </cell>
          <cell r="C296">
            <v>0</v>
          </cell>
          <cell r="D296">
            <v>0</v>
          </cell>
        </row>
        <row r="297">
          <cell r="A297">
            <v>14318</v>
          </cell>
          <cell r="B297">
            <v>0</v>
          </cell>
          <cell r="C297">
            <v>1396</v>
          </cell>
          <cell r="D297">
            <v>13064</v>
          </cell>
        </row>
        <row r="298">
          <cell r="A298">
            <v>14319</v>
          </cell>
          <cell r="B298">
            <v>0</v>
          </cell>
          <cell r="C298">
            <v>0</v>
          </cell>
          <cell r="D298">
            <v>0</v>
          </cell>
        </row>
        <row r="299">
          <cell r="A299">
            <v>14320</v>
          </cell>
          <cell r="B299">
            <v>0</v>
          </cell>
          <cell r="C299">
            <v>0</v>
          </cell>
          <cell r="D299">
            <v>0</v>
          </cell>
        </row>
        <row r="300">
          <cell r="A300">
            <v>14321</v>
          </cell>
          <cell r="B300">
            <v>0</v>
          </cell>
          <cell r="C300">
            <v>0</v>
          </cell>
          <cell r="D300">
            <v>383</v>
          </cell>
        </row>
        <row r="301">
          <cell r="A301">
            <v>14322</v>
          </cell>
          <cell r="B301">
            <v>498532</v>
          </cell>
          <cell r="C301">
            <v>603790</v>
          </cell>
          <cell r="D301">
            <v>622620</v>
          </cell>
        </row>
        <row r="302">
          <cell r="A302">
            <v>14323</v>
          </cell>
          <cell r="B302">
            <v>0</v>
          </cell>
          <cell r="C302">
            <v>0</v>
          </cell>
          <cell r="D302">
            <v>0</v>
          </cell>
        </row>
        <row r="303">
          <cell r="A303">
            <v>14324</v>
          </cell>
          <cell r="B303">
            <v>0</v>
          </cell>
          <cell r="C303">
            <v>0</v>
          </cell>
          <cell r="D303">
            <v>0</v>
          </cell>
        </row>
        <row r="304">
          <cell r="A304">
            <v>14325</v>
          </cell>
          <cell r="B304">
            <v>375348</v>
          </cell>
          <cell r="C304">
            <v>392455</v>
          </cell>
          <cell r="D304">
            <v>501782</v>
          </cell>
        </row>
        <row r="305">
          <cell r="A305">
            <v>14326</v>
          </cell>
          <cell r="B305">
            <v>0</v>
          </cell>
          <cell r="C305">
            <v>0</v>
          </cell>
          <cell r="D305">
            <v>7477</v>
          </cell>
        </row>
        <row r="306">
          <cell r="A306">
            <v>14327</v>
          </cell>
          <cell r="B306">
            <v>25841</v>
          </cell>
          <cell r="C306">
            <v>46148</v>
          </cell>
          <cell r="D306">
            <v>47027</v>
          </cell>
        </row>
        <row r="307">
          <cell r="A307">
            <v>14328</v>
          </cell>
          <cell r="B307">
            <v>0</v>
          </cell>
          <cell r="C307">
            <v>0</v>
          </cell>
          <cell r="D307">
            <v>0</v>
          </cell>
        </row>
        <row r="308">
          <cell r="A308">
            <v>14329</v>
          </cell>
          <cell r="B308">
            <v>0</v>
          </cell>
          <cell r="C308">
            <v>0</v>
          </cell>
          <cell r="D308">
            <v>0</v>
          </cell>
        </row>
        <row r="309">
          <cell r="A309">
            <v>14330</v>
          </cell>
          <cell r="B309">
            <v>0</v>
          </cell>
          <cell r="C309">
            <v>0</v>
          </cell>
          <cell r="D309">
            <v>0</v>
          </cell>
        </row>
        <row r="310">
          <cell r="A310">
            <v>14331</v>
          </cell>
          <cell r="B310">
            <v>889882</v>
          </cell>
          <cell r="C310">
            <v>1172524</v>
          </cell>
          <cell r="D310">
            <v>1137264</v>
          </cell>
        </row>
        <row r="311">
          <cell r="A311">
            <v>14332</v>
          </cell>
          <cell r="B311">
            <v>389981</v>
          </cell>
          <cell r="C311">
            <v>389487</v>
          </cell>
          <cell r="D311">
            <v>473452</v>
          </cell>
        </row>
        <row r="312">
          <cell r="A312">
            <v>14333</v>
          </cell>
          <cell r="B312">
            <v>0</v>
          </cell>
          <cell r="C312">
            <v>0</v>
          </cell>
          <cell r="D312">
            <v>0</v>
          </cell>
        </row>
        <row r="313">
          <cell r="A313">
            <v>14334</v>
          </cell>
          <cell r="B313">
            <v>-12076</v>
          </cell>
          <cell r="C313">
            <v>129035</v>
          </cell>
          <cell r="D313">
            <v>293762</v>
          </cell>
        </row>
        <row r="314">
          <cell r="A314">
            <v>14335</v>
          </cell>
          <cell r="B314">
            <v>0</v>
          </cell>
          <cell r="C314">
            <v>0</v>
          </cell>
          <cell r="D314">
            <v>0</v>
          </cell>
        </row>
        <row r="315">
          <cell r="A315">
            <v>14336</v>
          </cell>
          <cell r="B315">
            <v>0</v>
          </cell>
          <cell r="C315">
            <v>0</v>
          </cell>
          <cell r="D315">
            <v>0</v>
          </cell>
        </row>
        <row r="316">
          <cell r="A316">
            <v>14337</v>
          </cell>
          <cell r="B316">
            <v>0</v>
          </cell>
          <cell r="C316">
            <v>0</v>
          </cell>
          <cell r="D316">
            <v>0</v>
          </cell>
        </row>
        <row r="317">
          <cell r="A317">
            <v>14338</v>
          </cell>
          <cell r="B317">
            <v>878505</v>
          </cell>
          <cell r="C317">
            <v>824332</v>
          </cell>
          <cell r="D317">
            <v>885397</v>
          </cell>
        </row>
        <row r="318">
          <cell r="A318">
            <v>14339</v>
          </cell>
          <cell r="B318">
            <v>0</v>
          </cell>
          <cell r="C318">
            <v>0</v>
          </cell>
          <cell r="D318">
            <v>0</v>
          </cell>
        </row>
        <row r="319">
          <cell r="A319">
            <v>14340</v>
          </cell>
          <cell r="B319">
            <v>0</v>
          </cell>
          <cell r="C319">
            <v>0</v>
          </cell>
          <cell r="D319">
            <v>628</v>
          </cell>
        </row>
        <row r="320">
          <cell r="A320">
            <v>14341</v>
          </cell>
          <cell r="B320">
            <v>0</v>
          </cell>
          <cell r="C320">
            <v>0</v>
          </cell>
          <cell r="D320">
            <v>0</v>
          </cell>
        </row>
        <row r="321">
          <cell r="A321">
            <v>14342</v>
          </cell>
          <cell r="B321">
            <v>0</v>
          </cell>
          <cell r="C321">
            <v>0</v>
          </cell>
          <cell r="D321">
            <v>425</v>
          </cell>
        </row>
        <row r="322">
          <cell r="A322">
            <v>14343</v>
          </cell>
          <cell r="B322">
            <v>0</v>
          </cell>
          <cell r="C322">
            <v>0</v>
          </cell>
          <cell r="D322">
            <v>0</v>
          </cell>
        </row>
        <row r="323">
          <cell r="A323">
            <v>14344</v>
          </cell>
          <cell r="B323">
            <v>0</v>
          </cell>
          <cell r="C323">
            <v>0</v>
          </cell>
          <cell r="D323">
            <v>0</v>
          </cell>
        </row>
        <row r="324">
          <cell r="A324">
            <v>14345</v>
          </cell>
          <cell r="B324">
            <v>0</v>
          </cell>
          <cell r="C324">
            <v>0</v>
          </cell>
          <cell r="D324">
            <v>3481</v>
          </cell>
        </row>
        <row r="325">
          <cell r="A325">
            <v>14346</v>
          </cell>
          <cell r="B325">
            <v>0</v>
          </cell>
          <cell r="C325">
            <v>0</v>
          </cell>
          <cell r="D325">
            <v>0</v>
          </cell>
        </row>
        <row r="326">
          <cell r="A326">
            <v>14347</v>
          </cell>
          <cell r="B326">
            <v>0</v>
          </cell>
          <cell r="C326">
            <v>0</v>
          </cell>
          <cell r="D326">
            <v>0</v>
          </cell>
        </row>
        <row r="327">
          <cell r="A327">
            <v>14348</v>
          </cell>
          <cell r="B327">
            <v>0</v>
          </cell>
          <cell r="C327">
            <v>0</v>
          </cell>
          <cell r="D327">
            <v>0</v>
          </cell>
        </row>
        <row r="328">
          <cell r="A328">
            <v>14349</v>
          </cell>
          <cell r="B328">
            <v>0</v>
          </cell>
          <cell r="C328">
            <v>0</v>
          </cell>
          <cell r="D328">
            <v>0</v>
          </cell>
        </row>
        <row r="329">
          <cell r="A329">
            <v>14350</v>
          </cell>
          <cell r="B329">
            <v>0</v>
          </cell>
          <cell r="C329">
            <v>0</v>
          </cell>
          <cell r="D329">
            <v>0</v>
          </cell>
        </row>
        <row r="330">
          <cell r="A330">
            <v>14351</v>
          </cell>
          <cell r="B330">
            <v>0</v>
          </cell>
          <cell r="C330">
            <v>0</v>
          </cell>
          <cell r="D330">
            <v>0</v>
          </cell>
        </row>
        <row r="331">
          <cell r="A331">
            <v>14352</v>
          </cell>
          <cell r="B331">
            <v>1152</v>
          </cell>
          <cell r="C331">
            <v>2019</v>
          </cell>
          <cell r="D331">
            <v>10470</v>
          </cell>
        </row>
        <row r="332">
          <cell r="A332">
            <v>14353</v>
          </cell>
          <cell r="B332">
            <v>0</v>
          </cell>
          <cell r="C332">
            <v>0</v>
          </cell>
          <cell r="D332">
            <v>0</v>
          </cell>
        </row>
        <row r="333">
          <cell r="A333">
            <v>14355</v>
          </cell>
          <cell r="B333">
            <v>0</v>
          </cell>
          <cell r="C333">
            <v>0</v>
          </cell>
          <cell r="D333">
            <v>0</v>
          </cell>
        </row>
        <row r="334">
          <cell r="A334">
            <v>14356</v>
          </cell>
          <cell r="B334">
            <v>0</v>
          </cell>
          <cell r="C334">
            <v>0</v>
          </cell>
          <cell r="D334">
            <v>0</v>
          </cell>
        </row>
        <row r="335">
          <cell r="A335">
            <v>14357</v>
          </cell>
          <cell r="B335">
            <v>0</v>
          </cell>
          <cell r="C335">
            <v>0</v>
          </cell>
          <cell r="D335">
            <v>0</v>
          </cell>
        </row>
        <row r="336">
          <cell r="A336">
            <v>14358</v>
          </cell>
          <cell r="B336">
            <v>0</v>
          </cell>
          <cell r="C336">
            <v>0</v>
          </cell>
          <cell r="D336">
            <v>0</v>
          </cell>
        </row>
        <row r="337">
          <cell r="A337">
            <v>14360</v>
          </cell>
          <cell r="B337">
            <v>0</v>
          </cell>
          <cell r="C337">
            <v>0</v>
          </cell>
          <cell r="D337">
            <v>0</v>
          </cell>
        </row>
        <row r="338">
          <cell r="A338">
            <v>14361</v>
          </cell>
          <cell r="B338">
            <v>0</v>
          </cell>
          <cell r="C338">
            <v>0</v>
          </cell>
          <cell r="D338">
            <v>0</v>
          </cell>
        </row>
        <row r="339">
          <cell r="A339">
            <v>14362</v>
          </cell>
          <cell r="B339">
            <v>0</v>
          </cell>
          <cell r="C339">
            <v>0</v>
          </cell>
          <cell r="D339">
            <v>0</v>
          </cell>
        </row>
        <row r="340">
          <cell r="A340">
            <v>14363</v>
          </cell>
          <cell r="B340">
            <v>0</v>
          </cell>
          <cell r="C340">
            <v>0</v>
          </cell>
          <cell r="D340">
            <v>0</v>
          </cell>
        </row>
        <row r="341">
          <cell r="A341">
            <v>14364</v>
          </cell>
          <cell r="B341">
            <v>364285</v>
          </cell>
          <cell r="C341">
            <v>1394329</v>
          </cell>
          <cell r="D341">
            <v>2573670</v>
          </cell>
        </row>
        <row r="342">
          <cell r="A342">
            <v>14365</v>
          </cell>
          <cell r="B342">
            <v>0</v>
          </cell>
          <cell r="C342">
            <v>0</v>
          </cell>
          <cell r="D342">
            <v>0</v>
          </cell>
        </row>
        <row r="343">
          <cell r="A343">
            <v>14366</v>
          </cell>
          <cell r="B343">
            <v>0</v>
          </cell>
          <cell r="C343">
            <v>0</v>
          </cell>
          <cell r="D343">
            <v>0</v>
          </cell>
        </row>
        <row r="344">
          <cell r="A344">
            <v>14367</v>
          </cell>
          <cell r="B344">
            <v>0</v>
          </cell>
          <cell r="C344">
            <v>0</v>
          </cell>
          <cell r="D344">
            <v>0</v>
          </cell>
        </row>
        <row r="345">
          <cell r="A345">
            <v>14368</v>
          </cell>
          <cell r="B345">
            <v>0</v>
          </cell>
          <cell r="C345">
            <v>0</v>
          </cell>
          <cell r="D345">
            <v>13302</v>
          </cell>
        </row>
        <row r="346">
          <cell r="A346">
            <v>14369</v>
          </cell>
          <cell r="B346">
            <v>0</v>
          </cell>
          <cell r="C346">
            <v>0</v>
          </cell>
          <cell r="D346">
            <v>0</v>
          </cell>
        </row>
        <row r="347">
          <cell r="A347">
            <v>14370</v>
          </cell>
          <cell r="B347">
            <v>0</v>
          </cell>
          <cell r="C347">
            <v>0</v>
          </cell>
          <cell r="D347">
            <v>1697</v>
          </cell>
        </row>
        <row r="348">
          <cell r="A348">
            <v>14371</v>
          </cell>
          <cell r="B348">
            <v>0</v>
          </cell>
          <cell r="C348">
            <v>0</v>
          </cell>
          <cell r="D348">
            <v>22846</v>
          </cell>
        </row>
        <row r="349">
          <cell r="A349">
            <v>14372</v>
          </cell>
          <cell r="B349">
            <v>0</v>
          </cell>
          <cell r="C349">
            <v>0</v>
          </cell>
          <cell r="D349">
            <v>5876</v>
          </cell>
        </row>
        <row r="350">
          <cell r="A350">
            <v>14400</v>
          </cell>
          <cell r="B350">
            <v>-458937</v>
          </cell>
          <cell r="C350">
            <v>-601288</v>
          </cell>
          <cell r="D350">
            <v>-862751</v>
          </cell>
        </row>
        <row r="351">
          <cell r="A351">
            <v>14422</v>
          </cell>
          <cell r="B351">
            <v>-147516</v>
          </cell>
          <cell r="C351">
            <v>-151895</v>
          </cell>
          <cell r="D351">
            <v>-157463</v>
          </cell>
        </row>
        <row r="352">
          <cell r="A352">
            <v>14501</v>
          </cell>
          <cell r="B352">
            <v>0</v>
          </cell>
          <cell r="C352">
            <v>0</v>
          </cell>
          <cell r="D352">
            <v>0</v>
          </cell>
        </row>
        <row r="353">
          <cell r="A353">
            <v>14601</v>
          </cell>
          <cell r="B353">
            <v>0</v>
          </cell>
          <cell r="C353">
            <v>0</v>
          </cell>
          <cell r="D353">
            <v>0</v>
          </cell>
        </row>
        <row r="354">
          <cell r="A354">
            <v>14602</v>
          </cell>
          <cell r="B354">
            <v>0</v>
          </cell>
          <cell r="C354">
            <v>0</v>
          </cell>
          <cell r="D354">
            <v>0</v>
          </cell>
        </row>
        <row r="355">
          <cell r="A355">
            <v>14603</v>
          </cell>
          <cell r="B355">
            <v>8813</v>
          </cell>
          <cell r="C355">
            <v>8129</v>
          </cell>
          <cell r="D355">
            <v>6643</v>
          </cell>
        </row>
        <row r="356">
          <cell r="A356">
            <v>14604</v>
          </cell>
          <cell r="B356">
            <v>1534</v>
          </cell>
          <cell r="C356">
            <v>1911</v>
          </cell>
          <cell r="D356">
            <v>152893</v>
          </cell>
        </row>
        <row r="357">
          <cell r="A357">
            <v>14605</v>
          </cell>
          <cell r="B357">
            <v>8654</v>
          </cell>
          <cell r="C357">
            <v>8006</v>
          </cell>
          <cell r="D357">
            <v>1329</v>
          </cell>
        </row>
        <row r="358">
          <cell r="A358">
            <v>14606</v>
          </cell>
          <cell r="B358">
            <v>18296</v>
          </cell>
          <cell r="C358">
            <v>124875</v>
          </cell>
          <cell r="D358">
            <v>243423</v>
          </cell>
        </row>
        <row r="359">
          <cell r="A359">
            <v>14607</v>
          </cell>
          <cell r="B359">
            <v>0</v>
          </cell>
          <cell r="C359">
            <v>0</v>
          </cell>
          <cell r="D359">
            <v>0</v>
          </cell>
        </row>
        <row r="360">
          <cell r="A360">
            <v>14608</v>
          </cell>
          <cell r="B360">
            <v>0</v>
          </cell>
          <cell r="C360">
            <v>0</v>
          </cell>
          <cell r="D360">
            <v>0</v>
          </cell>
        </row>
        <row r="361">
          <cell r="A361">
            <v>14609</v>
          </cell>
          <cell r="B361">
            <v>358307</v>
          </cell>
          <cell r="C361">
            <v>371810</v>
          </cell>
          <cell r="D361">
            <v>468695</v>
          </cell>
        </row>
        <row r="362">
          <cell r="A362">
            <v>14610</v>
          </cell>
          <cell r="B362">
            <v>113249</v>
          </cell>
          <cell r="C362">
            <v>120682</v>
          </cell>
          <cell r="D362">
            <v>383491</v>
          </cell>
        </row>
        <row r="363">
          <cell r="A363">
            <v>14611</v>
          </cell>
          <cell r="B363">
            <v>68422</v>
          </cell>
          <cell r="C363">
            <v>67103</v>
          </cell>
          <cell r="D363">
            <v>61028</v>
          </cell>
        </row>
        <row r="364">
          <cell r="A364">
            <v>14612</v>
          </cell>
          <cell r="B364">
            <v>0</v>
          </cell>
          <cell r="C364">
            <v>0</v>
          </cell>
          <cell r="D364">
            <v>0</v>
          </cell>
        </row>
        <row r="365">
          <cell r="A365">
            <v>14613</v>
          </cell>
          <cell r="B365">
            <v>0</v>
          </cell>
          <cell r="C365">
            <v>0</v>
          </cell>
          <cell r="D365">
            <v>0</v>
          </cell>
        </row>
        <row r="366">
          <cell r="A366">
            <v>14614</v>
          </cell>
          <cell r="B366">
            <v>0</v>
          </cell>
          <cell r="C366">
            <v>0</v>
          </cell>
          <cell r="D366">
            <v>0</v>
          </cell>
        </row>
        <row r="367">
          <cell r="A367">
            <v>14615</v>
          </cell>
          <cell r="B367">
            <v>0</v>
          </cell>
          <cell r="C367">
            <v>0</v>
          </cell>
          <cell r="D367">
            <v>0</v>
          </cell>
        </row>
        <row r="368">
          <cell r="A368">
            <v>14616</v>
          </cell>
          <cell r="B368">
            <v>16819</v>
          </cell>
          <cell r="C368">
            <v>30757</v>
          </cell>
          <cell r="D368">
            <v>-702</v>
          </cell>
        </row>
        <row r="369">
          <cell r="A369">
            <v>14617</v>
          </cell>
          <cell r="B369">
            <v>0</v>
          </cell>
          <cell r="C369">
            <v>0</v>
          </cell>
          <cell r="D369">
            <v>0</v>
          </cell>
        </row>
        <row r="370">
          <cell r="A370">
            <v>14618</v>
          </cell>
          <cell r="B370">
            <v>0</v>
          </cell>
          <cell r="C370">
            <v>0</v>
          </cell>
          <cell r="D370">
            <v>0</v>
          </cell>
        </row>
        <row r="371">
          <cell r="A371">
            <v>14619</v>
          </cell>
          <cell r="B371">
            <v>0</v>
          </cell>
          <cell r="C371">
            <v>0</v>
          </cell>
          <cell r="D371">
            <v>0</v>
          </cell>
        </row>
        <row r="372">
          <cell r="A372">
            <v>14620</v>
          </cell>
          <cell r="B372">
            <v>0</v>
          </cell>
          <cell r="C372">
            <v>0</v>
          </cell>
          <cell r="D372">
            <v>0</v>
          </cell>
        </row>
        <row r="373">
          <cell r="A373">
            <v>14621</v>
          </cell>
          <cell r="B373">
            <v>0</v>
          </cell>
          <cell r="C373">
            <v>0</v>
          </cell>
          <cell r="D373">
            <v>0</v>
          </cell>
        </row>
        <row r="374">
          <cell r="A374">
            <v>14622</v>
          </cell>
          <cell r="B374">
            <v>0</v>
          </cell>
          <cell r="C374">
            <v>150</v>
          </cell>
          <cell r="D374">
            <v>69</v>
          </cell>
        </row>
        <row r="375">
          <cell r="A375">
            <v>14623</v>
          </cell>
          <cell r="B375">
            <v>11010</v>
          </cell>
          <cell r="C375">
            <v>11010</v>
          </cell>
          <cell r="D375">
            <v>10961</v>
          </cell>
        </row>
        <row r="376">
          <cell r="A376">
            <v>14624</v>
          </cell>
          <cell r="B376">
            <v>0</v>
          </cell>
          <cell r="C376">
            <v>0</v>
          </cell>
          <cell r="D376">
            <v>0</v>
          </cell>
        </row>
        <row r="377">
          <cell r="A377">
            <v>14625</v>
          </cell>
          <cell r="B377">
            <v>0</v>
          </cell>
          <cell r="C377">
            <v>0</v>
          </cell>
          <cell r="D377">
            <v>-1515</v>
          </cell>
        </row>
        <row r="378">
          <cell r="A378">
            <v>14626</v>
          </cell>
          <cell r="B378">
            <v>0</v>
          </cell>
          <cell r="C378">
            <v>0</v>
          </cell>
          <cell r="D378">
            <v>0</v>
          </cell>
        </row>
        <row r="379">
          <cell r="A379">
            <v>14627</v>
          </cell>
          <cell r="B379">
            <v>-92</v>
          </cell>
          <cell r="C379">
            <v>-672</v>
          </cell>
          <cell r="D379">
            <v>14373</v>
          </cell>
        </row>
        <row r="380">
          <cell r="A380">
            <v>14628</v>
          </cell>
          <cell r="B380">
            <v>0</v>
          </cell>
          <cell r="C380">
            <v>-181</v>
          </cell>
          <cell r="D380">
            <v>-1749</v>
          </cell>
        </row>
        <row r="381">
          <cell r="A381">
            <v>14629</v>
          </cell>
          <cell r="B381">
            <v>22565</v>
          </cell>
          <cell r="C381">
            <v>30460</v>
          </cell>
          <cell r="D381">
            <v>55061</v>
          </cell>
        </row>
        <row r="382">
          <cell r="A382">
            <v>14630</v>
          </cell>
          <cell r="B382">
            <v>0</v>
          </cell>
          <cell r="C382">
            <v>0</v>
          </cell>
          <cell r="D382">
            <v>0</v>
          </cell>
        </row>
        <row r="383">
          <cell r="A383">
            <v>14631</v>
          </cell>
          <cell r="B383">
            <v>0</v>
          </cell>
          <cell r="C383">
            <v>0</v>
          </cell>
          <cell r="D383">
            <v>0</v>
          </cell>
        </row>
        <row r="384">
          <cell r="A384">
            <v>14632</v>
          </cell>
          <cell r="B384">
            <v>0</v>
          </cell>
          <cell r="C384">
            <v>0</v>
          </cell>
          <cell r="D384">
            <v>0</v>
          </cell>
        </row>
        <row r="385">
          <cell r="A385">
            <v>14633</v>
          </cell>
          <cell r="B385">
            <v>0</v>
          </cell>
          <cell r="C385">
            <v>0</v>
          </cell>
          <cell r="D385">
            <v>0</v>
          </cell>
        </row>
        <row r="386">
          <cell r="A386">
            <v>14634</v>
          </cell>
          <cell r="B386">
            <v>0</v>
          </cell>
          <cell r="C386">
            <v>0</v>
          </cell>
          <cell r="D386">
            <v>35</v>
          </cell>
        </row>
        <row r="387">
          <cell r="A387">
            <v>14635</v>
          </cell>
          <cell r="B387">
            <v>0</v>
          </cell>
          <cell r="C387">
            <v>0</v>
          </cell>
          <cell r="D387">
            <v>0</v>
          </cell>
        </row>
        <row r="388">
          <cell r="A388">
            <v>14636</v>
          </cell>
          <cell r="B388">
            <v>0</v>
          </cell>
          <cell r="C388">
            <v>0</v>
          </cell>
          <cell r="D388">
            <v>0</v>
          </cell>
        </row>
        <row r="389">
          <cell r="A389">
            <v>14637</v>
          </cell>
          <cell r="B389">
            <v>0</v>
          </cell>
          <cell r="C389">
            <v>0</v>
          </cell>
          <cell r="D389">
            <v>99</v>
          </cell>
        </row>
        <row r="390">
          <cell r="A390">
            <v>14638</v>
          </cell>
          <cell r="B390">
            <v>0</v>
          </cell>
          <cell r="C390">
            <v>0</v>
          </cell>
          <cell r="D390">
            <v>0</v>
          </cell>
        </row>
        <row r="391">
          <cell r="A391">
            <v>14639</v>
          </cell>
          <cell r="B391">
            <v>0</v>
          </cell>
          <cell r="C391">
            <v>0</v>
          </cell>
          <cell r="D391">
            <v>0</v>
          </cell>
        </row>
        <row r="392">
          <cell r="A392">
            <v>14640</v>
          </cell>
          <cell r="B392">
            <v>0</v>
          </cell>
          <cell r="C392">
            <v>0</v>
          </cell>
          <cell r="D392">
            <v>0</v>
          </cell>
        </row>
        <row r="393">
          <cell r="A393">
            <v>14641</v>
          </cell>
          <cell r="B393">
            <v>35</v>
          </cell>
          <cell r="C393">
            <v>87</v>
          </cell>
          <cell r="D393">
            <v>29</v>
          </cell>
        </row>
        <row r="394">
          <cell r="A394">
            <v>14642</v>
          </cell>
          <cell r="B394">
            <v>0</v>
          </cell>
          <cell r="C394">
            <v>0</v>
          </cell>
          <cell r="D394">
            <v>0</v>
          </cell>
        </row>
        <row r="395">
          <cell r="A395">
            <v>14647</v>
          </cell>
          <cell r="B395">
            <v>0</v>
          </cell>
          <cell r="C395">
            <v>0</v>
          </cell>
          <cell r="D395">
            <v>0</v>
          </cell>
        </row>
        <row r="396">
          <cell r="A396">
            <v>14650</v>
          </cell>
          <cell r="B396">
            <v>3966532</v>
          </cell>
          <cell r="C396">
            <v>16589269</v>
          </cell>
          <cell r="D396">
            <v>14197725</v>
          </cell>
        </row>
        <row r="397">
          <cell r="A397">
            <v>14651</v>
          </cell>
          <cell r="B397">
            <v>76333</v>
          </cell>
          <cell r="C397">
            <v>296482</v>
          </cell>
          <cell r="D397">
            <v>585416</v>
          </cell>
        </row>
        <row r="398">
          <cell r="A398">
            <v>14652</v>
          </cell>
          <cell r="B398">
            <v>245295</v>
          </cell>
          <cell r="C398">
            <v>201207</v>
          </cell>
          <cell r="D398">
            <v>36422</v>
          </cell>
        </row>
        <row r="399">
          <cell r="A399">
            <v>14653</v>
          </cell>
          <cell r="B399">
            <v>0</v>
          </cell>
          <cell r="C399">
            <v>0</v>
          </cell>
          <cell r="D399">
            <v>244</v>
          </cell>
        </row>
        <row r="400">
          <cell r="A400">
            <v>14654</v>
          </cell>
          <cell r="B400">
            <v>13</v>
          </cell>
          <cell r="C400">
            <v>13</v>
          </cell>
          <cell r="D400">
            <v>10</v>
          </cell>
        </row>
        <row r="401">
          <cell r="A401">
            <v>14655</v>
          </cell>
          <cell r="B401">
            <v>0</v>
          </cell>
          <cell r="C401">
            <v>0</v>
          </cell>
          <cell r="D401">
            <v>0</v>
          </cell>
        </row>
        <row r="402">
          <cell r="A402">
            <v>14657</v>
          </cell>
          <cell r="B402">
            <v>0</v>
          </cell>
          <cell r="C402">
            <v>0</v>
          </cell>
          <cell r="D402">
            <v>-1154</v>
          </cell>
        </row>
        <row r="403">
          <cell r="A403">
            <v>14658</v>
          </cell>
          <cell r="B403">
            <v>42685</v>
          </cell>
          <cell r="C403">
            <v>41977</v>
          </cell>
          <cell r="D403">
            <v>58902</v>
          </cell>
        </row>
        <row r="404">
          <cell r="A404">
            <v>14660</v>
          </cell>
          <cell r="B404">
            <v>262936</v>
          </cell>
          <cell r="C404">
            <v>325799</v>
          </cell>
          <cell r="D404">
            <v>127715</v>
          </cell>
        </row>
        <row r="405">
          <cell r="A405">
            <v>14662</v>
          </cell>
          <cell r="B405">
            <v>0</v>
          </cell>
          <cell r="C405">
            <v>0</v>
          </cell>
          <cell r="D405">
            <v>-303</v>
          </cell>
        </row>
        <row r="406">
          <cell r="A406">
            <v>14663</v>
          </cell>
          <cell r="B406">
            <v>3183</v>
          </cell>
          <cell r="C406">
            <v>3183</v>
          </cell>
          <cell r="D406">
            <v>4252</v>
          </cell>
        </row>
        <row r="407">
          <cell r="A407">
            <v>14664</v>
          </cell>
          <cell r="B407">
            <v>0</v>
          </cell>
          <cell r="C407">
            <v>0</v>
          </cell>
          <cell r="D407">
            <v>0</v>
          </cell>
        </row>
        <row r="408">
          <cell r="A408">
            <v>14665</v>
          </cell>
          <cell r="B408">
            <v>0</v>
          </cell>
          <cell r="C408">
            <v>0</v>
          </cell>
          <cell r="D408">
            <v>0</v>
          </cell>
        </row>
        <row r="409">
          <cell r="A409">
            <v>14667</v>
          </cell>
          <cell r="B409">
            <v>0</v>
          </cell>
          <cell r="C409">
            <v>0</v>
          </cell>
          <cell r="D409">
            <v>0</v>
          </cell>
        </row>
        <row r="410">
          <cell r="A410">
            <v>14668</v>
          </cell>
          <cell r="B410">
            <v>0</v>
          </cell>
          <cell r="C410">
            <v>0</v>
          </cell>
          <cell r="D410">
            <v>0</v>
          </cell>
        </row>
        <row r="411">
          <cell r="A411">
            <v>14669</v>
          </cell>
          <cell r="B411">
            <v>0</v>
          </cell>
          <cell r="C411">
            <v>0</v>
          </cell>
          <cell r="D411">
            <v>9465</v>
          </cell>
        </row>
        <row r="412">
          <cell r="A412">
            <v>14670</v>
          </cell>
          <cell r="B412">
            <v>0</v>
          </cell>
          <cell r="C412">
            <v>0</v>
          </cell>
          <cell r="D412">
            <v>0</v>
          </cell>
        </row>
        <row r="413">
          <cell r="A413">
            <v>14671</v>
          </cell>
          <cell r="B413">
            <v>0</v>
          </cell>
          <cell r="C413">
            <v>0</v>
          </cell>
          <cell r="D413">
            <v>0</v>
          </cell>
        </row>
        <row r="414">
          <cell r="A414">
            <v>14672</v>
          </cell>
          <cell r="B414">
            <v>0</v>
          </cell>
          <cell r="C414">
            <v>0</v>
          </cell>
          <cell r="D414">
            <v>0</v>
          </cell>
        </row>
        <row r="415">
          <cell r="A415">
            <v>14673</v>
          </cell>
          <cell r="B415">
            <v>0</v>
          </cell>
          <cell r="C415">
            <v>0</v>
          </cell>
          <cell r="D415">
            <v>0</v>
          </cell>
        </row>
        <row r="416">
          <cell r="A416">
            <v>14699</v>
          </cell>
          <cell r="B416">
            <v>0</v>
          </cell>
          <cell r="C416">
            <v>0</v>
          </cell>
          <cell r="D416">
            <v>0</v>
          </cell>
        </row>
        <row r="417">
          <cell r="A417">
            <v>15110</v>
          </cell>
          <cell r="B417">
            <v>54224488</v>
          </cell>
          <cell r="C417">
            <v>57780936</v>
          </cell>
          <cell r="D417">
            <v>56244718</v>
          </cell>
        </row>
        <row r="418">
          <cell r="A418">
            <v>15111</v>
          </cell>
          <cell r="B418">
            <v>828872</v>
          </cell>
          <cell r="C418">
            <v>896928</v>
          </cell>
          <cell r="D418">
            <v>973635</v>
          </cell>
        </row>
        <row r="419">
          <cell r="A419">
            <v>15112</v>
          </cell>
          <cell r="B419">
            <v>7151806</v>
          </cell>
          <cell r="C419">
            <v>7571026</v>
          </cell>
          <cell r="D419">
            <v>7602850</v>
          </cell>
        </row>
        <row r="420">
          <cell r="A420">
            <v>15113</v>
          </cell>
          <cell r="B420">
            <v>0</v>
          </cell>
          <cell r="C420">
            <v>0</v>
          </cell>
          <cell r="D420">
            <v>0</v>
          </cell>
        </row>
        <row r="421">
          <cell r="A421">
            <v>15114</v>
          </cell>
          <cell r="B421">
            <v>0</v>
          </cell>
          <cell r="C421">
            <v>0</v>
          </cell>
          <cell r="D421">
            <v>0</v>
          </cell>
        </row>
        <row r="422">
          <cell r="A422">
            <v>15117</v>
          </cell>
          <cell r="B422">
            <v>1400968</v>
          </cell>
          <cell r="C422">
            <v>1203478</v>
          </cell>
          <cell r="D422">
            <v>1198809</v>
          </cell>
        </row>
        <row r="423">
          <cell r="A423">
            <v>15118</v>
          </cell>
          <cell r="B423">
            <v>24564</v>
          </cell>
          <cell r="C423">
            <v>24573</v>
          </cell>
          <cell r="D423">
            <v>23163</v>
          </cell>
        </row>
        <row r="424">
          <cell r="A424">
            <v>15119</v>
          </cell>
          <cell r="B424">
            <v>0</v>
          </cell>
          <cell r="C424">
            <v>0</v>
          </cell>
          <cell r="D424">
            <v>0</v>
          </cell>
        </row>
        <row r="425">
          <cell r="A425">
            <v>15207</v>
          </cell>
          <cell r="B425">
            <v>0</v>
          </cell>
          <cell r="C425">
            <v>0</v>
          </cell>
          <cell r="D425">
            <v>0</v>
          </cell>
        </row>
        <row r="426">
          <cell r="A426">
            <v>15209</v>
          </cell>
          <cell r="B426">
            <v>0</v>
          </cell>
          <cell r="C426">
            <v>0</v>
          </cell>
          <cell r="D426">
            <v>0</v>
          </cell>
        </row>
        <row r="427">
          <cell r="A427">
            <v>15214</v>
          </cell>
          <cell r="B427">
            <v>0</v>
          </cell>
          <cell r="C427">
            <v>0</v>
          </cell>
          <cell r="D427">
            <v>0</v>
          </cell>
        </row>
        <row r="428">
          <cell r="A428">
            <v>15215</v>
          </cell>
          <cell r="B428">
            <v>0</v>
          </cell>
          <cell r="C428">
            <v>0</v>
          </cell>
          <cell r="D428">
            <v>0</v>
          </cell>
        </row>
        <row r="429">
          <cell r="A429">
            <v>15216</v>
          </cell>
          <cell r="B429">
            <v>0</v>
          </cell>
          <cell r="C429">
            <v>-10</v>
          </cell>
          <cell r="D429">
            <v>-17</v>
          </cell>
        </row>
        <row r="430">
          <cell r="A430">
            <v>15217</v>
          </cell>
          <cell r="B430">
            <v>0</v>
          </cell>
          <cell r="C430">
            <v>0</v>
          </cell>
          <cell r="D430">
            <v>0</v>
          </cell>
        </row>
        <row r="431">
          <cell r="A431">
            <v>15218</v>
          </cell>
          <cell r="B431">
            <v>0</v>
          </cell>
          <cell r="C431">
            <v>30</v>
          </cell>
          <cell r="D431">
            <v>31</v>
          </cell>
        </row>
        <row r="432">
          <cell r="A432">
            <v>15234</v>
          </cell>
          <cell r="B432">
            <v>0</v>
          </cell>
          <cell r="C432">
            <v>0</v>
          </cell>
          <cell r="D432">
            <v>0</v>
          </cell>
        </row>
        <row r="433">
          <cell r="A433">
            <v>15235</v>
          </cell>
          <cell r="B433">
            <v>0</v>
          </cell>
          <cell r="C433">
            <v>0</v>
          </cell>
          <cell r="D433">
            <v>0</v>
          </cell>
        </row>
        <row r="434">
          <cell r="A434">
            <v>15236</v>
          </cell>
          <cell r="B434">
            <v>0</v>
          </cell>
          <cell r="C434">
            <v>0</v>
          </cell>
          <cell r="D434">
            <v>0</v>
          </cell>
        </row>
        <row r="435">
          <cell r="A435">
            <v>15301</v>
          </cell>
          <cell r="B435">
            <v>0</v>
          </cell>
          <cell r="C435">
            <v>0</v>
          </cell>
          <cell r="D435">
            <v>0</v>
          </cell>
        </row>
        <row r="436">
          <cell r="A436">
            <v>15302</v>
          </cell>
          <cell r="B436">
            <v>0</v>
          </cell>
          <cell r="C436">
            <v>0</v>
          </cell>
          <cell r="D436">
            <v>0</v>
          </cell>
        </row>
        <row r="437">
          <cell r="A437">
            <v>15306</v>
          </cell>
          <cell r="B437">
            <v>0</v>
          </cell>
          <cell r="C437">
            <v>0</v>
          </cell>
          <cell r="D437">
            <v>0</v>
          </cell>
        </row>
        <row r="438">
          <cell r="A438">
            <v>15311</v>
          </cell>
          <cell r="B438">
            <v>0</v>
          </cell>
          <cell r="C438">
            <v>0</v>
          </cell>
          <cell r="D438">
            <v>0</v>
          </cell>
        </row>
        <row r="439">
          <cell r="A439">
            <v>15312</v>
          </cell>
          <cell r="B439">
            <v>0</v>
          </cell>
          <cell r="C439">
            <v>0</v>
          </cell>
          <cell r="D439">
            <v>0</v>
          </cell>
        </row>
        <row r="440">
          <cell r="A440">
            <v>15314</v>
          </cell>
          <cell r="B440">
            <v>0</v>
          </cell>
          <cell r="C440">
            <v>0</v>
          </cell>
          <cell r="D440">
            <v>0</v>
          </cell>
        </row>
        <row r="441">
          <cell r="A441">
            <v>15320</v>
          </cell>
          <cell r="B441">
            <v>0</v>
          </cell>
          <cell r="C441">
            <v>0</v>
          </cell>
          <cell r="D441">
            <v>0</v>
          </cell>
        </row>
        <row r="442">
          <cell r="A442">
            <v>15324</v>
          </cell>
          <cell r="B442">
            <v>0</v>
          </cell>
          <cell r="C442">
            <v>0</v>
          </cell>
          <cell r="D442">
            <v>0</v>
          </cell>
        </row>
        <row r="443">
          <cell r="A443">
            <v>15401</v>
          </cell>
          <cell r="B443">
            <v>47002153</v>
          </cell>
          <cell r="C443">
            <v>47296897</v>
          </cell>
          <cell r="D443">
            <v>43970978</v>
          </cell>
        </row>
        <row r="444">
          <cell r="A444">
            <v>15402</v>
          </cell>
          <cell r="B444">
            <v>0</v>
          </cell>
          <cell r="C444">
            <v>0</v>
          </cell>
          <cell r="D444">
            <v>0</v>
          </cell>
        </row>
        <row r="445">
          <cell r="A445">
            <v>15403</v>
          </cell>
          <cell r="B445">
            <v>0</v>
          </cell>
          <cell r="C445">
            <v>0</v>
          </cell>
          <cell r="D445">
            <v>0</v>
          </cell>
        </row>
        <row r="446">
          <cell r="A446">
            <v>15404</v>
          </cell>
          <cell r="B446">
            <v>0</v>
          </cell>
          <cell r="C446">
            <v>0</v>
          </cell>
          <cell r="D446">
            <v>0</v>
          </cell>
        </row>
        <row r="447">
          <cell r="A447">
            <v>15405</v>
          </cell>
          <cell r="B447">
            <v>0</v>
          </cell>
          <cell r="C447">
            <v>0</v>
          </cell>
          <cell r="D447">
            <v>0</v>
          </cell>
        </row>
        <row r="448">
          <cell r="A448">
            <v>15406</v>
          </cell>
          <cell r="B448">
            <v>0</v>
          </cell>
          <cell r="C448">
            <v>0</v>
          </cell>
          <cell r="D448">
            <v>0</v>
          </cell>
        </row>
        <row r="449">
          <cell r="A449">
            <v>15407</v>
          </cell>
          <cell r="B449">
            <v>0</v>
          </cell>
          <cell r="C449">
            <v>0</v>
          </cell>
          <cell r="D449">
            <v>0</v>
          </cell>
        </row>
        <row r="450">
          <cell r="A450">
            <v>15410</v>
          </cell>
          <cell r="B450">
            <v>0</v>
          </cell>
          <cell r="C450">
            <v>0</v>
          </cell>
          <cell r="D450">
            <v>0</v>
          </cell>
        </row>
        <row r="451">
          <cell r="A451">
            <v>15411</v>
          </cell>
          <cell r="B451">
            <v>0</v>
          </cell>
          <cell r="C451">
            <v>0</v>
          </cell>
          <cell r="D451">
            <v>0</v>
          </cell>
        </row>
        <row r="452">
          <cell r="A452">
            <v>15412</v>
          </cell>
          <cell r="B452">
            <v>0</v>
          </cell>
          <cell r="C452">
            <v>0</v>
          </cell>
          <cell r="D452">
            <v>0</v>
          </cell>
        </row>
        <row r="453">
          <cell r="A453">
            <v>15421</v>
          </cell>
          <cell r="B453">
            <v>3188009</v>
          </cell>
          <cell r="C453">
            <v>2582659</v>
          </cell>
          <cell r="D453">
            <v>3187728</v>
          </cell>
        </row>
        <row r="454">
          <cell r="A454">
            <v>15425</v>
          </cell>
          <cell r="B454">
            <v>0</v>
          </cell>
          <cell r="C454">
            <v>0</v>
          </cell>
          <cell r="D454">
            <v>0</v>
          </cell>
        </row>
        <row r="455">
          <cell r="A455">
            <v>15449</v>
          </cell>
          <cell r="B455">
            <v>0</v>
          </cell>
          <cell r="C455">
            <v>0</v>
          </cell>
          <cell r="D455">
            <v>0</v>
          </cell>
        </row>
        <row r="456">
          <cell r="A456">
            <v>15459</v>
          </cell>
          <cell r="B456">
            <v>0</v>
          </cell>
          <cell r="C456">
            <v>0</v>
          </cell>
          <cell r="D456">
            <v>0</v>
          </cell>
        </row>
        <row r="457">
          <cell r="A457">
            <v>15470</v>
          </cell>
          <cell r="B457">
            <v>0</v>
          </cell>
          <cell r="C457">
            <v>0</v>
          </cell>
          <cell r="D457">
            <v>0</v>
          </cell>
        </row>
        <row r="458">
          <cell r="A458">
            <v>15600</v>
          </cell>
          <cell r="B458">
            <v>0</v>
          </cell>
          <cell r="C458">
            <v>0</v>
          </cell>
          <cell r="D458">
            <v>0</v>
          </cell>
        </row>
        <row r="459">
          <cell r="A459">
            <v>15810</v>
          </cell>
          <cell r="B459">
            <v>0</v>
          </cell>
          <cell r="C459">
            <v>0</v>
          </cell>
          <cell r="D459">
            <v>0</v>
          </cell>
        </row>
        <row r="460">
          <cell r="A460">
            <v>15820</v>
          </cell>
          <cell r="B460">
            <v>0</v>
          </cell>
          <cell r="C460">
            <v>0</v>
          </cell>
          <cell r="D460">
            <v>0</v>
          </cell>
        </row>
        <row r="461">
          <cell r="A461">
            <v>15825</v>
          </cell>
          <cell r="B461">
            <v>0</v>
          </cell>
          <cell r="C461">
            <v>0</v>
          </cell>
          <cell r="D461">
            <v>0</v>
          </cell>
        </row>
        <row r="462">
          <cell r="A462">
            <v>16300</v>
          </cell>
          <cell r="B462">
            <v>0</v>
          </cell>
          <cell r="C462">
            <v>0</v>
          </cell>
          <cell r="D462">
            <v>0</v>
          </cell>
        </row>
        <row r="463">
          <cell r="A463">
            <v>16301</v>
          </cell>
          <cell r="B463">
            <v>0</v>
          </cell>
          <cell r="C463">
            <v>0</v>
          </cell>
          <cell r="D463">
            <v>0</v>
          </cell>
        </row>
        <row r="464">
          <cell r="A464">
            <v>16302</v>
          </cell>
          <cell r="B464">
            <v>0</v>
          </cell>
          <cell r="C464">
            <v>0</v>
          </cell>
          <cell r="D464">
            <v>0</v>
          </cell>
        </row>
        <row r="465">
          <cell r="A465">
            <v>16303</v>
          </cell>
          <cell r="B465">
            <v>0</v>
          </cell>
          <cell r="C465">
            <v>0</v>
          </cell>
          <cell r="D465">
            <v>0</v>
          </cell>
        </row>
        <row r="466">
          <cell r="A466">
            <v>16304</v>
          </cell>
          <cell r="B466">
            <v>0</v>
          </cell>
          <cell r="C466">
            <v>0</v>
          </cell>
          <cell r="D466">
            <v>8696</v>
          </cell>
        </row>
        <row r="467">
          <cell r="A467">
            <v>16305</v>
          </cell>
          <cell r="B467">
            <v>0</v>
          </cell>
          <cell r="C467">
            <v>0</v>
          </cell>
          <cell r="D467">
            <v>0</v>
          </cell>
        </row>
        <row r="468">
          <cell r="A468">
            <v>16306</v>
          </cell>
          <cell r="B468">
            <v>0</v>
          </cell>
          <cell r="C468">
            <v>0</v>
          </cell>
          <cell r="D468">
            <v>0</v>
          </cell>
        </row>
        <row r="469">
          <cell r="A469">
            <v>16307</v>
          </cell>
          <cell r="B469">
            <v>171</v>
          </cell>
          <cell r="C469">
            <v>171</v>
          </cell>
          <cell r="D469">
            <v>171</v>
          </cell>
        </row>
        <row r="470">
          <cell r="A470">
            <v>16309</v>
          </cell>
          <cell r="B470">
            <v>0</v>
          </cell>
          <cell r="C470">
            <v>0</v>
          </cell>
          <cell r="D470">
            <v>0</v>
          </cell>
        </row>
        <row r="471">
          <cell r="A471">
            <v>16310</v>
          </cell>
          <cell r="B471">
            <v>0</v>
          </cell>
          <cell r="C471">
            <v>0</v>
          </cell>
          <cell r="D471">
            <v>0</v>
          </cell>
        </row>
        <row r="472">
          <cell r="A472">
            <v>16311</v>
          </cell>
          <cell r="B472">
            <v>0</v>
          </cell>
          <cell r="C472">
            <v>0</v>
          </cell>
          <cell r="D472">
            <v>-8696</v>
          </cell>
        </row>
        <row r="473">
          <cell r="A473">
            <v>16312</v>
          </cell>
          <cell r="B473">
            <v>0</v>
          </cell>
          <cell r="C473">
            <v>0</v>
          </cell>
          <cell r="D473">
            <v>0</v>
          </cell>
        </row>
        <row r="474">
          <cell r="A474">
            <v>16340</v>
          </cell>
          <cell r="B474">
            <v>0</v>
          </cell>
          <cell r="C474">
            <v>514969</v>
          </cell>
          <cell r="D474">
            <v>375543</v>
          </cell>
        </row>
        <row r="475">
          <cell r="A475">
            <v>16341</v>
          </cell>
          <cell r="B475">
            <v>0</v>
          </cell>
          <cell r="C475">
            <v>4174</v>
          </cell>
          <cell r="D475">
            <v>14421</v>
          </cell>
        </row>
        <row r="476">
          <cell r="A476">
            <v>16342</v>
          </cell>
          <cell r="B476">
            <v>0</v>
          </cell>
          <cell r="C476">
            <v>24373</v>
          </cell>
          <cell r="D476">
            <v>32086</v>
          </cell>
        </row>
        <row r="477">
          <cell r="A477">
            <v>16343</v>
          </cell>
          <cell r="B477">
            <v>0</v>
          </cell>
          <cell r="C477">
            <v>-14825</v>
          </cell>
          <cell r="D477">
            <v>-27296</v>
          </cell>
        </row>
        <row r="478">
          <cell r="A478">
            <v>16344</v>
          </cell>
          <cell r="B478">
            <v>0</v>
          </cell>
          <cell r="C478">
            <v>148655</v>
          </cell>
          <cell r="D478">
            <v>135572</v>
          </cell>
        </row>
        <row r="479">
          <cell r="A479">
            <v>16345</v>
          </cell>
          <cell r="B479">
            <v>0</v>
          </cell>
          <cell r="C479">
            <v>5422</v>
          </cell>
          <cell r="D479">
            <v>-2887</v>
          </cell>
        </row>
        <row r="480">
          <cell r="A480">
            <v>16346</v>
          </cell>
          <cell r="B480">
            <v>0</v>
          </cell>
          <cell r="C480">
            <v>-1083</v>
          </cell>
          <cell r="D480">
            <v>4005</v>
          </cell>
        </row>
        <row r="481">
          <cell r="A481">
            <v>16347</v>
          </cell>
          <cell r="B481">
            <v>0</v>
          </cell>
          <cell r="C481">
            <v>-16512</v>
          </cell>
          <cell r="D481">
            <v>-3145</v>
          </cell>
        </row>
        <row r="482">
          <cell r="A482">
            <v>16348</v>
          </cell>
          <cell r="B482">
            <v>0</v>
          </cell>
          <cell r="C482">
            <v>-232095</v>
          </cell>
          <cell r="D482">
            <v>-209427</v>
          </cell>
        </row>
        <row r="483">
          <cell r="A483">
            <v>16349</v>
          </cell>
          <cell r="B483">
            <v>0</v>
          </cell>
          <cell r="C483">
            <v>-122765</v>
          </cell>
          <cell r="D483">
            <v>-51210</v>
          </cell>
        </row>
        <row r="484">
          <cell r="A484">
            <v>16350</v>
          </cell>
          <cell r="B484">
            <v>0</v>
          </cell>
          <cell r="C484">
            <v>-8382</v>
          </cell>
          <cell r="D484">
            <v>-9650</v>
          </cell>
        </row>
        <row r="485">
          <cell r="A485">
            <v>16351</v>
          </cell>
          <cell r="B485">
            <v>0</v>
          </cell>
          <cell r="C485">
            <v>-1495</v>
          </cell>
          <cell r="D485">
            <v>-2441</v>
          </cell>
        </row>
        <row r="486">
          <cell r="A486">
            <v>16352</v>
          </cell>
          <cell r="B486">
            <v>0</v>
          </cell>
          <cell r="C486">
            <v>32048</v>
          </cell>
          <cell r="D486">
            <v>51242</v>
          </cell>
        </row>
        <row r="487">
          <cell r="A487">
            <v>16353</v>
          </cell>
          <cell r="B487">
            <v>0</v>
          </cell>
          <cell r="C487">
            <v>-441809</v>
          </cell>
          <cell r="D487">
            <v>-399514</v>
          </cell>
        </row>
        <row r="488">
          <cell r="A488">
            <v>16354</v>
          </cell>
          <cell r="B488">
            <v>0</v>
          </cell>
          <cell r="C488">
            <v>-1518</v>
          </cell>
          <cell r="D488">
            <v>-1331</v>
          </cell>
        </row>
        <row r="489">
          <cell r="A489">
            <v>16355</v>
          </cell>
          <cell r="B489">
            <v>0</v>
          </cell>
          <cell r="C489">
            <v>131653</v>
          </cell>
          <cell r="D489">
            <v>133471</v>
          </cell>
        </row>
        <row r="490">
          <cell r="A490">
            <v>16356</v>
          </cell>
          <cell r="B490">
            <v>0</v>
          </cell>
          <cell r="C490">
            <v>30648</v>
          </cell>
          <cell r="D490">
            <v>33679</v>
          </cell>
        </row>
        <row r="491">
          <cell r="A491">
            <v>16357</v>
          </cell>
          <cell r="B491">
            <v>0</v>
          </cell>
          <cell r="C491">
            <v>-1427</v>
          </cell>
          <cell r="D491">
            <v>-1306</v>
          </cell>
        </row>
        <row r="492">
          <cell r="A492">
            <v>16358</v>
          </cell>
          <cell r="B492">
            <v>0</v>
          </cell>
          <cell r="C492">
            <v>-1262</v>
          </cell>
          <cell r="D492">
            <v>-10605</v>
          </cell>
        </row>
        <row r="493">
          <cell r="A493">
            <v>16359</v>
          </cell>
          <cell r="B493">
            <v>0</v>
          </cell>
          <cell r="C493">
            <v>59423</v>
          </cell>
          <cell r="D493">
            <v>83206</v>
          </cell>
        </row>
        <row r="494">
          <cell r="A494">
            <v>16360</v>
          </cell>
          <cell r="B494">
            <v>0</v>
          </cell>
          <cell r="C494">
            <v>0</v>
          </cell>
          <cell r="D494">
            <v>0</v>
          </cell>
        </row>
        <row r="495">
          <cell r="A495">
            <v>16361</v>
          </cell>
          <cell r="B495">
            <v>0</v>
          </cell>
          <cell r="C495">
            <v>0</v>
          </cell>
          <cell r="D495">
            <v>11210</v>
          </cell>
        </row>
        <row r="496">
          <cell r="A496">
            <v>16362</v>
          </cell>
          <cell r="B496">
            <v>0</v>
          </cell>
          <cell r="C496">
            <v>-63345</v>
          </cell>
          <cell r="D496">
            <v>-42175</v>
          </cell>
        </row>
        <row r="497">
          <cell r="A497">
            <v>16363</v>
          </cell>
          <cell r="B497">
            <v>0</v>
          </cell>
          <cell r="C497">
            <v>-26906</v>
          </cell>
          <cell r="D497">
            <v>-27176</v>
          </cell>
        </row>
        <row r="498">
          <cell r="A498">
            <v>16364</v>
          </cell>
          <cell r="B498">
            <v>0</v>
          </cell>
          <cell r="C498">
            <v>-14909</v>
          </cell>
          <cell r="D498">
            <v>-12495</v>
          </cell>
        </row>
        <row r="499">
          <cell r="A499">
            <v>16365</v>
          </cell>
          <cell r="B499">
            <v>0</v>
          </cell>
          <cell r="C499">
            <v>0</v>
          </cell>
          <cell r="D499">
            <v>0</v>
          </cell>
        </row>
        <row r="500">
          <cell r="A500">
            <v>16366</v>
          </cell>
          <cell r="B500">
            <v>0</v>
          </cell>
          <cell r="C500">
            <v>-3033</v>
          </cell>
          <cell r="D500">
            <v>-2769</v>
          </cell>
        </row>
        <row r="501">
          <cell r="A501">
            <v>16367</v>
          </cell>
          <cell r="B501">
            <v>0</v>
          </cell>
          <cell r="C501">
            <v>0</v>
          </cell>
          <cell r="D501">
            <v>0</v>
          </cell>
        </row>
        <row r="502">
          <cell r="A502">
            <v>16368</v>
          </cell>
          <cell r="B502">
            <v>0</v>
          </cell>
          <cell r="C502">
            <v>0</v>
          </cell>
          <cell r="D502">
            <v>0</v>
          </cell>
        </row>
        <row r="503">
          <cell r="A503">
            <v>16369</v>
          </cell>
          <cell r="B503">
            <v>0</v>
          </cell>
          <cell r="C503">
            <v>0</v>
          </cell>
          <cell r="D503">
            <v>0</v>
          </cell>
        </row>
        <row r="504">
          <cell r="A504">
            <v>16370</v>
          </cell>
          <cell r="B504">
            <v>0</v>
          </cell>
          <cell r="C504">
            <v>0</v>
          </cell>
          <cell r="D504">
            <v>0</v>
          </cell>
        </row>
        <row r="505">
          <cell r="A505">
            <v>16371</v>
          </cell>
          <cell r="B505">
            <v>0</v>
          </cell>
          <cell r="C505">
            <v>0</v>
          </cell>
          <cell r="D505">
            <v>24793</v>
          </cell>
        </row>
        <row r="506">
          <cell r="A506">
            <v>16372</v>
          </cell>
          <cell r="B506">
            <v>0</v>
          </cell>
          <cell r="C506">
            <v>0</v>
          </cell>
          <cell r="D506">
            <v>0</v>
          </cell>
        </row>
        <row r="507">
          <cell r="A507">
            <v>16373</v>
          </cell>
          <cell r="B507">
            <v>0</v>
          </cell>
          <cell r="C507">
            <v>0</v>
          </cell>
          <cell r="D507">
            <v>0</v>
          </cell>
        </row>
        <row r="508">
          <cell r="A508">
            <v>16374</v>
          </cell>
          <cell r="B508">
            <v>0</v>
          </cell>
          <cell r="C508">
            <v>0</v>
          </cell>
          <cell r="D508">
            <v>0</v>
          </cell>
        </row>
        <row r="509">
          <cell r="A509">
            <v>16375</v>
          </cell>
          <cell r="B509">
            <v>0</v>
          </cell>
          <cell r="C509">
            <v>0</v>
          </cell>
          <cell r="D509">
            <v>0</v>
          </cell>
        </row>
        <row r="510">
          <cell r="A510">
            <v>16376</v>
          </cell>
          <cell r="B510">
            <v>0</v>
          </cell>
          <cell r="C510">
            <v>0</v>
          </cell>
          <cell r="D510">
            <v>0</v>
          </cell>
        </row>
        <row r="511">
          <cell r="A511">
            <v>16377</v>
          </cell>
          <cell r="B511">
            <v>0</v>
          </cell>
          <cell r="C511">
            <v>0</v>
          </cell>
          <cell r="D511">
            <v>0</v>
          </cell>
        </row>
        <row r="512">
          <cell r="A512">
            <v>16378</v>
          </cell>
          <cell r="B512">
            <v>0</v>
          </cell>
          <cell r="C512">
            <v>0</v>
          </cell>
          <cell r="D512">
            <v>0</v>
          </cell>
        </row>
        <row r="513">
          <cell r="A513">
            <v>16379</v>
          </cell>
          <cell r="B513">
            <v>0</v>
          </cell>
          <cell r="C513">
            <v>0</v>
          </cell>
          <cell r="D513">
            <v>0</v>
          </cell>
        </row>
        <row r="514">
          <cell r="A514">
            <v>16380</v>
          </cell>
          <cell r="B514">
            <v>0</v>
          </cell>
          <cell r="C514">
            <v>0</v>
          </cell>
          <cell r="D514">
            <v>0</v>
          </cell>
        </row>
        <row r="515">
          <cell r="A515">
            <v>16381</v>
          </cell>
          <cell r="B515">
            <v>0</v>
          </cell>
          <cell r="C515">
            <v>0</v>
          </cell>
          <cell r="D515">
            <v>0</v>
          </cell>
        </row>
        <row r="516">
          <cell r="A516">
            <v>16382</v>
          </cell>
          <cell r="B516">
            <v>0</v>
          </cell>
          <cell r="C516">
            <v>0</v>
          </cell>
          <cell r="D516">
            <v>0</v>
          </cell>
        </row>
        <row r="517">
          <cell r="A517">
            <v>16383</v>
          </cell>
          <cell r="B517">
            <v>0</v>
          </cell>
          <cell r="C517">
            <v>0</v>
          </cell>
          <cell r="D517">
            <v>0</v>
          </cell>
        </row>
        <row r="518">
          <cell r="A518">
            <v>16384</v>
          </cell>
          <cell r="B518">
            <v>0</v>
          </cell>
          <cell r="C518">
            <v>0</v>
          </cell>
          <cell r="D518">
            <v>0</v>
          </cell>
        </row>
        <row r="519">
          <cell r="A519">
            <v>16385</v>
          </cell>
          <cell r="B519">
            <v>0</v>
          </cell>
          <cell r="C519">
            <v>0</v>
          </cell>
          <cell r="D519">
            <v>0</v>
          </cell>
        </row>
        <row r="520">
          <cell r="A520">
            <v>16386</v>
          </cell>
          <cell r="B520">
            <v>0</v>
          </cell>
          <cell r="C520">
            <v>0</v>
          </cell>
          <cell r="D520">
            <v>0</v>
          </cell>
        </row>
        <row r="521">
          <cell r="A521">
            <v>16387</v>
          </cell>
          <cell r="B521">
            <v>0</v>
          </cell>
          <cell r="C521">
            <v>0</v>
          </cell>
          <cell r="D521">
            <v>0</v>
          </cell>
        </row>
        <row r="522">
          <cell r="A522">
            <v>16388</v>
          </cell>
          <cell r="B522">
            <v>0</v>
          </cell>
          <cell r="C522">
            <v>0</v>
          </cell>
          <cell r="D522">
            <v>0</v>
          </cell>
        </row>
        <row r="523">
          <cell r="A523">
            <v>16389</v>
          </cell>
          <cell r="B523">
            <v>0</v>
          </cell>
          <cell r="C523">
            <v>0</v>
          </cell>
          <cell r="D523">
            <v>130</v>
          </cell>
        </row>
        <row r="524">
          <cell r="A524">
            <v>16390</v>
          </cell>
          <cell r="B524">
            <v>0</v>
          </cell>
          <cell r="C524">
            <v>0</v>
          </cell>
          <cell r="D524">
            <v>0</v>
          </cell>
        </row>
        <row r="525">
          <cell r="A525">
            <v>16501</v>
          </cell>
          <cell r="B525">
            <v>2748670</v>
          </cell>
          <cell r="C525">
            <v>3206782</v>
          </cell>
          <cell r="D525">
            <v>3767941</v>
          </cell>
        </row>
        <row r="526">
          <cell r="A526">
            <v>16502</v>
          </cell>
          <cell r="B526">
            <v>13127</v>
          </cell>
          <cell r="C526">
            <v>14221</v>
          </cell>
          <cell r="D526">
            <v>7704</v>
          </cell>
        </row>
        <row r="527">
          <cell r="A527">
            <v>16503</v>
          </cell>
          <cell r="B527">
            <v>0</v>
          </cell>
          <cell r="C527">
            <v>0</v>
          </cell>
          <cell r="D527">
            <v>0</v>
          </cell>
        </row>
        <row r="528">
          <cell r="A528">
            <v>16504</v>
          </cell>
          <cell r="B528">
            <v>0</v>
          </cell>
          <cell r="C528">
            <v>279</v>
          </cell>
          <cell r="D528">
            <v>3348</v>
          </cell>
        </row>
        <row r="529">
          <cell r="A529">
            <v>16505</v>
          </cell>
          <cell r="B529">
            <v>112440</v>
          </cell>
          <cell r="C529">
            <v>121810</v>
          </cell>
          <cell r="D529">
            <v>70573</v>
          </cell>
        </row>
        <row r="530">
          <cell r="A530">
            <v>16506</v>
          </cell>
          <cell r="B530">
            <v>0</v>
          </cell>
          <cell r="C530">
            <v>0</v>
          </cell>
          <cell r="D530">
            <v>0</v>
          </cell>
        </row>
        <row r="531">
          <cell r="A531">
            <v>16507</v>
          </cell>
          <cell r="B531">
            <v>0</v>
          </cell>
          <cell r="C531">
            <v>0</v>
          </cell>
          <cell r="D531">
            <v>0</v>
          </cell>
        </row>
        <row r="532">
          <cell r="A532">
            <v>16508</v>
          </cell>
          <cell r="B532">
            <v>1227030</v>
          </cell>
          <cell r="C532">
            <v>1330568</v>
          </cell>
          <cell r="D532">
            <v>934932</v>
          </cell>
        </row>
        <row r="533">
          <cell r="A533">
            <v>16509</v>
          </cell>
          <cell r="B533">
            <v>104557</v>
          </cell>
          <cell r="C533">
            <v>113270</v>
          </cell>
          <cell r="D533">
            <v>73773</v>
          </cell>
        </row>
        <row r="534">
          <cell r="A534">
            <v>16510</v>
          </cell>
          <cell r="B534">
            <v>0</v>
          </cell>
          <cell r="C534">
            <v>0</v>
          </cell>
          <cell r="D534">
            <v>0</v>
          </cell>
        </row>
        <row r="535">
          <cell r="A535">
            <v>16511</v>
          </cell>
          <cell r="B535">
            <v>9110</v>
          </cell>
          <cell r="C535">
            <v>9869</v>
          </cell>
          <cell r="D535">
            <v>5757</v>
          </cell>
        </row>
        <row r="536">
          <cell r="A536">
            <v>16512</v>
          </cell>
          <cell r="B536">
            <v>0</v>
          </cell>
          <cell r="C536">
            <v>0</v>
          </cell>
          <cell r="D536">
            <v>202192</v>
          </cell>
        </row>
        <row r="537">
          <cell r="A537">
            <v>16513</v>
          </cell>
          <cell r="B537">
            <v>1447</v>
          </cell>
          <cell r="C537">
            <v>1628</v>
          </cell>
          <cell r="D537">
            <v>2277</v>
          </cell>
        </row>
        <row r="538">
          <cell r="A538">
            <v>16514</v>
          </cell>
          <cell r="B538">
            <v>0</v>
          </cell>
          <cell r="C538">
            <v>0</v>
          </cell>
          <cell r="D538">
            <v>0</v>
          </cell>
        </row>
        <row r="539">
          <cell r="A539">
            <v>16516</v>
          </cell>
          <cell r="B539">
            <v>0</v>
          </cell>
          <cell r="C539">
            <v>0</v>
          </cell>
          <cell r="D539">
            <v>0</v>
          </cell>
        </row>
        <row r="540">
          <cell r="A540">
            <v>16517</v>
          </cell>
          <cell r="B540">
            <v>0</v>
          </cell>
          <cell r="C540">
            <v>0</v>
          </cell>
          <cell r="D540">
            <v>0</v>
          </cell>
        </row>
        <row r="541">
          <cell r="A541">
            <v>16518</v>
          </cell>
          <cell r="B541">
            <v>9876</v>
          </cell>
          <cell r="C541">
            <v>10111</v>
          </cell>
          <cell r="D541">
            <v>12696</v>
          </cell>
        </row>
        <row r="542">
          <cell r="A542">
            <v>16519</v>
          </cell>
          <cell r="B542">
            <v>1916295</v>
          </cell>
          <cell r="C542">
            <v>1685726</v>
          </cell>
          <cell r="D542">
            <v>694206</v>
          </cell>
        </row>
        <row r="543">
          <cell r="A543">
            <v>16520</v>
          </cell>
          <cell r="B543">
            <v>0</v>
          </cell>
          <cell r="C543">
            <v>0</v>
          </cell>
          <cell r="D543">
            <v>0</v>
          </cell>
        </row>
        <row r="544">
          <cell r="A544">
            <v>16550</v>
          </cell>
          <cell r="B544">
            <v>50100</v>
          </cell>
          <cell r="C544">
            <v>50935</v>
          </cell>
          <cell r="D544">
            <v>21196</v>
          </cell>
        </row>
        <row r="545">
          <cell r="A545">
            <v>16551</v>
          </cell>
          <cell r="B545">
            <v>0</v>
          </cell>
          <cell r="C545">
            <v>0</v>
          </cell>
          <cell r="D545">
            <v>0</v>
          </cell>
        </row>
        <row r="546">
          <cell r="A546">
            <v>16552</v>
          </cell>
          <cell r="B546">
            <v>265581</v>
          </cell>
          <cell r="C546">
            <v>266396</v>
          </cell>
          <cell r="D546">
            <v>275357</v>
          </cell>
        </row>
        <row r="547">
          <cell r="A547">
            <v>16553</v>
          </cell>
          <cell r="B547">
            <v>740257</v>
          </cell>
          <cell r="C547">
            <v>748483</v>
          </cell>
          <cell r="D547">
            <v>838837</v>
          </cell>
        </row>
        <row r="548">
          <cell r="A548">
            <v>16554</v>
          </cell>
          <cell r="B548">
            <v>0</v>
          </cell>
          <cell r="C548">
            <v>425</v>
          </cell>
          <cell r="D548">
            <v>3903</v>
          </cell>
        </row>
        <row r="549">
          <cell r="A549">
            <v>16560</v>
          </cell>
          <cell r="B549">
            <v>0</v>
          </cell>
          <cell r="C549">
            <v>0</v>
          </cell>
          <cell r="D549">
            <v>0</v>
          </cell>
        </row>
        <row r="550">
          <cell r="A550">
            <v>16570</v>
          </cell>
          <cell r="B550">
            <v>0</v>
          </cell>
          <cell r="C550">
            <v>0</v>
          </cell>
          <cell r="D550">
            <v>0</v>
          </cell>
        </row>
        <row r="551">
          <cell r="A551">
            <v>16571</v>
          </cell>
          <cell r="B551">
            <v>1712778</v>
          </cell>
          <cell r="C551">
            <v>1898183</v>
          </cell>
          <cell r="D551">
            <v>2948100</v>
          </cell>
        </row>
        <row r="552">
          <cell r="A552">
            <v>16572</v>
          </cell>
          <cell r="B552">
            <v>0</v>
          </cell>
          <cell r="C552">
            <v>-403045</v>
          </cell>
          <cell r="D552">
            <v>-305504</v>
          </cell>
        </row>
        <row r="553">
          <cell r="A553">
            <v>16573</v>
          </cell>
          <cell r="B553">
            <v>0</v>
          </cell>
          <cell r="C553">
            <v>-355317</v>
          </cell>
          <cell r="D553">
            <v>-183322</v>
          </cell>
        </row>
        <row r="554">
          <cell r="A554">
            <v>16578</v>
          </cell>
          <cell r="B554">
            <v>0</v>
          </cell>
          <cell r="C554">
            <v>0</v>
          </cell>
          <cell r="D554">
            <v>0</v>
          </cell>
        </row>
        <row r="555">
          <cell r="A555">
            <v>16580</v>
          </cell>
          <cell r="B555">
            <v>1110111</v>
          </cell>
          <cell r="C555">
            <v>555056</v>
          </cell>
          <cell r="D555">
            <v>239500</v>
          </cell>
        </row>
        <row r="556">
          <cell r="A556">
            <v>16581</v>
          </cell>
          <cell r="B556">
            <v>0</v>
          </cell>
          <cell r="C556">
            <v>0</v>
          </cell>
          <cell r="D556">
            <v>40323</v>
          </cell>
        </row>
        <row r="557">
          <cell r="A557">
            <v>16582</v>
          </cell>
          <cell r="B557">
            <v>0</v>
          </cell>
          <cell r="C557">
            <v>0</v>
          </cell>
          <cell r="D557">
            <v>0</v>
          </cell>
        </row>
        <row r="558">
          <cell r="A558">
            <v>16584</v>
          </cell>
          <cell r="B558">
            <v>0</v>
          </cell>
          <cell r="C558">
            <v>0</v>
          </cell>
          <cell r="D558">
            <v>0</v>
          </cell>
        </row>
        <row r="559">
          <cell r="A559">
            <v>16585</v>
          </cell>
          <cell r="B559">
            <v>0</v>
          </cell>
          <cell r="C559">
            <v>0</v>
          </cell>
          <cell r="D559">
            <v>0</v>
          </cell>
        </row>
        <row r="560">
          <cell r="A560">
            <v>16587</v>
          </cell>
          <cell r="B560">
            <v>0</v>
          </cell>
          <cell r="C560">
            <v>0</v>
          </cell>
          <cell r="D560">
            <v>0</v>
          </cell>
        </row>
        <row r="561">
          <cell r="A561">
            <v>17103</v>
          </cell>
          <cell r="B561">
            <v>-47925</v>
          </cell>
          <cell r="C561">
            <v>107741</v>
          </cell>
          <cell r="D561">
            <v>163109</v>
          </cell>
        </row>
        <row r="562">
          <cell r="A562">
            <v>17104</v>
          </cell>
          <cell r="B562">
            <v>0</v>
          </cell>
          <cell r="C562">
            <v>0</v>
          </cell>
          <cell r="D562">
            <v>0</v>
          </cell>
        </row>
        <row r="563">
          <cell r="A563">
            <v>17116</v>
          </cell>
          <cell r="B563">
            <v>0</v>
          </cell>
          <cell r="C563">
            <v>0</v>
          </cell>
          <cell r="D563">
            <v>0</v>
          </cell>
        </row>
        <row r="564">
          <cell r="A564">
            <v>17117</v>
          </cell>
          <cell r="B564">
            <v>0</v>
          </cell>
          <cell r="C564">
            <v>0</v>
          </cell>
          <cell r="D564">
            <v>0</v>
          </cell>
        </row>
        <row r="565">
          <cell r="A565">
            <v>17119</v>
          </cell>
          <cell r="B565">
            <v>0</v>
          </cell>
          <cell r="C565">
            <v>0</v>
          </cell>
          <cell r="D565">
            <v>0</v>
          </cell>
        </row>
        <row r="566">
          <cell r="A566">
            <v>17141</v>
          </cell>
          <cell r="B566">
            <v>0</v>
          </cell>
          <cell r="C566">
            <v>0</v>
          </cell>
          <cell r="D566">
            <v>6637</v>
          </cell>
        </row>
        <row r="567">
          <cell r="A567">
            <v>17301</v>
          </cell>
          <cell r="B567">
            <v>32366106</v>
          </cell>
          <cell r="C567">
            <v>33586127</v>
          </cell>
          <cell r="D567">
            <v>35983119</v>
          </cell>
        </row>
        <row r="568">
          <cell r="A568">
            <v>17302</v>
          </cell>
          <cell r="B568">
            <v>0</v>
          </cell>
          <cell r="C568">
            <v>0</v>
          </cell>
          <cell r="D568">
            <v>0</v>
          </cell>
        </row>
        <row r="569">
          <cell r="A569">
            <v>17303</v>
          </cell>
          <cell r="B569">
            <v>381000</v>
          </cell>
          <cell r="C569">
            <v>381000</v>
          </cell>
          <cell r="D569">
            <v>381000</v>
          </cell>
        </row>
        <row r="570">
          <cell r="A570">
            <v>17601</v>
          </cell>
          <cell r="B570">
            <v>141300</v>
          </cell>
          <cell r="C570">
            <v>2171245</v>
          </cell>
          <cell r="D570">
            <v>6219455</v>
          </cell>
        </row>
        <row r="571">
          <cell r="A571">
            <v>17602</v>
          </cell>
          <cell r="B571">
            <v>51193270</v>
          </cell>
          <cell r="C571">
            <v>26361310</v>
          </cell>
          <cell r="D571">
            <v>21963256</v>
          </cell>
        </row>
        <row r="572">
          <cell r="A572">
            <v>17603</v>
          </cell>
          <cell r="B572">
            <v>0</v>
          </cell>
          <cell r="C572">
            <v>1249577</v>
          </cell>
          <cell r="D572">
            <v>2817046</v>
          </cell>
        </row>
        <row r="573">
          <cell r="A573">
            <v>17604</v>
          </cell>
          <cell r="B573">
            <v>83900</v>
          </cell>
          <cell r="C573">
            <v>1180700</v>
          </cell>
          <cell r="D573">
            <v>1100645</v>
          </cell>
        </row>
        <row r="574">
          <cell r="A574">
            <v>17605</v>
          </cell>
          <cell r="B574">
            <v>2751170</v>
          </cell>
          <cell r="C574">
            <v>1747900</v>
          </cell>
          <cell r="D574">
            <v>1162439</v>
          </cell>
        </row>
        <row r="575">
          <cell r="A575">
            <v>17671</v>
          </cell>
          <cell r="B575">
            <v>0</v>
          </cell>
          <cell r="C575">
            <v>0</v>
          </cell>
          <cell r="D575">
            <v>0</v>
          </cell>
        </row>
        <row r="576">
          <cell r="A576">
            <v>18104</v>
          </cell>
          <cell r="B576">
            <v>0</v>
          </cell>
          <cell r="C576">
            <v>0</v>
          </cell>
          <cell r="D576">
            <v>0</v>
          </cell>
        </row>
        <row r="577">
          <cell r="A577">
            <v>18105</v>
          </cell>
          <cell r="B577">
            <v>0</v>
          </cell>
          <cell r="C577">
            <v>0</v>
          </cell>
          <cell r="D577">
            <v>0</v>
          </cell>
        </row>
        <row r="578">
          <cell r="A578">
            <v>18106</v>
          </cell>
          <cell r="B578">
            <v>0</v>
          </cell>
          <cell r="C578">
            <v>0</v>
          </cell>
          <cell r="D578">
            <v>0</v>
          </cell>
        </row>
        <row r="579">
          <cell r="A579">
            <v>18107</v>
          </cell>
          <cell r="B579">
            <v>0</v>
          </cell>
          <cell r="C579">
            <v>0</v>
          </cell>
          <cell r="D579">
            <v>0</v>
          </cell>
        </row>
        <row r="580">
          <cell r="A580">
            <v>18108</v>
          </cell>
          <cell r="B580">
            <v>0</v>
          </cell>
          <cell r="C580">
            <v>0</v>
          </cell>
          <cell r="D580">
            <v>0</v>
          </cell>
        </row>
        <row r="581">
          <cell r="A581">
            <v>18109</v>
          </cell>
          <cell r="B581">
            <v>0</v>
          </cell>
          <cell r="C581">
            <v>0</v>
          </cell>
          <cell r="D581">
            <v>0</v>
          </cell>
        </row>
        <row r="582">
          <cell r="A582">
            <v>18110</v>
          </cell>
          <cell r="B582">
            <v>0</v>
          </cell>
          <cell r="C582">
            <v>0</v>
          </cell>
          <cell r="D582">
            <v>0</v>
          </cell>
        </row>
        <row r="583">
          <cell r="A583">
            <v>18111</v>
          </cell>
          <cell r="B583">
            <v>0</v>
          </cell>
          <cell r="C583">
            <v>0</v>
          </cell>
          <cell r="D583">
            <v>0</v>
          </cell>
        </row>
        <row r="584">
          <cell r="A584">
            <v>18112</v>
          </cell>
          <cell r="B584">
            <v>0</v>
          </cell>
          <cell r="C584">
            <v>0</v>
          </cell>
          <cell r="D584">
            <v>0</v>
          </cell>
        </row>
        <row r="585">
          <cell r="A585">
            <v>18113</v>
          </cell>
          <cell r="B585">
            <v>0</v>
          </cell>
          <cell r="C585">
            <v>0</v>
          </cell>
          <cell r="D585">
            <v>0</v>
          </cell>
        </row>
        <row r="586">
          <cell r="A586">
            <v>18114</v>
          </cell>
          <cell r="B586">
            <v>0</v>
          </cell>
          <cell r="C586">
            <v>0</v>
          </cell>
          <cell r="D586">
            <v>0</v>
          </cell>
        </row>
        <row r="587">
          <cell r="A587">
            <v>18115</v>
          </cell>
          <cell r="B587">
            <v>0</v>
          </cell>
          <cell r="C587">
            <v>0</v>
          </cell>
          <cell r="D587">
            <v>0</v>
          </cell>
        </row>
        <row r="588">
          <cell r="A588">
            <v>18116</v>
          </cell>
          <cell r="B588">
            <v>0</v>
          </cell>
          <cell r="C588">
            <v>0</v>
          </cell>
          <cell r="D588">
            <v>0</v>
          </cell>
        </row>
        <row r="589">
          <cell r="A589">
            <v>18117</v>
          </cell>
          <cell r="B589">
            <v>0</v>
          </cell>
          <cell r="C589">
            <v>0</v>
          </cell>
          <cell r="D589">
            <v>0</v>
          </cell>
        </row>
        <row r="590">
          <cell r="A590">
            <v>18118</v>
          </cell>
          <cell r="B590">
            <v>0</v>
          </cell>
          <cell r="C590">
            <v>0</v>
          </cell>
          <cell r="D590">
            <v>0</v>
          </cell>
        </row>
        <row r="591">
          <cell r="A591">
            <v>18119</v>
          </cell>
          <cell r="B591">
            <v>0</v>
          </cell>
          <cell r="C591">
            <v>0</v>
          </cell>
          <cell r="D591">
            <v>0</v>
          </cell>
        </row>
        <row r="592">
          <cell r="A592">
            <v>18120</v>
          </cell>
          <cell r="B592">
            <v>0</v>
          </cell>
          <cell r="C592">
            <v>0</v>
          </cell>
          <cell r="D592">
            <v>0</v>
          </cell>
        </row>
        <row r="593">
          <cell r="A593">
            <v>18121</v>
          </cell>
          <cell r="B593">
            <v>0</v>
          </cell>
          <cell r="C593">
            <v>0</v>
          </cell>
          <cell r="D593">
            <v>0</v>
          </cell>
        </row>
        <row r="594">
          <cell r="A594">
            <v>18122</v>
          </cell>
          <cell r="B594">
            <v>0</v>
          </cell>
          <cell r="C594">
            <v>0</v>
          </cell>
          <cell r="D594">
            <v>0</v>
          </cell>
        </row>
        <row r="595">
          <cell r="A595">
            <v>18123</v>
          </cell>
          <cell r="B595">
            <v>0</v>
          </cell>
          <cell r="C595">
            <v>0</v>
          </cell>
          <cell r="D595">
            <v>0</v>
          </cell>
        </row>
        <row r="596">
          <cell r="A596">
            <v>18124</v>
          </cell>
          <cell r="B596">
            <v>0</v>
          </cell>
          <cell r="C596">
            <v>0</v>
          </cell>
          <cell r="D596">
            <v>0</v>
          </cell>
        </row>
        <row r="597">
          <cell r="A597">
            <v>18125</v>
          </cell>
          <cell r="B597">
            <v>0</v>
          </cell>
          <cell r="C597">
            <v>0</v>
          </cell>
          <cell r="D597">
            <v>0</v>
          </cell>
        </row>
        <row r="598">
          <cell r="A598">
            <v>18126</v>
          </cell>
          <cell r="B598">
            <v>0</v>
          </cell>
          <cell r="C598">
            <v>0</v>
          </cell>
          <cell r="D598">
            <v>0</v>
          </cell>
        </row>
        <row r="599">
          <cell r="A599">
            <v>18127</v>
          </cell>
          <cell r="B599">
            <v>0</v>
          </cell>
          <cell r="C599">
            <v>0</v>
          </cell>
          <cell r="D599">
            <v>0</v>
          </cell>
        </row>
        <row r="600">
          <cell r="A600">
            <v>18128</v>
          </cell>
          <cell r="B600">
            <v>4055950</v>
          </cell>
          <cell r="C600">
            <v>4061063</v>
          </cell>
          <cell r="D600">
            <v>2471017</v>
          </cell>
        </row>
        <row r="601">
          <cell r="A601">
            <v>18129</v>
          </cell>
          <cell r="B601">
            <v>0</v>
          </cell>
          <cell r="C601">
            <v>0</v>
          </cell>
          <cell r="D601">
            <v>0</v>
          </cell>
        </row>
        <row r="602">
          <cell r="A602">
            <v>18130</v>
          </cell>
          <cell r="B602">
            <v>0</v>
          </cell>
          <cell r="C602">
            <v>0</v>
          </cell>
          <cell r="D602">
            <v>0</v>
          </cell>
        </row>
        <row r="603">
          <cell r="A603">
            <v>18131</v>
          </cell>
          <cell r="B603">
            <v>270859</v>
          </cell>
          <cell r="C603">
            <v>274406</v>
          </cell>
          <cell r="D603">
            <v>313430</v>
          </cell>
        </row>
        <row r="604">
          <cell r="A604">
            <v>18133</v>
          </cell>
          <cell r="B604">
            <v>0</v>
          </cell>
          <cell r="C604">
            <v>0</v>
          </cell>
          <cell r="D604">
            <v>0</v>
          </cell>
        </row>
        <row r="605">
          <cell r="A605">
            <v>18134</v>
          </cell>
          <cell r="B605">
            <v>0</v>
          </cell>
          <cell r="C605">
            <v>0</v>
          </cell>
          <cell r="D605">
            <v>0</v>
          </cell>
        </row>
        <row r="606">
          <cell r="A606">
            <v>18135</v>
          </cell>
          <cell r="B606">
            <v>0</v>
          </cell>
          <cell r="C606">
            <v>0</v>
          </cell>
          <cell r="D606">
            <v>0</v>
          </cell>
        </row>
        <row r="607">
          <cell r="A607">
            <v>18136</v>
          </cell>
          <cell r="B607">
            <v>158840</v>
          </cell>
          <cell r="C607">
            <v>160447</v>
          </cell>
          <cell r="D607">
            <v>178115</v>
          </cell>
        </row>
        <row r="608">
          <cell r="A608">
            <v>18137</v>
          </cell>
          <cell r="B608">
            <v>511787</v>
          </cell>
          <cell r="C608">
            <v>512677</v>
          </cell>
          <cell r="D608">
            <v>522468</v>
          </cell>
        </row>
        <row r="609">
          <cell r="A609">
            <v>18138</v>
          </cell>
          <cell r="B609">
            <v>0</v>
          </cell>
          <cell r="C609">
            <v>0</v>
          </cell>
          <cell r="D609">
            <v>0</v>
          </cell>
        </row>
        <row r="610">
          <cell r="A610">
            <v>18139</v>
          </cell>
          <cell r="B610">
            <v>206223</v>
          </cell>
          <cell r="C610">
            <v>210003</v>
          </cell>
          <cell r="D610">
            <v>251587</v>
          </cell>
        </row>
        <row r="611">
          <cell r="A611">
            <v>18140</v>
          </cell>
          <cell r="B611">
            <v>0</v>
          </cell>
          <cell r="C611">
            <v>0</v>
          </cell>
          <cell r="D611">
            <v>0</v>
          </cell>
        </row>
        <row r="612">
          <cell r="A612">
            <v>18141</v>
          </cell>
          <cell r="B612">
            <v>0</v>
          </cell>
          <cell r="C612">
            <v>0</v>
          </cell>
          <cell r="D612">
            <v>118914</v>
          </cell>
        </row>
        <row r="613">
          <cell r="A613">
            <v>18142</v>
          </cell>
          <cell r="B613">
            <v>0</v>
          </cell>
          <cell r="C613">
            <v>0</v>
          </cell>
          <cell r="D613">
            <v>0</v>
          </cell>
        </row>
        <row r="614">
          <cell r="A614">
            <v>18143</v>
          </cell>
          <cell r="B614">
            <v>0</v>
          </cell>
          <cell r="C614">
            <v>0</v>
          </cell>
          <cell r="D614">
            <v>0</v>
          </cell>
        </row>
        <row r="615">
          <cell r="A615">
            <v>18144</v>
          </cell>
          <cell r="B615">
            <v>0</v>
          </cell>
          <cell r="C615">
            <v>0</v>
          </cell>
          <cell r="D615">
            <v>0</v>
          </cell>
        </row>
        <row r="616">
          <cell r="A616">
            <v>18145</v>
          </cell>
          <cell r="B616">
            <v>2699474</v>
          </cell>
          <cell r="C616">
            <v>2703503</v>
          </cell>
          <cell r="D616">
            <v>2430288</v>
          </cell>
        </row>
        <row r="617">
          <cell r="A617">
            <v>18146</v>
          </cell>
          <cell r="B617">
            <v>750485</v>
          </cell>
          <cell r="C617">
            <v>756187</v>
          </cell>
          <cell r="D617">
            <v>818918</v>
          </cell>
        </row>
        <row r="618">
          <cell r="A618">
            <v>18147</v>
          </cell>
          <cell r="B618">
            <v>358186</v>
          </cell>
          <cell r="C618">
            <v>360397</v>
          </cell>
          <cell r="D618">
            <v>384719</v>
          </cell>
        </row>
        <row r="619">
          <cell r="A619">
            <v>18148</v>
          </cell>
          <cell r="B619">
            <v>671497</v>
          </cell>
          <cell r="C619">
            <v>673167</v>
          </cell>
          <cell r="D619">
            <v>691541</v>
          </cell>
        </row>
        <row r="620">
          <cell r="A620">
            <v>18149</v>
          </cell>
          <cell r="B620">
            <v>7611064</v>
          </cell>
          <cell r="C620">
            <v>7667470</v>
          </cell>
          <cell r="D620">
            <v>8287938</v>
          </cell>
        </row>
        <row r="621">
          <cell r="A621">
            <v>18150</v>
          </cell>
          <cell r="B621">
            <v>105919</v>
          </cell>
          <cell r="C621">
            <v>113012</v>
          </cell>
          <cell r="D621">
            <v>191030</v>
          </cell>
        </row>
        <row r="622">
          <cell r="A622">
            <v>18151</v>
          </cell>
          <cell r="B622">
            <v>1388092</v>
          </cell>
          <cell r="C622">
            <v>1394326</v>
          </cell>
          <cell r="D622">
            <v>1462899</v>
          </cell>
        </row>
        <row r="623">
          <cell r="A623">
            <v>18152</v>
          </cell>
          <cell r="B623">
            <v>492</v>
          </cell>
          <cell r="C623">
            <v>4192</v>
          </cell>
          <cell r="D623">
            <v>19556</v>
          </cell>
        </row>
        <row r="624">
          <cell r="A624">
            <v>18153</v>
          </cell>
          <cell r="B624">
            <v>273</v>
          </cell>
          <cell r="C624">
            <v>137</v>
          </cell>
          <cell r="D624">
            <v>21</v>
          </cell>
        </row>
        <row r="625">
          <cell r="A625">
            <v>18200</v>
          </cell>
          <cell r="B625">
            <v>180452</v>
          </cell>
          <cell r="C625">
            <v>190334</v>
          </cell>
          <cell r="D625">
            <v>106288</v>
          </cell>
        </row>
        <row r="626">
          <cell r="A626">
            <v>18201</v>
          </cell>
          <cell r="B626">
            <v>3477867</v>
          </cell>
          <cell r="C626">
            <v>3311460</v>
          </cell>
          <cell r="D626">
            <v>3121811</v>
          </cell>
        </row>
        <row r="627">
          <cell r="A627">
            <v>18220</v>
          </cell>
          <cell r="B627">
            <v>0</v>
          </cell>
          <cell r="C627">
            <v>0</v>
          </cell>
          <cell r="D627">
            <v>0</v>
          </cell>
        </row>
        <row r="628">
          <cell r="A628">
            <v>18222</v>
          </cell>
          <cell r="B628">
            <v>0</v>
          </cell>
          <cell r="C628">
            <v>0</v>
          </cell>
          <cell r="D628">
            <v>0</v>
          </cell>
        </row>
        <row r="629">
          <cell r="A629">
            <v>18230</v>
          </cell>
          <cell r="B629">
            <v>49537721</v>
          </cell>
          <cell r="C629">
            <v>49708846</v>
          </cell>
          <cell r="D629">
            <v>52928482</v>
          </cell>
        </row>
        <row r="630">
          <cell r="A630">
            <v>18231</v>
          </cell>
          <cell r="B630">
            <v>0</v>
          </cell>
          <cell r="C630">
            <v>0</v>
          </cell>
          <cell r="D630">
            <v>0</v>
          </cell>
        </row>
        <row r="631">
          <cell r="A631">
            <v>18232</v>
          </cell>
          <cell r="B631">
            <v>0</v>
          </cell>
          <cell r="C631">
            <v>0</v>
          </cell>
          <cell r="D631">
            <v>0</v>
          </cell>
        </row>
        <row r="632">
          <cell r="A632">
            <v>18233</v>
          </cell>
          <cell r="B632">
            <v>160126822</v>
          </cell>
          <cell r="C632">
            <v>168752212</v>
          </cell>
          <cell r="D632">
            <v>205597058</v>
          </cell>
        </row>
        <row r="633">
          <cell r="A633">
            <v>18234</v>
          </cell>
          <cell r="B633">
            <v>3627197</v>
          </cell>
          <cell r="C633">
            <v>3079951</v>
          </cell>
          <cell r="D633">
            <v>1955080</v>
          </cell>
        </row>
        <row r="634">
          <cell r="A634">
            <v>18235</v>
          </cell>
          <cell r="B634">
            <v>1380333</v>
          </cell>
          <cell r="C634">
            <v>1820155</v>
          </cell>
          <cell r="D634">
            <v>4671112</v>
          </cell>
        </row>
        <row r="635">
          <cell r="A635">
            <v>18236</v>
          </cell>
          <cell r="B635">
            <v>0</v>
          </cell>
          <cell r="C635">
            <v>0</v>
          </cell>
          <cell r="D635">
            <v>0</v>
          </cell>
        </row>
        <row r="636">
          <cell r="A636">
            <v>18237</v>
          </cell>
          <cell r="B636">
            <v>0</v>
          </cell>
          <cell r="C636">
            <v>0</v>
          </cell>
          <cell r="D636">
            <v>0</v>
          </cell>
        </row>
        <row r="637">
          <cell r="A637">
            <v>18238</v>
          </cell>
          <cell r="B637">
            <v>0</v>
          </cell>
          <cell r="C637">
            <v>0</v>
          </cell>
          <cell r="D637">
            <v>0</v>
          </cell>
        </row>
        <row r="638">
          <cell r="A638">
            <v>18239</v>
          </cell>
          <cell r="B638">
            <v>119669373</v>
          </cell>
          <cell r="C638">
            <v>59834687</v>
          </cell>
          <cell r="D638">
            <v>9205336</v>
          </cell>
        </row>
        <row r="639">
          <cell r="A639">
            <v>18240</v>
          </cell>
          <cell r="B639">
            <v>9878338</v>
          </cell>
          <cell r="C639">
            <v>4939169</v>
          </cell>
          <cell r="D639">
            <v>759872</v>
          </cell>
        </row>
        <row r="640">
          <cell r="A640">
            <v>18241</v>
          </cell>
          <cell r="B640">
            <v>1614138</v>
          </cell>
          <cell r="C640">
            <v>1623853</v>
          </cell>
          <cell r="D640">
            <v>1730709</v>
          </cell>
        </row>
        <row r="641">
          <cell r="A641">
            <v>18242</v>
          </cell>
          <cell r="B641">
            <v>0</v>
          </cell>
          <cell r="C641">
            <v>0</v>
          </cell>
          <cell r="D641">
            <v>0</v>
          </cell>
        </row>
        <row r="642">
          <cell r="A642">
            <v>18243</v>
          </cell>
          <cell r="B642">
            <v>310750</v>
          </cell>
          <cell r="C642">
            <v>314140</v>
          </cell>
          <cell r="D642">
            <v>351435</v>
          </cell>
        </row>
        <row r="643">
          <cell r="A643">
            <v>18244</v>
          </cell>
          <cell r="B643">
            <v>1957528</v>
          </cell>
          <cell r="C643">
            <v>1974674</v>
          </cell>
          <cell r="D643">
            <v>2164296</v>
          </cell>
        </row>
        <row r="644">
          <cell r="A644">
            <v>18245</v>
          </cell>
          <cell r="B644">
            <v>0</v>
          </cell>
          <cell r="C644">
            <v>0</v>
          </cell>
          <cell r="D644">
            <v>0</v>
          </cell>
        </row>
        <row r="645">
          <cell r="A645">
            <v>18246</v>
          </cell>
          <cell r="B645">
            <v>0</v>
          </cell>
          <cell r="C645">
            <v>0</v>
          </cell>
          <cell r="D645">
            <v>0</v>
          </cell>
        </row>
        <row r="646">
          <cell r="A646">
            <v>18251</v>
          </cell>
          <cell r="B646">
            <v>1236648</v>
          </cell>
          <cell r="C646">
            <v>1271707</v>
          </cell>
          <cell r="D646">
            <v>1704062</v>
          </cell>
        </row>
        <row r="647">
          <cell r="A647">
            <v>18252</v>
          </cell>
          <cell r="B647">
            <v>4620</v>
          </cell>
          <cell r="C647">
            <v>4691</v>
          </cell>
          <cell r="D647">
            <v>5466</v>
          </cell>
        </row>
        <row r="648">
          <cell r="A648">
            <v>18253</v>
          </cell>
          <cell r="B648">
            <v>0</v>
          </cell>
          <cell r="C648">
            <v>0</v>
          </cell>
          <cell r="D648">
            <v>0</v>
          </cell>
        </row>
        <row r="649">
          <cell r="A649">
            <v>18261</v>
          </cell>
          <cell r="B649">
            <v>0</v>
          </cell>
          <cell r="C649">
            <v>0</v>
          </cell>
          <cell r="D649">
            <v>0</v>
          </cell>
        </row>
        <row r="650">
          <cell r="A650">
            <v>18271</v>
          </cell>
          <cell r="B650">
            <v>0</v>
          </cell>
          <cell r="C650">
            <v>0</v>
          </cell>
          <cell r="D650">
            <v>0</v>
          </cell>
        </row>
        <row r="651">
          <cell r="A651">
            <v>18280</v>
          </cell>
          <cell r="B651">
            <v>205893</v>
          </cell>
          <cell r="C651">
            <v>207783</v>
          </cell>
          <cell r="D651">
            <v>228574</v>
          </cell>
        </row>
        <row r="652">
          <cell r="A652">
            <v>18281</v>
          </cell>
          <cell r="B652">
            <v>0</v>
          </cell>
          <cell r="C652">
            <v>0</v>
          </cell>
          <cell r="D652">
            <v>0</v>
          </cell>
        </row>
        <row r="653">
          <cell r="A653">
            <v>18283</v>
          </cell>
          <cell r="B653">
            <v>3354325</v>
          </cell>
          <cell r="C653">
            <v>3363153</v>
          </cell>
          <cell r="D653">
            <v>3460251</v>
          </cell>
        </row>
        <row r="654">
          <cell r="A654">
            <v>18284</v>
          </cell>
          <cell r="B654">
            <v>2886799</v>
          </cell>
          <cell r="C654">
            <v>2894644</v>
          </cell>
          <cell r="D654">
            <v>2980934</v>
          </cell>
        </row>
        <row r="655">
          <cell r="A655">
            <v>18285</v>
          </cell>
          <cell r="B655">
            <v>723511</v>
          </cell>
          <cell r="C655">
            <v>725477</v>
          </cell>
          <cell r="D655">
            <v>747104</v>
          </cell>
        </row>
        <row r="656">
          <cell r="A656">
            <v>18286</v>
          </cell>
          <cell r="B656">
            <v>1512</v>
          </cell>
          <cell r="C656">
            <v>1927</v>
          </cell>
          <cell r="D656">
            <v>6503</v>
          </cell>
        </row>
        <row r="657">
          <cell r="A657">
            <v>18287</v>
          </cell>
          <cell r="B657">
            <v>81875</v>
          </cell>
          <cell r="C657">
            <v>82109</v>
          </cell>
          <cell r="D657">
            <v>84682</v>
          </cell>
        </row>
        <row r="658">
          <cell r="A658">
            <v>18288</v>
          </cell>
          <cell r="B658">
            <v>571692</v>
          </cell>
          <cell r="C658">
            <v>573326</v>
          </cell>
          <cell r="D658">
            <v>591293</v>
          </cell>
        </row>
        <row r="659">
          <cell r="A659">
            <v>18289</v>
          </cell>
          <cell r="B659">
            <v>0</v>
          </cell>
          <cell r="C659">
            <v>0</v>
          </cell>
          <cell r="D659">
            <v>0</v>
          </cell>
        </row>
        <row r="660">
          <cell r="A660">
            <v>18290</v>
          </cell>
          <cell r="B660">
            <v>108786</v>
          </cell>
          <cell r="C660">
            <v>109951</v>
          </cell>
          <cell r="D660">
            <v>122760</v>
          </cell>
        </row>
        <row r="661">
          <cell r="A661">
            <v>18291</v>
          </cell>
          <cell r="B661">
            <v>325073</v>
          </cell>
          <cell r="C661">
            <v>327920</v>
          </cell>
          <cell r="D661">
            <v>359410</v>
          </cell>
        </row>
        <row r="662">
          <cell r="A662">
            <v>18292</v>
          </cell>
          <cell r="B662">
            <v>0</v>
          </cell>
          <cell r="C662">
            <v>0</v>
          </cell>
          <cell r="D662">
            <v>0</v>
          </cell>
        </row>
        <row r="663">
          <cell r="A663">
            <v>18293</v>
          </cell>
          <cell r="B663">
            <v>0</v>
          </cell>
          <cell r="C663">
            <v>0</v>
          </cell>
          <cell r="D663">
            <v>0</v>
          </cell>
        </row>
        <row r="664">
          <cell r="A664">
            <v>18294</v>
          </cell>
          <cell r="B664">
            <v>122550</v>
          </cell>
          <cell r="C664">
            <v>123828</v>
          </cell>
          <cell r="D664">
            <v>137896</v>
          </cell>
        </row>
        <row r="665">
          <cell r="A665">
            <v>18295</v>
          </cell>
          <cell r="B665">
            <v>466255</v>
          </cell>
          <cell r="C665">
            <v>470339</v>
          </cell>
          <cell r="D665">
            <v>515504</v>
          </cell>
        </row>
        <row r="666">
          <cell r="A666">
            <v>18296</v>
          </cell>
          <cell r="B666">
            <v>1581554</v>
          </cell>
          <cell r="C666">
            <v>1583915</v>
          </cell>
          <cell r="D666">
            <v>1358212</v>
          </cell>
        </row>
        <row r="667">
          <cell r="A667">
            <v>18297</v>
          </cell>
          <cell r="B667">
            <v>8913943</v>
          </cell>
          <cell r="C667">
            <v>8980005</v>
          </cell>
          <cell r="D667">
            <v>9706687</v>
          </cell>
        </row>
        <row r="668">
          <cell r="A668">
            <v>18298</v>
          </cell>
          <cell r="B668">
            <v>0</v>
          </cell>
          <cell r="C668">
            <v>0</v>
          </cell>
          <cell r="D668">
            <v>0</v>
          </cell>
        </row>
        <row r="669">
          <cell r="A669">
            <v>18299</v>
          </cell>
          <cell r="B669">
            <v>1538752</v>
          </cell>
          <cell r="C669">
            <v>1547878</v>
          </cell>
          <cell r="D669">
            <v>1648261</v>
          </cell>
        </row>
        <row r="670">
          <cell r="A670">
            <v>18301</v>
          </cell>
          <cell r="B670">
            <v>0</v>
          </cell>
          <cell r="C670">
            <v>0</v>
          </cell>
          <cell r="D670">
            <v>0</v>
          </cell>
        </row>
        <row r="671">
          <cell r="A671">
            <v>18302</v>
          </cell>
          <cell r="B671">
            <v>0</v>
          </cell>
          <cell r="C671">
            <v>0</v>
          </cell>
          <cell r="D671">
            <v>0</v>
          </cell>
        </row>
        <row r="672">
          <cell r="A672">
            <v>18303</v>
          </cell>
          <cell r="B672">
            <v>0</v>
          </cell>
          <cell r="C672">
            <v>0</v>
          </cell>
          <cell r="D672">
            <v>0</v>
          </cell>
        </row>
        <row r="673">
          <cell r="A673">
            <v>18304</v>
          </cell>
          <cell r="B673">
            <v>0</v>
          </cell>
          <cell r="C673">
            <v>0</v>
          </cell>
          <cell r="D673">
            <v>0</v>
          </cell>
        </row>
        <row r="674">
          <cell r="A674">
            <v>18305</v>
          </cell>
          <cell r="B674">
            <v>2317548</v>
          </cell>
          <cell r="C674">
            <v>2307696</v>
          </cell>
          <cell r="D674">
            <v>1659418</v>
          </cell>
        </row>
        <row r="675">
          <cell r="A675">
            <v>18306</v>
          </cell>
          <cell r="B675">
            <v>0</v>
          </cell>
          <cell r="C675">
            <v>0</v>
          </cell>
          <cell r="D675">
            <v>0</v>
          </cell>
        </row>
        <row r="676">
          <cell r="A676">
            <v>18307</v>
          </cell>
          <cell r="B676">
            <v>0</v>
          </cell>
          <cell r="C676">
            <v>0</v>
          </cell>
          <cell r="D676">
            <v>0</v>
          </cell>
        </row>
        <row r="677">
          <cell r="A677">
            <v>18308</v>
          </cell>
          <cell r="B677">
            <v>0</v>
          </cell>
          <cell r="C677">
            <v>0</v>
          </cell>
          <cell r="D677">
            <v>0</v>
          </cell>
        </row>
        <row r="678">
          <cell r="A678">
            <v>18309</v>
          </cell>
          <cell r="B678">
            <v>337145</v>
          </cell>
          <cell r="C678">
            <v>404715</v>
          </cell>
          <cell r="D678">
            <v>458054</v>
          </cell>
        </row>
        <row r="679">
          <cell r="A679">
            <v>18310</v>
          </cell>
          <cell r="B679">
            <v>0</v>
          </cell>
          <cell r="C679">
            <v>0</v>
          </cell>
          <cell r="D679">
            <v>-393</v>
          </cell>
        </row>
        <row r="680">
          <cell r="A680">
            <v>18311</v>
          </cell>
          <cell r="B680">
            <v>0</v>
          </cell>
          <cell r="C680">
            <v>0</v>
          </cell>
          <cell r="D680">
            <v>0</v>
          </cell>
        </row>
        <row r="681">
          <cell r="A681">
            <v>18312</v>
          </cell>
          <cell r="B681">
            <v>172962</v>
          </cell>
          <cell r="C681">
            <v>163190</v>
          </cell>
          <cell r="D681">
            <v>59337</v>
          </cell>
        </row>
        <row r="682">
          <cell r="A682">
            <v>18313</v>
          </cell>
          <cell r="B682">
            <v>13</v>
          </cell>
          <cell r="C682">
            <v>13</v>
          </cell>
          <cell r="D682">
            <v>10</v>
          </cell>
        </row>
        <row r="683">
          <cell r="A683">
            <v>18314</v>
          </cell>
          <cell r="B683">
            <v>0</v>
          </cell>
          <cell r="C683">
            <v>19567</v>
          </cell>
          <cell r="D683">
            <v>32244</v>
          </cell>
        </row>
        <row r="684">
          <cell r="A684">
            <v>18315</v>
          </cell>
          <cell r="B684">
            <v>0</v>
          </cell>
          <cell r="C684">
            <v>0</v>
          </cell>
          <cell r="D684">
            <v>0</v>
          </cell>
        </row>
        <row r="685">
          <cell r="A685">
            <v>18316</v>
          </cell>
          <cell r="B685">
            <v>-350</v>
          </cell>
          <cell r="C685">
            <v>31717</v>
          </cell>
          <cell r="D685">
            <v>13172</v>
          </cell>
        </row>
        <row r="686">
          <cell r="A686">
            <v>18317</v>
          </cell>
          <cell r="B686">
            <v>2686533</v>
          </cell>
          <cell r="C686">
            <v>1414427</v>
          </cell>
          <cell r="D686">
            <v>231537</v>
          </cell>
        </row>
        <row r="687">
          <cell r="A687">
            <v>18318</v>
          </cell>
          <cell r="B687">
            <v>0</v>
          </cell>
          <cell r="C687">
            <v>0</v>
          </cell>
          <cell r="D687">
            <v>0</v>
          </cell>
        </row>
        <row r="688">
          <cell r="A688">
            <v>18319</v>
          </cell>
          <cell r="B688">
            <v>172952</v>
          </cell>
          <cell r="C688">
            <v>172952</v>
          </cell>
          <cell r="D688">
            <v>119431</v>
          </cell>
        </row>
        <row r="689">
          <cell r="A689">
            <v>18320</v>
          </cell>
          <cell r="B689">
            <v>750</v>
          </cell>
          <cell r="C689">
            <v>375</v>
          </cell>
          <cell r="D689">
            <v>26138</v>
          </cell>
        </row>
        <row r="690">
          <cell r="A690">
            <v>18321</v>
          </cell>
          <cell r="B690">
            <v>0</v>
          </cell>
          <cell r="C690">
            <v>0</v>
          </cell>
          <cell r="D690">
            <v>-6231</v>
          </cell>
        </row>
        <row r="691">
          <cell r="A691">
            <v>18322</v>
          </cell>
          <cell r="B691">
            <v>0</v>
          </cell>
          <cell r="C691">
            <v>0</v>
          </cell>
          <cell r="D691">
            <v>0</v>
          </cell>
        </row>
        <row r="692">
          <cell r="A692">
            <v>18323</v>
          </cell>
          <cell r="B692">
            <v>24459</v>
          </cell>
          <cell r="C692">
            <v>19231</v>
          </cell>
          <cell r="D692">
            <v>4937</v>
          </cell>
        </row>
        <row r="693">
          <cell r="A693">
            <v>18324</v>
          </cell>
          <cell r="B693">
            <v>10181</v>
          </cell>
          <cell r="C693">
            <v>6280</v>
          </cell>
          <cell r="D693">
            <v>1241</v>
          </cell>
        </row>
        <row r="694">
          <cell r="A694">
            <v>18325</v>
          </cell>
          <cell r="B694">
            <v>36783</v>
          </cell>
          <cell r="C694">
            <v>20699</v>
          </cell>
          <cell r="D694">
            <v>3308</v>
          </cell>
        </row>
        <row r="695">
          <cell r="A695">
            <v>18326</v>
          </cell>
          <cell r="B695">
            <v>0</v>
          </cell>
          <cell r="C695">
            <v>0</v>
          </cell>
          <cell r="D695">
            <v>0</v>
          </cell>
        </row>
        <row r="696">
          <cell r="A696">
            <v>18327</v>
          </cell>
          <cell r="B696">
            <v>0</v>
          </cell>
          <cell r="C696">
            <v>0</v>
          </cell>
          <cell r="D696">
            <v>0</v>
          </cell>
        </row>
        <row r="697">
          <cell r="A697">
            <v>18328</v>
          </cell>
          <cell r="B697">
            <v>0</v>
          </cell>
          <cell r="C697">
            <v>0</v>
          </cell>
          <cell r="D697">
            <v>0</v>
          </cell>
        </row>
        <row r="698">
          <cell r="A698">
            <v>18329</v>
          </cell>
          <cell r="B698">
            <v>0</v>
          </cell>
          <cell r="C698">
            <v>0</v>
          </cell>
          <cell r="D698">
            <v>0</v>
          </cell>
        </row>
        <row r="699">
          <cell r="A699">
            <v>18330</v>
          </cell>
          <cell r="B699">
            <v>0</v>
          </cell>
          <cell r="C699">
            <v>0</v>
          </cell>
          <cell r="D699">
            <v>0</v>
          </cell>
        </row>
        <row r="700">
          <cell r="A700">
            <v>18331</v>
          </cell>
          <cell r="B700">
            <v>0</v>
          </cell>
          <cell r="C700">
            <v>0</v>
          </cell>
          <cell r="D700">
            <v>0</v>
          </cell>
        </row>
        <row r="701">
          <cell r="A701">
            <v>18332</v>
          </cell>
          <cell r="B701">
            <v>0</v>
          </cell>
          <cell r="C701">
            <v>0</v>
          </cell>
          <cell r="D701">
            <v>0</v>
          </cell>
        </row>
        <row r="702">
          <cell r="A702">
            <v>18333</v>
          </cell>
          <cell r="B702">
            <v>0</v>
          </cell>
          <cell r="C702">
            <v>0</v>
          </cell>
          <cell r="D702">
            <v>0</v>
          </cell>
        </row>
        <row r="703">
          <cell r="A703">
            <v>18334</v>
          </cell>
          <cell r="B703">
            <v>0</v>
          </cell>
          <cell r="C703">
            <v>0</v>
          </cell>
          <cell r="D703">
            <v>0</v>
          </cell>
        </row>
        <row r="704">
          <cell r="A704">
            <v>18335</v>
          </cell>
          <cell r="B704">
            <v>0</v>
          </cell>
          <cell r="C704">
            <v>0</v>
          </cell>
          <cell r="D704">
            <v>0</v>
          </cell>
        </row>
        <row r="705">
          <cell r="A705">
            <v>18337</v>
          </cell>
          <cell r="B705">
            <v>0</v>
          </cell>
          <cell r="C705">
            <v>0</v>
          </cell>
          <cell r="D705">
            <v>0</v>
          </cell>
        </row>
        <row r="706">
          <cell r="A706">
            <v>18338</v>
          </cell>
          <cell r="B706">
            <v>0</v>
          </cell>
          <cell r="C706">
            <v>0</v>
          </cell>
          <cell r="D706">
            <v>0</v>
          </cell>
        </row>
        <row r="707">
          <cell r="A707">
            <v>18339</v>
          </cell>
          <cell r="B707">
            <v>0</v>
          </cell>
          <cell r="C707">
            <v>0</v>
          </cell>
          <cell r="D707">
            <v>0</v>
          </cell>
        </row>
        <row r="708">
          <cell r="A708">
            <v>18340</v>
          </cell>
          <cell r="B708">
            <v>0</v>
          </cell>
          <cell r="C708">
            <v>0</v>
          </cell>
          <cell r="D708">
            <v>0</v>
          </cell>
        </row>
        <row r="709">
          <cell r="A709">
            <v>18341</v>
          </cell>
          <cell r="B709">
            <v>0</v>
          </cell>
          <cell r="C709">
            <v>0</v>
          </cell>
          <cell r="D709">
            <v>0</v>
          </cell>
        </row>
        <row r="710">
          <cell r="A710">
            <v>18342</v>
          </cell>
          <cell r="B710">
            <v>49445</v>
          </cell>
          <cell r="C710">
            <v>36306</v>
          </cell>
          <cell r="D710">
            <v>6375</v>
          </cell>
        </row>
        <row r="711">
          <cell r="A711">
            <v>18343</v>
          </cell>
          <cell r="B711">
            <v>80224</v>
          </cell>
          <cell r="C711">
            <v>80224</v>
          </cell>
          <cell r="D711">
            <v>80224</v>
          </cell>
        </row>
        <row r="712">
          <cell r="A712">
            <v>18344</v>
          </cell>
          <cell r="B712">
            <v>354093</v>
          </cell>
          <cell r="C712">
            <v>351643</v>
          </cell>
          <cell r="D712">
            <v>236676</v>
          </cell>
        </row>
        <row r="713">
          <cell r="A713">
            <v>18345</v>
          </cell>
          <cell r="B713">
            <v>0</v>
          </cell>
          <cell r="C713">
            <v>0</v>
          </cell>
          <cell r="D713">
            <v>22548</v>
          </cell>
        </row>
        <row r="714">
          <cell r="A714">
            <v>18346</v>
          </cell>
          <cell r="B714">
            <v>25404</v>
          </cell>
          <cell r="C714">
            <v>25572</v>
          </cell>
          <cell r="D714">
            <v>9303</v>
          </cell>
        </row>
        <row r="715">
          <cell r="A715">
            <v>18347</v>
          </cell>
          <cell r="B715">
            <v>0</v>
          </cell>
          <cell r="C715">
            <v>0</v>
          </cell>
          <cell r="D715">
            <v>0</v>
          </cell>
        </row>
        <row r="716">
          <cell r="A716">
            <v>18348</v>
          </cell>
          <cell r="B716">
            <v>0</v>
          </cell>
          <cell r="C716">
            <v>0</v>
          </cell>
          <cell r="D716">
            <v>0</v>
          </cell>
        </row>
        <row r="717">
          <cell r="A717">
            <v>18349</v>
          </cell>
          <cell r="B717">
            <v>0</v>
          </cell>
          <cell r="C717">
            <v>0</v>
          </cell>
          <cell r="D717">
            <v>0</v>
          </cell>
        </row>
        <row r="718">
          <cell r="A718">
            <v>18350</v>
          </cell>
          <cell r="B718">
            <v>0</v>
          </cell>
          <cell r="C718">
            <v>0</v>
          </cell>
          <cell r="D718">
            <v>0</v>
          </cell>
        </row>
        <row r="719">
          <cell r="A719">
            <v>18351</v>
          </cell>
          <cell r="B719">
            <v>0</v>
          </cell>
          <cell r="C719">
            <v>0</v>
          </cell>
          <cell r="D719">
            <v>0</v>
          </cell>
        </row>
        <row r="720">
          <cell r="A720">
            <v>18352</v>
          </cell>
          <cell r="B720">
            <v>0</v>
          </cell>
          <cell r="C720">
            <v>0</v>
          </cell>
          <cell r="D720">
            <v>0</v>
          </cell>
        </row>
        <row r="721">
          <cell r="A721">
            <v>18354</v>
          </cell>
          <cell r="B721">
            <v>0</v>
          </cell>
          <cell r="C721">
            <v>0</v>
          </cell>
          <cell r="D721">
            <v>0</v>
          </cell>
        </row>
        <row r="722">
          <cell r="A722">
            <v>18355</v>
          </cell>
          <cell r="B722">
            <v>0</v>
          </cell>
          <cell r="C722">
            <v>0</v>
          </cell>
          <cell r="D722">
            <v>0</v>
          </cell>
        </row>
        <row r="723">
          <cell r="A723">
            <v>18356</v>
          </cell>
          <cell r="B723">
            <v>0</v>
          </cell>
          <cell r="C723">
            <v>0</v>
          </cell>
          <cell r="D723">
            <v>0</v>
          </cell>
        </row>
        <row r="724">
          <cell r="A724">
            <v>18357</v>
          </cell>
          <cell r="B724">
            <v>0</v>
          </cell>
          <cell r="C724">
            <v>0</v>
          </cell>
          <cell r="D724">
            <v>0</v>
          </cell>
        </row>
        <row r="725">
          <cell r="A725">
            <v>18358</v>
          </cell>
          <cell r="B725">
            <v>0</v>
          </cell>
          <cell r="C725">
            <v>0</v>
          </cell>
          <cell r="D725">
            <v>0</v>
          </cell>
        </row>
        <row r="726">
          <cell r="A726">
            <v>18359</v>
          </cell>
          <cell r="B726">
            <v>0</v>
          </cell>
          <cell r="C726">
            <v>0</v>
          </cell>
          <cell r="D726">
            <v>0</v>
          </cell>
        </row>
        <row r="727">
          <cell r="A727">
            <v>18360</v>
          </cell>
          <cell r="B727">
            <v>0</v>
          </cell>
          <cell r="C727">
            <v>0</v>
          </cell>
          <cell r="D727">
            <v>0</v>
          </cell>
        </row>
        <row r="728">
          <cell r="A728">
            <v>18362</v>
          </cell>
          <cell r="B728">
            <v>0</v>
          </cell>
          <cell r="C728">
            <v>0</v>
          </cell>
          <cell r="D728">
            <v>0</v>
          </cell>
        </row>
        <row r="729">
          <cell r="A729">
            <v>18363</v>
          </cell>
          <cell r="B729">
            <v>0</v>
          </cell>
          <cell r="C729">
            <v>0</v>
          </cell>
          <cell r="D729">
            <v>0</v>
          </cell>
        </row>
        <row r="730">
          <cell r="A730">
            <v>18364</v>
          </cell>
          <cell r="B730">
            <v>0</v>
          </cell>
          <cell r="C730">
            <v>0</v>
          </cell>
          <cell r="D730">
            <v>0</v>
          </cell>
        </row>
        <row r="731">
          <cell r="A731">
            <v>18365</v>
          </cell>
          <cell r="B731">
            <v>0</v>
          </cell>
          <cell r="C731">
            <v>0</v>
          </cell>
          <cell r="D731">
            <v>0</v>
          </cell>
        </row>
        <row r="732">
          <cell r="A732">
            <v>18366</v>
          </cell>
          <cell r="B732">
            <v>0</v>
          </cell>
          <cell r="C732">
            <v>0</v>
          </cell>
          <cell r="D732">
            <v>0</v>
          </cell>
        </row>
        <row r="733">
          <cell r="A733">
            <v>18367</v>
          </cell>
          <cell r="B733">
            <v>214500</v>
          </cell>
          <cell r="C733">
            <v>153094</v>
          </cell>
          <cell r="D733">
            <v>27572</v>
          </cell>
        </row>
        <row r="734">
          <cell r="A734">
            <v>18368</v>
          </cell>
          <cell r="B734">
            <v>156</v>
          </cell>
          <cell r="C734">
            <v>156</v>
          </cell>
          <cell r="D734">
            <v>71</v>
          </cell>
        </row>
        <row r="735">
          <cell r="A735">
            <v>18369</v>
          </cell>
          <cell r="B735">
            <v>81042</v>
          </cell>
          <cell r="C735">
            <v>72280</v>
          </cell>
          <cell r="D735">
            <v>22115</v>
          </cell>
        </row>
        <row r="736">
          <cell r="A736">
            <v>18370</v>
          </cell>
          <cell r="B736">
            <v>0</v>
          </cell>
          <cell r="C736">
            <v>0</v>
          </cell>
          <cell r="D736">
            <v>0</v>
          </cell>
        </row>
        <row r="737">
          <cell r="A737">
            <v>18371</v>
          </cell>
          <cell r="B737">
            <v>0</v>
          </cell>
          <cell r="C737">
            <v>0</v>
          </cell>
          <cell r="D737">
            <v>0</v>
          </cell>
        </row>
        <row r="738">
          <cell r="A738">
            <v>18372</v>
          </cell>
          <cell r="B738">
            <v>0</v>
          </cell>
          <cell r="C738">
            <v>0</v>
          </cell>
          <cell r="D738">
            <v>0</v>
          </cell>
        </row>
        <row r="739">
          <cell r="A739">
            <v>18373</v>
          </cell>
          <cell r="B739">
            <v>0</v>
          </cell>
          <cell r="C739">
            <v>0</v>
          </cell>
          <cell r="D739">
            <v>0</v>
          </cell>
        </row>
        <row r="740">
          <cell r="A740">
            <v>18374</v>
          </cell>
          <cell r="B740">
            <v>0</v>
          </cell>
          <cell r="C740">
            <v>0</v>
          </cell>
          <cell r="D740">
            <v>0</v>
          </cell>
        </row>
        <row r="741">
          <cell r="A741">
            <v>18375</v>
          </cell>
          <cell r="B741">
            <v>0</v>
          </cell>
          <cell r="C741">
            <v>0</v>
          </cell>
          <cell r="D741">
            <v>0</v>
          </cell>
        </row>
        <row r="742">
          <cell r="A742">
            <v>18376</v>
          </cell>
          <cell r="B742">
            <v>0</v>
          </cell>
          <cell r="C742">
            <v>0</v>
          </cell>
          <cell r="D742">
            <v>0</v>
          </cell>
        </row>
        <row r="743">
          <cell r="A743">
            <v>18377</v>
          </cell>
          <cell r="B743">
            <v>0</v>
          </cell>
          <cell r="C743">
            <v>0</v>
          </cell>
          <cell r="D743">
            <v>0</v>
          </cell>
        </row>
        <row r="744">
          <cell r="A744">
            <v>18378</v>
          </cell>
          <cell r="B744">
            <v>0</v>
          </cell>
          <cell r="C744">
            <v>0</v>
          </cell>
          <cell r="D744">
            <v>0</v>
          </cell>
        </row>
        <row r="745">
          <cell r="A745">
            <v>18379</v>
          </cell>
          <cell r="B745">
            <v>0</v>
          </cell>
          <cell r="C745">
            <v>0</v>
          </cell>
          <cell r="D745">
            <v>0</v>
          </cell>
        </row>
        <row r="746">
          <cell r="A746">
            <v>18380</v>
          </cell>
          <cell r="B746">
            <v>0</v>
          </cell>
          <cell r="C746">
            <v>0</v>
          </cell>
          <cell r="D746">
            <v>0</v>
          </cell>
        </row>
        <row r="747">
          <cell r="A747">
            <v>18381</v>
          </cell>
          <cell r="B747">
            <v>0</v>
          </cell>
          <cell r="C747">
            <v>0</v>
          </cell>
          <cell r="D747">
            <v>0</v>
          </cell>
        </row>
        <row r="748">
          <cell r="A748">
            <v>18382</v>
          </cell>
          <cell r="B748">
            <v>0</v>
          </cell>
          <cell r="C748">
            <v>0</v>
          </cell>
          <cell r="D748">
            <v>0</v>
          </cell>
        </row>
        <row r="749">
          <cell r="A749">
            <v>18383</v>
          </cell>
          <cell r="B749">
            <v>0</v>
          </cell>
          <cell r="C749">
            <v>0</v>
          </cell>
          <cell r="D749">
            <v>0</v>
          </cell>
        </row>
        <row r="750">
          <cell r="A750">
            <v>18384</v>
          </cell>
          <cell r="B750">
            <v>0</v>
          </cell>
          <cell r="C750">
            <v>0</v>
          </cell>
          <cell r="D750">
            <v>0</v>
          </cell>
        </row>
        <row r="751">
          <cell r="A751">
            <v>18385</v>
          </cell>
          <cell r="B751">
            <v>0</v>
          </cell>
          <cell r="C751">
            <v>0</v>
          </cell>
          <cell r="D751">
            <v>0</v>
          </cell>
        </row>
        <row r="752">
          <cell r="A752">
            <v>18386</v>
          </cell>
          <cell r="B752">
            <v>0</v>
          </cell>
          <cell r="C752">
            <v>0</v>
          </cell>
          <cell r="D752">
            <v>0</v>
          </cell>
        </row>
        <row r="753">
          <cell r="A753">
            <v>18387</v>
          </cell>
          <cell r="B753">
            <v>0</v>
          </cell>
          <cell r="C753">
            <v>0</v>
          </cell>
          <cell r="D753">
            <v>0</v>
          </cell>
        </row>
        <row r="754">
          <cell r="A754">
            <v>18388</v>
          </cell>
          <cell r="B754">
            <v>0</v>
          </cell>
          <cell r="C754">
            <v>0</v>
          </cell>
          <cell r="D754">
            <v>0</v>
          </cell>
        </row>
        <row r="755">
          <cell r="A755">
            <v>18389</v>
          </cell>
          <cell r="B755">
            <v>0</v>
          </cell>
          <cell r="C755">
            <v>0</v>
          </cell>
          <cell r="D755">
            <v>0</v>
          </cell>
        </row>
        <row r="756">
          <cell r="A756">
            <v>18390</v>
          </cell>
          <cell r="B756">
            <v>0</v>
          </cell>
          <cell r="C756">
            <v>0</v>
          </cell>
          <cell r="D756">
            <v>0</v>
          </cell>
        </row>
        <row r="757">
          <cell r="A757">
            <v>18391</v>
          </cell>
          <cell r="B757">
            <v>0</v>
          </cell>
          <cell r="C757">
            <v>0</v>
          </cell>
          <cell r="D757">
            <v>0</v>
          </cell>
        </row>
        <row r="758">
          <cell r="A758">
            <v>18392</v>
          </cell>
          <cell r="B758">
            <v>0</v>
          </cell>
          <cell r="C758">
            <v>0</v>
          </cell>
          <cell r="D758">
            <v>0</v>
          </cell>
        </row>
        <row r="759">
          <cell r="A759">
            <v>18393</v>
          </cell>
          <cell r="B759">
            <v>0</v>
          </cell>
          <cell r="C759">
            <v>0</v>
          </cell>
          <cell r="D759">
            <v>0</v>
          </cell>
        </row>
        <row r="760">
          <cell r="A760">
            <v>18395</v>
          </cell>
          <cell r="B760">
            <v>0</v>
          </cell>
          <cell r="C760">
            <v>0</v>
          </cell>
          <cell r="D760">
            <v>0</v>
          </cell>
        </row>
        <row r="761">
          <cell r="A761">
            <v>18396</v>
          </cell>
          <cell r="B761">
            <v>0</v>
          </cell>
          <cell r="C761">
            <v>0</v>
          </cell>
          <cell r="D761">
            <v>0</v>
          </cell>
        </row>
        <row r="762">
          <cell r="A762">
            <v>18397</v>
          </cell>
          <cell r="B762">
            <v>0</v>
          </cell>
          <cell r="C762">
            <v>0</v>
          </cell>
          <cell r="D762">
            <v>0</v>
          </cell>
        </row>
        <row r="763">
          <cell r="A763">
            <v>18398</v>
          </cell>
          <cell r="B763">
            <v>0</v>
          </cell>
          <cell r="C763">
            <v>0</v>
          </cell>
          <cell r="D763">
            <v>0</v>
          </cell>
        </row>
        <row r="764">
          <cell r="A764">
            <v>18401</v>
          </cell>
          <cell r="B764">
            <v>0</v>
          </cell>
          <cell r="C764">
            <v>-58754</v>
          </cell>
          <cell r="D764">
            <v>119188</v>
          </cell>
        </row>
        <row r="765">
          <cell r="A765">
            <v>18402</v>
          </cell>
          <cell r="B765">
            <v>0</v>
          </cell>
          <cell r="C765">
            <v>7140</v>
          </cell>
          <cell r="D765">
            <v>-6004</v>
          </cell>
        </row>
        <row r="766">
          <cell r="A766">
            <v>18403</v>
          </cell>
          <cell r="B766">
            <v>0</v>
          </cell>
          <cell r="C766">
            <v>-18437</v>
          </cell>
          <cell r="D766">
            <v>-82626</v>
          </cell>
        </row>
        <row r="767">
          <cell r="A767">
            <v>18405</v>
          </cell>
          <cell r="B767">
            <v>-10872</v>
          </cell>
          <cell r="C767">
            <v>215</v>
          </cell>
          <cell r="D767">
            <v>10489</v>
          </cell>
        </row>
        <row r="768">
          <cell r="A768">
            <v>18409</v>
          </cell>
          <cell r="B768">
            <v>-4</v>
          </cell>
          <cell r="C768">
            <v>-9</v>
          </cell>
          <cell r="D768">
            <v>-2</v>
          </cell>
        </row>
        <row r="769">
          <cell r="A769">
            <v>18410</v>
          </cell>
          <cell r="B769">
            <v>-325</v>
          </cell>
          <cell r="C769">
            <v>142192</v>
          </cell>
          <cell r="D769">
            <v>-230</v>
          </cell>
        </row>
        <row r="770">
          <cell r="A770">
            <v>18411</v>
          </cell>
          <cell r="B770">
            <v>242</v>
          </cell>
          <cell r="C770">
            <v>0</v>
          </cell>
          <cell r="D770">
            <v>-281</v>
          </cell>
        </row>
        <row r="771">
          <cell r="A771">
            <v>18412</v>
          </cell>
          <cell r="B771">
            <v>0</v>
          </cell>
          <cell r="C771">
            <v>0</v>
          </cell>
          <cell r="D771">
            <v>0</v>
          </cell>
        </row>
        <row r="772">
          <cell r="A772">
            <v>18413</v>
          </cell>
          <cell r="B772">
            <v>-244</v>
          </cell>
          <cell r="C772">
            <v>-78</v>
          </cell>
          <cell r="D772">
            <v>2710</v>
          </cell>
        </row>
        <row r="773">
          <cell r="A773">
            <v>18414</v>
          </cell>
          <cell r="B773">
            <v>0</v>
          </cell>
          <cell r="C773">
            <v>0</v>
          </cell>
          <cell r="D773">
            <v>0</v>
          </cell>
        </row>
        <row r="774">
          <cell r="A774">
            <v>18415</v>
          </cell>
          <cell r="B774">
            <v>2690</v>
          </cell>
          <cell r="C774">
            <v>2690</v>
          </cell>
          <cell r="D774">
            <v>2690</v>
          </cell>
        </row>
        <row r="775">
          <cell r="A775">
            <v>18416</v>
          </cell>
          <cell r="B775">
            <v>0</v>
          </cell>
          <cell r="C775">
            <v>0</v>
          </cell>
          <cell r="D775">
            <v>0</v>
          </cell>
        </row>
        <row r="776">
          <cell r="A776">
            <v>18417</v>
          </cell>
          <cell r="B776">
            <v>0</v>
          </cell>
          <cell r="C776">
            <v>0</v>
          </cell>
          <cell r="D776">
            <v>0</v>
          </cell>
        </row>
        <row r="777">
          <cell r="A777">
            <v>18418</v>
          </cell>
          <cell r="B777">
            <v>1540</v>
          </cell>
          <cell r="C777">
            <v>1540</v>
          </cell>
          <cell r="D777">
            <v>1574</v>
          </cell>
        </row>
        <row r="778">
          <cell r="A778">
            <v>18419</v>
          </cell>
          <cell r="B778">
            <v>0</v>
          </cell>
          <cell r="C778">
            <v>0</v>
          </cell>
          <cell r="D778">
            <v>0</v>
          </cell>
        </row>
        <row r="779">
          <cell r="A779">
            <v>18420</v>
          </cell>
          <cell r="B779">
            <v>0</v>
          </cell>
          <cell r="C779">
            <v>0</v>
          </cell>
          <cell r="D779">
            <v>0</v>
          </cell>
        </row>
        <row r="780">
          <cell r="A780">
            <v>18421</v>
          </cell>
          <cell r="B780">
            <v>365731</v>
          </cell>
          <cell r="C780">
            <v>358405</v>
          </cell>
          <cell r="D780">
            <v>378116</v>
          </cell>
        </row>
        <row r="781">
          <cell r="A781">
            <v>18422</v>
          </cell>
          <cell r="B781">
            <v>51621</v>
          </cell>
          <cell r="C781">
            <v>50313</v>
          </cell>
          <cell r="D781">
            <v>68930</v>
          </cell>
        </row>
        <row r="782">
          <cell r="A782">
            <v>18423</v>
          </cell>
          <cell r="B782">
            <v>648267</v>
          </cell>
          <cell r="C782">
            <v>622993</v>
          </cell>
          <cell r="D782">
            <v>978331</v>
          </cell>
        </row>
        <row r="783">
          <cell r="A783">
            <v>18424</v>
          </cell>
          <cell r="B783">
            <v>0</v>
          </cell>
          <cell r="C783">
            <v>0</v>
          </cell>
          <cell r="D783">
            <v>0</v>
          </cell>
        </row>
        <row r="784">
          <cell r="A784">
            <v>18425</v>
          </cell>
          <cell r="B784">
            <v>0</v>
          </cell>
          <cell r="C784">
            <v>0</v>
          </cell>
          <cell r="D784">
            <v>0</v>
          </cell>
        </row>
        <row r="785">
          <cell r="A785">
            <v>18426</v>
          </cell>
          <cell r="B785">
            <v>2053</v>
          </cell>
          <cell r="C785">
            <v>2053</v>
          </cell>
          <cell r="D785">
            <v>2052</v>
          </cell>
        </row>
        <row r="786">
          <cell r="A786">
            <v>18429</v>
          </cell>
          <cell r="B786">
            <v>-1065055</v>
          </cell>
          <cell r="C786">
            <v>-1031148</v>
          </cell>
          <cell r="D786">
            <v>-1425155</v>
          </cell>
        </row>
        <row r="787">
          <cell r="A787">
            <v>18430</v>
          </cell>
          <cell r="B787">
            <v>2366</v>
          </cell>
          <cell r="C787">
            <v>2366</v>
          </cell>
          <cell r="D787">
            <v>2281</v>
          </cell>
        </row>
        <row r="788">
          <cell r="A788">
            <v>18431</v>
          </cell>
          <cell r="B788">
            <v>18153</v>
          </cell>
          <cell r="C788">
            <v>17936</v>
          </cell>
          <cell r="D788">
            <v>14672</v>
          </cell>
        </row>
        <row r="789">
          <cell r="A789">
            <v>18433</v>
          </cell>
          <cell r="B789">
            <v>0</v>
          </cell>
          <cell r="C789">
            <v>0</v>
          </cell>
          <cell r="D789">
            <v>0</v>
          </cell>
        </row>
        <row r="790">
          <cell r="A790">
            <v>18435</v>
          </cell>
          <cell r="B790">
            <v>0</v>
          </cell>
          <cell r="C790">
            <v>0</v>
          </cell>
          <cell r="D790">
            <v>0</v>
          </cell>
        </row>
        <row r="791">
          <cell r="A791">
            <v>18439</v>
          </cell>
          <cell r="B791">
            <v>0</v>
          </cell>
          <cell r="C791">
            <v>0</v>
          </cell>
          <cell r="D791">
            <v>0</v>
          </cell>
        </row>
        <row r="792">
          <cell r="A792">
            <v>18440</v>
          </cell>
          <cell r="B792">
            <v>0</v>
          </cell>
          <cell r="C792">
            <v>0</v>
          </cell>
          <cell r="D792">
            <v>0</v>
          </cell>
        </row>
        <row r="793">
          <cell r="A793">
            <v>18441</v>
          </cell>
          <cell r="B793">
            <v>0</v>
          </cell>
          <cell r="C793">
            <v>0</v>
          </cell>
          <cell r="D793">
            <v>0</v>
          </cell>
        </row>
        <row r="794">
          <cell r="A794">
            <v>18450</v>
          </cell>
          <cell r="B794">
            <v>49</v>
          </cell>
          <cell r="C794">
            <v>49</v>
          </cell>
          <cell r="D794">
            <v>839</v>
          </cell>
        </row>
        <row r="795">
          <cell r="A795">
            <v>18451</v>
          </cell>
          <cell r="B795">
            <v>0</v>
          </cell>
          <cell r="C795">
            <v>0</v>
          </cell>
          <cell r="D795">
            <v>0</v>
          </cell>
        </row>
        <row r="796">
          <cell r="A796">
            <v>18452</v>
          </cell>
          <cell r="B796">
            <v>0</v>
          </cell>
          <cell r="C796">
            <v>0</v>
          </cell>
          <cell r="D796">
            <v>0</v>
          </cell>
        </row>
        <row r="797">
          <cell r="A797">
            <v>18453</v>
          </cell>
          <cell r="B797">
            <v>0</v>
          </cell>
          <cell r="C797">
            <v>0</v>
          </cell>
          <cell r="D797">
            <v>0</v>
          </cell>
        </row>
        <row r="798">
          <cell r="A798">
            <v>18454</v>
          </cell>
          <cell r="B798">
            <v>0</v>
          </cell>
          <cell r="C798">
            <v>0</v>
          </cell>
          <cell r="D798">
            <v>0</v>
          </cell>
        </row>
        <row r="799">
          <cell r="A799">
            <v>18455</v>
          </cell>
          <cell r="B799">
            <v>0</v>
          </cell>
          <cell r="C799">
            <v>0</v>
          </cell>
          <cell r="D799">
            <v>0</v>
          </cell>
        </row>
        <row r="800">
          <cell r="A800">
            <v>18456</v>
          </cell>
          <cell r="B800">
            <v>0</v>
          </cell>
          <cell r="C800">
            <v>0</v>
          </cell>
          <cell r="D800">
            <v>0</v>
          </cell>
        </row>
        <row r="801">
          <cell r="A801">
            <v>18457</v>
          </cell>
          <cell r="B801">
            <v>0</v>
          </cell>
          <cell r="C801">
            <v>0</v>
          </cell>
          <cell r="D801">
            <v>0</v>
          </cell>
        </row>
        <row r="802">
          <cell r="A802">
            <v>18458</v>
          </cell>
          <cell r="B802">
            <v>0</v>
          </cell>
          <cell r="C802">
            <v>0</v>
          </cell>
          <cell r="D802">
            <v>0</v>
          </cell>
        </row>
        <row r="803">
          <cell r="A803">
            <v>18459</v>
          </cell>
          <cell r="B803">
            <v>0</v>
          </cell>
          <cell r="C803">
            <v>0</v>
          </cell>
          <cell r="D803">
            <v>0</v>
          </cell>
        </row>
        <row r="804">
          <cell r="A804">
            <v>18465</v>
          </cell>
          <cell r="B804">
            <v>0</v>
          </cell>
          <cell r="C804">
            <v>0</v>
          </cell>
          <cell r="D804">
            <v>0</v>
          </cell>
        </row>
        <row r="805">
          <cell r="A805">
            <v>18466</v>
          </cell>
          <cell r="B805">
            <v>5218</v>
          </cell>
          <cell r="C805">
            <v>5034</v>
          </cell>
          <cell r="D805">
            <v>6637</v>
          </cell>
        </row>
        <row r="806">
          <cell r="A806">
            <v>18467</v>
          </cell>
          <cell r="B806">
            <v>-94</v>
          </cell>
          <cell r="C806">
            <v>-94</v>
          </cell>
          <cell r="D806">
            <v>-94</v>
          </cell>
        </row>
        <row r="807">
          <cell r="A807">
            <v>18468</v>
          </cell>
          <cell r="B807">
            <v>25067</v>
          </cell>
          <cell r="C807">
            <v>28146</v>
          </cell>
          <cell r="D807">
            <v>29379</v>
          </cell>
        </row>
        <row r="808">
          <cell r="A808">
            <v>18469</v>
          </cell>
          <cell r="B808">
            <v>0</v>
          </cell>
          <cell r="C808">
            <v>-13603</v>
          </cell>
          <cell r="D808">
            <v>-60404</v>
          </cell>
        </row>
        <row r="809">
          <cell r="A809">
            <v>18470</v>
          </cell>
          <cell r="B809">
            <v>0</v>
          </cell>
          <cell r="C809">
            <v>-18725</v>
          </cell>
          <cell r="D809">
            <v>2762</v>
          </cell>
        </row>
        <row r="810">
          <cell r="A810">
            <v>18471</v>
          </cell>
          <cell r="B810">
            <v>0</v>
          </cell>
          <cell r="C810">
            <v>0</v>
          </cell>
          <cell r="D810">
            <v>0</v>
          </cell>
        </row>
        <row r="811">
          <cell r="A811">
            <v>18472</v>
          </cell>
          <cell r="B811">
            <v>0</v>
          </cell>
          <cell r="C811">
            <v>0</v>
          </cell>
          <cell r="D811">
            <v>0</v>
          </cell>
        </row>
        <row r="812">
          <cell r="A812">
            <v>18473</v>
          </cell>
          <cell r="B812">
            <v>0</v>
          </cell>
          <cell r="C812">
            <v>0</v>
          </cell>
          <cell r="D812">
            <v>0</v>
          </cell>
        </row>
        <row r="813">
          <cell r="A813">
            <v>18474</v>
          </cell>
          <cell r="B813">
            <v>0</v>
          </cell>
          <cell r="C813">
            <v>0</v>
          </cell>
          <cell r="D813">
            <v>0</v>
          </cell>
        </row>
        <row r="814">
          <cell r="A814">
            <v>18475</v>
          </cell>
          <cell r="B814">
            <v>0</v>
          </cell>
          <cell r="C814">
            <v>0</v>
          </cell>
          <cell r="D814">
            <v>0</v>
          </cell>
        </row>
        <row r="815">
          <cell r="A815">
            <v>18476</v>
          </cell>
          <cell r="B815">
            <v>0</v>
          </cell>
          <cell r="C815">
            <v>0</v>
          </cell>
          <cell r="D815">
            <v>0</v>
          </cell>
        </row>
        <row r="816">
          <cell r="A816">
            <v>18477</v>
          </cell>
          <cell r="B816">
            <v>0</v>
          </cell>
          <cell r="C816">
            <v>0</v>
          </cell>
          <cell r="D816">
            <v>0</v>
          </cell>
        </row>
        <row r="817">
          <cell r="A817">
            <v>18478</v>
          </cell>
          <cell r="B817">
            <v>0</v>
          </cell>
          <cell r="C817">
            <v>0</v>
          </cell>
          <cell r="D817">
            <v>0</v>
          </cell>
        </row>
        <row r="818">
          <cell r="A818">
            <v>18479</v>
          </cell>
          <cell r="B818">
            <v>-2389</v>
          </cell>
          <cell r="C818">
            <v>-2384</v>
          </cell>
          <cell r="D818">
            <v>-2428</v>
          </cell>
        </row>
        <row r="819">
          <cell r="A819">
            <v>18480</v>
          </cell>
          <cell r="B819">
            <v>0</v>
          </cell>
          <cell r="C819">
            <v>-21880</v>
          </cell>
          <cell r="D819">
            <v>-11147</v>
          </cell>
        </row>
        <row r="820">
          <cell r="A820">
            <v>18481</v>
          </cell>
          <cell r="B820">
            <v>0</v>
          </cell>
          <cell r="C820">
            <v>0</v>
          </cell>
          <cell r="D820">
            <v>0</v>
          </cell>
        </row>
        <row r="821">
          <cell r="A821">
            <v>18482</v>
          </cell>
          <cell r="B821">
            <v>0</v>
          </cell>
          <cell r="C821">
            <v>0</v>
          </cell>
          <cell r="D821">
            <v>0</v>
          </cell>
        </row>
        <row r="822">
          <cell r="A822">
            <v>18483</v>
          </cell>
          <cell r="B822">
            <v>0</v>
          </cell>
          <cell r="C822">
            <v>0</v>
          </cell>
          <cell r="D822">
            <v>0</v>
          </cell>
        </row>
        <row r="823">
          <cell r="A823">
            <v>18484</v>
          </cell>
          <cell r="B823">
            <v>0</v>
          </cell>
          <cell r="C823">
            <v>0</v>
          </cell>
          <cell r="D823">
            <v>0</v>
          </cell>
        </row>
        <row r="824">
          <cell r="A824">
            <v>18485</v>
          </cell>
          <cell r="B824">
            <v>0</v>
          </cell>
          <cell r="C824">
            <v>0</v>
          </cell>
          <cell r="D824">
            <v>0</v>
          </cell>
        </row>
        <row r="825">
          <cell r="A825">
            <v>18486</v>
          </cell>
          <cell r="B825">
            <v>0</v>
          </cell>
          <cell r="C825">
            <v>0</v>
          </cell>
          <cell r="D825">
            <v>0</v>
          </cell>
        </row>
        <row r="826">
          <cell r="A826">
            <v>18487</v>
          </cell>
          <cell r="B826">
            <v>0</v>
          </cell>
          <cell r="C826">
            <v>0</v>
          </cell>
          <cell r="D826">
            <v>0</v>
          </cell>
        </row>
        <row r="827">
          <cell r="A827">
            <v>18488</v>
          </cell>
          <cell r="B827">
            <v>0</v>
          </cell>
          <cell r="C827">
            <v>0</v>
          </cell>
          <cell r="D827">
            <v>0</v>
          </cell>
        </row>
        <row r="828">
          <cell r="A828">
            <v>18489</v>
          </cell>
          <cell r="B828">
            <v>0</v>
          </cell>
          <cell r="C828">
            <v>0</v>
          </cell>
          <cell r="D828">
            <v>0</v>
          </cell>
        </row>
        <row r="829">
          <cell r="A829">
            <v>18490</v>
          </cell>
          <cell r="B829">
            <v>0</v>
          </cell>
          <cell r="C829">
            <v>0</v>
          </cell>
          <cell r="D829">
            <v>0</v>
          </cell>
        </row>
        <row r="830">
          <cell r="A830">
            <v>18491</v>
          </cell>
          <cell r="B830">
            <v>0</v>
          </cell>
          <cell r="C830">
            <v>0</v>
          </cell>
          <cell r="D830">
            <v>0</v>
          </cell>
        </row>
        <row r="831">
          <cell r="A831">
            <v>18492</v>
          </cell>
          <cell r="B831">
            <v>0</v>
          </cell>
          <cell r="C831">
            <v>0</v>
          </cell>
          <cell r="D831">
            <v>0</v>
          </cell>
        </row>
        <row r="832">
          <cell r="A832">
            <v>18493</v>
          </cell>
          <cell r="B832">
            <v>0</v>
          </cell>
          <cell r="C832">
            <v>0</v>
          </cell>
          <cell r="D832">
            <v>0</v>
          </cell>
        </row>
        <row r="833">
          <cell r="A833">
            <v>18494</v>
          </cell>
          <cell r="B833">
            <v>0</v>
          </cell>
          <cell r="C833">
            <v>0</v>
          </cell>
          <cell r="D833">
            <v>0</v>
          </cell>
        </row>
        <row r="834">
          <cell r="A834">
            <v>18495</v>
          </cell>
          <cell r="B834">
            <v>0</v>
          </cell>
          <cell r="C834">
            <v>0</v>
          </cell>
          <cell r="D834">
            <v>0</v>
          </cell>
        </row>
        <row r="835">
          <cell r="A835">
            <v>18496</v>
          </cell>
          <cell r="B835">
            <v>0</v>
          </cell>
          <cell r="C835">
            <v>0</v>
          </cell>
          <cell r="D835">
            <v>0</v>
          </cell>
        </row>
        <row r="836">
          <cell r="A836">
            <v>18497</v>
          </cell>
          <cell r="B836">
            <v>0</v>
          </cell>
          <cell r="C836">
            <v>0</v>
          </cell>
          <cell r="D836">
            <v>0</v>
          </cell>
        </row>
        <row r="837">
          <cell r="A837">
            <v>18498</v>
          </cell>
          <cell r="B837">
            <v>0</v>
          </cell>
          <cell r="C837">
            <v>0</v>
          </cell>
          <cell r="D837">
            <v>0</v>
          </cell>
        </row>
        <row r="838">
          <cell r="A838">
            <v>18499</v>
          </cell>
          <cell r="B838">
            <v>0</v>
          </cell>
          <cell r="C838">
            <v>0</v>
          </cell>
          <cell r="D838">
            <v>0</v>
          </cell>
        </row>
        <row r="839">
          <cell r="A839">
            <v>18601</v>
          </cell>
          <cell r="B839">
            <v>1694935</v>
          </cell>
          <cell r="C839">
            <v>1852991</v>
          </cell>
          <cell r="D839">
            <v>2919815</v>
          </cell>
        </row>
        <row r="840">
          <cell r="A840">
            <v>18602</v>
          </cell>
          <cell r="B840">
            <v>0</v>
          </cell>
          <cell r="C840">
            <v>15617473</v>
          </cell>
          <cell r="D840">
            <v>18137596</v>
          </cell>
        </row>
        <row r="841">
          <cell r="A841">
            <v>18603</v>
          </cell>
          <cell r="B841">
            <v>334</v>
          </cell>
          <cell r="C841">
            <v>23791</v>
          </cell>
          <cell r="D841">
            <v>33793</v>
          </cell>
        </row>
        <row r="842">
          <cell r="A842">
            <v>18604</v>
          </cell>
          <cell r="B842">
            <v>0</v>
          </cell>
          <cell r="C842">
            <v>0</v>
          </cell>
          <cell r="D842">
            <v>0</v>
          </cell>
        </row>
        <row r="843">
          <cell r="A843">
            <v>18605</v>
          </cell>
          <cell r="B843">
            <v>0</v>
          </cell>
          <cell r="C843">
            <v>0</v>
          </cell>
          <cell r="D843">
            <v>0</v>
          </cell>
        </row>
        <row r="844">
          <cell r="A844">
            <v>18606</v>
          </cell>
          <cell r="B844">
            <v>0</v>
          </cell>
          <cell r="C844">
            <v>0</v>
          </cell>
          <cell r="D844">
            <v>0</v>
          </cell>
        </row>
        <row r="845">
          <cell r="A845">
            <v>18607</v>
          </cell>
          <cell r="B845">
            <v>0</v>
          </cell>
          <cell r="C845">
            <v>0</v>
          </cell>
          <cell r="D845">
            <v>0</v>
          </cell>
        </row>
        <row r="846">
          <cell r="A846">
            <v>18608</v>
          </cell>
          <cell r="B846">
            <v>0</v>
          </cell>
          <cell r="C846">
            <v>0</v>
          </cell>
          <cell r="D846">
            <v>0</v>
          </cell>
        </row>
        <row r="847">
          <cell r="A847">
            <v>18609</v>
          </cell>
          <cell r="B847">
            <v>0</v>
          </cell>
          <cell r="C847">
            <v>0</v>
          </cell>
          <cell r="D847">
            <v>0</v>
          </cell>
        </row>
        <row r="848">
          <cell r="A848">
            <v>18610</v>
          </cell>
          <cell r="B848">
            <v>183417</v>
          </cell>
          <cell r="C848">
            <v>382829</v>
          </cell>
          <cell r="D848">
            <v>364851</v>
          </cell>
        </row>
        <row r="849">
          <cell r="A849">
            <v>18611</v>
          </cell>
          <cell r="B849">
            <v>0</v>
          </cell>
          <cell r="C849">
            <v>0</v>
          </cell>
          <cell r="D849">
            <v>0</v>
          </cell>
        </row>
        <row r="850">
          <cell r="A850">
            <v>18612</v>
          </cell>
          <cell r="B850">
            <v>0</v>
          </cell>
          <cell r="C850">
            <v>0</v>
          </cell>
          <cell r="D850">
            <v>0</v>
          </cell>
        </row>
        <row r="851">
          <cell r="A851">
            <v>18613</v>
          </cell>
          <cell r="B851">
            <v>0</v>
          </cell>
          <cell r="C851">
            <v>-19890</v>
          </cell>
          <cell r="D851">
            <v>-29415</v>
          </cell>
        </row>
        <row r="852">
          <cell r="A852">
            <v>18614</v>
          </cell>
          <cell r="B852">
            <v>0</v>
          </cell>
          <cell r="C852">
            <v>14857</v>
          </cell>
          <cell r="D852">
            <v>27428</v>
          </cell>
        </row>
        <row r="853">
          <cell r="A853">
            <v>18615</v>
          </cell>
          <cell r="B853">
            <v>0</v>
          </cell>
          <cell r="C853">
            <v>0</v>
          </cell>
          <cell r="D853">
            <v>0</v>
          </cell>
        </row>
        <row r="854">
          <cell r="A854">
            <v>18616</v>
          </cell>
          <cell r="B854">
            <v>15440</v>
          </cell>
          <cell r="C854">
            <v>15366</v>
          </cell>
          <cell r="D854">
            <v>14824</v>
          </cell>
        </row>
        <row r="855">
          <cell r="A855">
            <v>18617</v>
          </cell>
          <cell r="B855">
            <v>0</v>
          </cell>
          <cell r="C855">
            <v>0</v>
          </cell>
          <cell r="D855">
            <v>0</v>
          </cell>
        </row>
        <row r="856">
          <cell r="A856">
            <v>18618</v>
          </cell>
          <cell r="B856">
            <v>0</v>
          </cell>
          <cell r="C856">
            <v>0</v>
          </cell>
          <cell r="D856">
            <v>0</v>
          </cell>
        </row>
        <row r="857">
          <cell r="A857">
            <v>18619</v>
          </cell>
          <cell r="B857">
            <v>0</v>
          </cell>
          <cell r="C857">
            <v>0</v>
          </cell>
          <cell r="D857">
            <v>0</v>
          </cell>
        </row>
        <row r="858">
          <cell r="A858">
            <v>18620</v>
          </cell>
          <cell r="B858">
            <v>0</v>
          </cell>
          <cell r="C858">
            <v>0</v>
          </cell>
          <cell r="D858">
            <v>91</v>
          </cell>
        </row>
        <row r="859">
          <cell r="A859">
            <v>18621</v>
          </cell>
          <cell r="B859">
            <v>22471</v>
          </cell>
          <cell r="C859">
            <v>22467</v>
          </cell>
          <cell r="D859">
            <v>19190</v>
          </cell>
        </row>
        <row r="860">
          <cell r="A860">
            <v>18622</v>
          </cell>
          <cell r="B860">
            <v>0</v>
          </cell>
          <cell r="C860">
            <v>0</v>
          </cell>
          <cell r="D860">
            <v>0</v>
          </cell>
        </row>
        <row r="861">
          <cell r="A861">
            <v>18623</v>
          </cell>
          <cell r="B861">
            <v>0</v>
          </cell>
          <cell r="C861">
            <v>0</v>
          </cell>
          <cell r="D861">
            <v>0</v>
          </cell>
        </row>
        <row r="862">
          <cell r="A862">
            <v>18624</v>
          </cell>
          <cell r="B862">
            <v>5183</v>
          </cell>
          <cell r="C862">
            <v>5183</v>
          </cell>
          <cell r="D862">
            <v>2780</v>
          </cell>
        </row>
        <row r="863">
          <cell r="A863">
            <v>18625</v>
          </cell>
          <cell r="B863">
            <v>0</v>
          </cell>
          <cell r="C863">
            <v>0</v>
          </cell>
          <cell r="D863">
            <v>0</v>
          </cell>
        </row>
        <row r="864">
          <cell r="A864">
            <v>18626</v>
          </cell>
          <cell r="B864">
            <v>899</v>
          </cell>
          <cell r="C864">
            <v>450</v>
          </cell>
          <cell r="D864">
            <v>315701</v>
          </cell>
        </row>
        <row r="865">
          <cell r="A865">
            <v>18627</v>
          </cell>
          <cell r="B865">
            <v>0</v>
          </cell>
          <cell r="C865">
            <v>0</v>
          </cell>
          <cell r="D865">
            <v>0</v>
          </cell>
        </row>
        <row r="866">
          <cell r="A866">
            <v>18628</v>
          </cell>
          <cell r="B866">
            <v>0</v>
          </cell>
          <cell r="C866">
            <v>0</v>
          </cell>
          <cell r="D866">
            <v>7029</v>
          </cell>
        </row>
        <row r="867">
          <cell r="A867">
            <v>18629</v>
          </cell>
          <cell r="B867">
            <v>0</v>
          </cell>
          <cell r="C867">
            <v>0</v>
          </cell>
          <cell r="D867">
            <v>0</v>
          </cell>
        </row>
        <row r="868">
          <cell r="A868">
            <v>18630</v>
          </cell>
          <cell r="B868">
            <v>0</v>
          </cell>
          <cell r="C868">
            <v>0</v>
          </cell>
          <cell r="D868">
            <v>0</v>
          </cell>
        </row>
        <row r="869">
          <cell r="A869">
            <v>18631</v>
          </cell>
          <cell r="B869">
            <v>0</v>
          </cell>
          <cell r="C869">
            <v>0</v>
          </cell>
          <cell r="D869">
            <v>0</v>
          </cell>
        </row>
        <row r="870">
          <cell r="A870">
            <v>18632</v>
          </cell>
          <cell r="B870">
            <v>0</v>
          </cell>
          <cell r="C870">
            <v>0</v>
          </cell>
          <cell r="D870">
            <v>0</v>
          </cell>
        </row>
        <row r="871">
          <cell r="A871">
            <v>18633</v>
          </cell>
          <cell r="B871">
            <v>0</v>
          </cell>
          <cell r="C871">
            <v>0</v>
          </cell>
          <cell r="D871">
            <v>0</v>
          </cell>
        </row>
        <row r="872">
          <cell r="A872">
            <v>18634</v>
          </cell>
          <cell r="B872">
            <v>0</v>
          </cell>
          <cell r="C872">
            <v>0</v>
          </cell>
          <cell r="D872">
            <v>0</v>
          </cell>
        </row>
        <row r="873">
          <cell r="A873">
            <v>18635</v>
          </cell>
          <cell r="B873">
            <v>0</v>
          </cell>
          <cell r="C873">
            <v>0</v>
          </cell>
          <cell r="D873">
            <v>0</v>
          </cell>
        </row>
        <row r="874">
          <cell r="A874">
            <v>18637</v>
          </cell>
          <cell r="B874">
            <v>0</v>
          </cell>
          <cell r="C874">
            <v>0</v>
          </cell>
          <cell r="D874">
            <v>0</v>
          </cell>
        </row>
        <row r="875">
          <cell r="A875">
            <v>18638</v>
          </cell>
          <cell r="B875">
            <v>0</v>
          </cell>
          <cell r="C875">
            <v>0</v>
          </cell>
          <cell r="D875">
            <v>0</v>
          </cell>
        </row>
        <row r="876">
          <cell r="A876">
            <v>18640</v>
          </cell>
          <cell r="B876">
            <v>0</v>
          </cell>
          <cell r="C876">
            <v>0</v>
          </cell>
          <cell r="D876">
            <v>0</v>
          </cell>
        </row>
        <row r="877">
          <cell r="A877">
            <v>18641</v>
          </cell>
          <cell r="B877">
            <v>0</v>
          </cell>
          <cell r="C877">
            <v>0</v>
          </cell>
          <cell r="D877">
            <v>0</v>
          </cell>
        </row>
        <row r="878">
          <cell r="A878">
            <v>18642</v>
          </cell>
          <cell r="B878">
            <v>0</v>
          </cell>
          <cell r="C878">
            <v>0</v>
          </cell>
          <cell r="D878">
            <v>0</v>
          </cell>
        </row>
        <row r="879">
          <cell r="A879">
            <v>18643</v>
          </cell>
          <cell r="B879">
            <v>0</v>
          </cell>
          <cell r="C879">
            <v>0</v>
          </cell>
          <cell r="D879">
            <v>0</v>
          </cell>
        </row>
        <row r="880">
          <cell r="A880">
            <v>18644</v>
          </cell>
          <cell r="B880">
            <v>0</v>
          </cell>
          <cell r="C880">
            <v>0</v>
          </cell>
          <cell r="D880">
            <v>0</v>
          </cell>
        </row>
        <row r="881">
          <cell r="A881">
            <v>18645</v>
          </cell>
          <cell r="B881">
            <v>0</v>
          </cell>
          <cell r="C881">
            <v>0</v>
          </cell>
          <cell r="D881">
            <v>0</v>
          </cell>
        </row>
        <row r="882">
          <cell r="A882">
            <v>18646</v>
          </cell>
          <cell r="B882">
            <v>0</v>
          </cell>
          <cell r="C882">
            <v>0</v>
          </cell>
          <cell r="D882">
            <v>-43417</v>
          </cell>
        </row>
        <row r="883">
          <cell r="A883">
            <v>18647</v>
          </cell>
          <cell r="B883">
            <v>0</v>
          </cell>
          <cell r="C883">
            <v>0</v>
          </cell>
          <cell r="D883">
            <v>0</v>
          </cell>
        </row>
        <row r="884">
          <cell r="A884">
            <v>18648</v>
          </cell>
          <cell r="B884">
            <v>0</v>
          </cell>
          <cell r="C884">
            <v>0</v>
          </cell>
          <cell r="D884">
            <v>0</v>
          </cell>
        </row>
        <row r="885">
          <cell r="A885">
            <v>18650</v>
          </cell>
          <cell r="B885">
            <v>0</v>
          </cell>
          <cell r="C885">
            <v>0</v>
          </cell>
          <cell r="D885">
            <v>0</v>
          </cell>
        </row>
        <row r="886">
          <cell r="A886">
            <v>18651</v>
          </cell>
          <cell r="B886">
            <v>0</v>
          </cell>
          <cell r="C886">
            <v>0</v>
          </cell>
          <cell r="D886">
            <v>0</v>
          </cell>
        </row>
        <row r="887">
          <cell r="A887">
            <v>18652</v>
          </cell>
          <cell r="B887">
            <v>0</v>
          </cell>
          <cell r="C887">
            <v>0</v>
          </cell>
          <cell r="D887">
            <v>0</v>
          </cell>
        </row>
        <row r="888">
          <cell r="A888">
            <v>18653</v>
          </cell>
          <cell r="B888">
            <v>0</v>
          </cell>
          <cell r="C888">
            <v>0</v>
          </cell>
          <cell r="D888">
            <v>0</v>
          </cell>
        </row>
        <row r="889">
          <cell r="A889">
            <v>18654</v>
          </cell>
          <cell r="B889">
            <v>0</v>
          </cell>
          <cell r="C889">
            <v>0</v>
          </cell>
          <cell r="D889">
            <v>0</v>
          </cell>
        </row>
        <row r="890">
          <cell r="A890">
            <v>18655</v>
          </cell>
          <cell r="B890">
            <v>0</v>
          </cell>
          <cell r="C890">
            <v>0</v>
          </cell>
          <cell r="D890">
            <v>0</v>
          </cell>
        </row>
        <row r="891">
          <cell r="A891">
            <v>18656</v>
          </cell>
          <cell r="B891">
            <v>0</v>
          </cell>
          <cell r="C891">
            <v>0</v>
          </cell>
          <cell r="D891">
            <v>0</v>
          </cell>
        </row>
        <row r="892">
          <cell r="A892">
            <v>18657</v>
          </cell>
          <cell r="B892">
            <v>0</v>
          </cell>
          <cell r="C892">
            <v>0</v>
          </cell>
          <cell r="D892">
            <v>0</v>
          </cell>
        </row>
        <row r="893">
          <cell r="A893">
            <v>18658</v>
          </cell>
          <cell r="B893">
            <v>0</v>
          </cell>
          <cell r="C893">
            <v>0</v>
          </cell>
          <cell r="D893">
            <v>0</v>
          </cell>
        </row>
        <row r="894">
          <cell r="A894">
            <v>18660</v>
          </cell>
          <cell r="B894">
            <v>0</v>
          </cell>
          <cell r="C894">
            <v>0</v>
          </cell>
          <cell r="D894">
            <v>0</v>
          </cell>
        </row>
        <row r="895">
          <cell r="A895">
            <v>18662</v>
          </cell>
          <cell r="B895">
            <v>0</v>
          </cell>
          <cell r="C895">
            <v>0</v>
          </cell>
          <cell r="D895">
            <v>0</v>
          </cell>
        </row>
        <row r="896">
          <cell r="A896">
            <v>18663</v>
          </cell>
          <cell r="B896">
            <v>0</v>
          </cell>
          <cell r="C896">
            <v>0</v>
          </cell>
          <cell r="D896">
            <v>0</v>
          </cell>
        </row>
        <row r="897">
          <cell r="A897">
            <v>18664</v>
          </cell>
          <cell r="B897">
            <v>0</v>
          </cell>
          <cell r="C897">
            <v>0</v>
          </cell>
          <cell r="D897">
            <v>0</v>
          </cell>
        </row>
        <row r="898">
          <cell r="A898">
            <v>18665</v>
          </cell>
          <cell r="B898">
            <v>0</v>
          </cell>
          <cell r="C898">
            <v>0</v>
          </cell>
          <cell r="D898">
            <v>0</v>
          </cell>
        </row>
        <row r="899">
          <cell r="A899">
            <v>18667</v>
          </cell>
          <cell r="B899">
            <v>0</v>
          </cell>
          <cell r="C899">
            <v>0</v>
          </cell>
          <cell r="D899">
            <v>0</v>
          </cell>
        </row>
        <row r="900">
          <cell r="A900">
            <v>18669</v>
          </cell>
          <cell r="B900">
            <v>0</v>
          </cell>
          <cell r="C900">
            <v>0</v>
          </cell>
          <cell r="D900">
            <v>0</v>
          </cell>
        </row>
        <row r="901">
          <cell r="A901">
            <v>18670</v>
          </cell>
          <cell r="B901">
            <v>0</v>
          </cell>
          <cell r="C901">
            <v>0</v>
          </cell>
          <cell r="D901">
            <v>0</v>
          </cell>
        </row>
        <row r="902">
          <cell r="A902">
            <v>18677</v>
          </cell>
          <cell r="B902">
            <v>0</v>
          </cell>
          <cell r="C902">
            <v>0</v>
          </cell>
          <cell r="D902">
            <v>0</v>
          </cell>
        </row>
        <row r="903">
          <cell r="A903">
            <v>18678</v>
          </cell>
          <cell r="B903">
            <v>0</v>
          </cell>
          <cell r="C903">
            <v>0</v>
          </cell>
          <cell r="D903">
            <v>0</v>
          </cell>
        </row>
        <row r="904">
          <cell r="A904">
            <v>18679</v>
          </cell>
          <cell r="B904">
            <v>0</v>
          </cell>
          <cell r="C904">
            <v>0</v>
          </cell>
          <cell r="D904">
            <v>0</v>
          </cell>
        </row>
        <row r="905">
          <cell r="A905">
            <v>18680</v>
          </cell>
          <cell r="B905">
            <v>0</v>
          </cell>
          <cell r="C905">
            <v>0</v>
          </cell>
          <cell r="D905">
            <v>0</v>
          </cell>
        </row>
        <row r="906">
          <cell r="A906">
            <v>18681</v>
          </cell>
          <cell r="B906">
            <v>0</v>
          </cell>
          <cell r="C906">
            <v>0</v>
          </cell>
          <cell r="D906">
            <v>0</v>
          </cell>
        </row>
        <row r="907">
          <cell r="A907">
            <v>18682</v>
          </cell>
          <cell r="B907">
            <v>0</v>
          </cell>
          <cell r="C907">
            <v>0</v>
          </cell>
          <cell r="D907">
            <v>0</v>
          </cell>
        </row>
        <row r="908">
          <cell r="A908">
            <v>18683</v>
          </cell>
          <cell r="B908">
            <v>0</v>
          </cell>
          <cell r="C908">
            <v>0</v>
          </cell>
          <cell r="D908">
            <v>0</v>
          </cell>
        </row>
        <row r="909">
          <cell r="A909">
            <v>18685</v>
          </cell>
          <cell r="B909">
            <v>0</v>
          </cell>
          <cell r="C909">
            <v>0</v>
          </cell>
          <cell r="D909">
            <v>0</v>
          </cell>
        </row>
        <row r="910">
          <cell r="A910">
            <v>18686</v>
          </cell>
          <cell r="B910">
            <v>0</v>
          </cell>
          <cell r="C910">
            <v>0</v>
          </cell>
          <cell r="D910">
            <v>0</v>
          </cell>
        </row>
        <row r="911">
          <cell r="A911">
            <v>18687</v>
          </cell>
          <cell r="B911">
            <v>0</v>
          </cell>
          <cell r="C911">
            <v>0</v>
          </cell>
          <cell r="D911">
            <v>0</v>
          </cell>
        </row>
        <row r="912">
          <cell r="A912">
            <v>18688</v>
          </cell>
          <cell r="B912">
            <v>0</v>
          </cell>
          <cell r="C912">
            <v>0</v>
          </cell>
          <cell r="D912">
            <v>0</v>
          </cell>
        </row>
        <row r="913">
          <cell r="A913">
            <v>18689</v>
          </cell>
          <cell r="B913">
            <v>0</v>
          </cell>
          <cell r="C913">
            <v>0</v>
          </cell>
          <cell r="D913">
            <v>0</v>
          </cell>
        </row>
        <row r="914">
          <cell r="A914">
            <v>18690</v>
          </cell>
          <cell r="B914">
            <v>0</v>
          </cell>
          <cell r="C914">
            <v>0</v>
          </cell>
          <cell r="D914">
            <v>11384</v>
          </cell>
        </row>
        <row r="915">
          <cell r="A915">
            <v>18691</v>
          </cell>
          <cell r="B915">
            <v>0</v>
          </cell>
          <cell r="C915">
            <v>0</v>
          </cell>
          <cell r="D915">
            <v>0</v>
          </cell>
        </row>
        <row r="916">
          <cell r="A916">
            <v>18695</v>
          </cell>
          <cell r="B916">
            <v>0</v>
          </cell>
          <cell r="C916">
            <v>0</v>
          </cell>
          <cell r="D916">
            <v>0</v>
          </cell>
        </row>
        <row r="917">
          <cell r="A917">
            <v>18699</v>
          </cell>
          <cell r="B917">
            <v>0</v>
          </cell>
          <cell r="C917">
            <v>0</v>
          </cell>
          <cell r="D917">
            <v>0</v>
          </cell>
        </row>
        <row r="918">
          <cell r="A918">
            <v>18701</v>
          </cell>
          <cell r="B918">
            <v>0</v>
          </cell>
          <cell r="C918">
            <v>0</v>
          </cell>
          <cell r="D918">
            <v>0</v>
          </cell>
        </row>
        <row r="919">
          <cell r="A919">
            <v>18800</v>
          </cell>
          <cell r="B919">
            <v>0</v>
          </cell>
          <cell r="C919">
            <v>0</v>
          </cell>
          <cell r="D919">
            <v>0</v>
          </cell>
        </row>
        <row r="920">
          <cell r="A920">
            <v>18805</v>
          </cell>
          <cell r="B920">
            <v>0</v>
          </cell>
          <cell r="C920">
            <v>0</v>
          </cell>
          <cell r="D920">
            <v>0</v>
          </cell>
        </row>
        <row r="921">
          <cell r="A921">
            <v>18806</v>
          </cell>
          <cell r="B921">
            <v>0</v>
          </cell>
          <cell r="C921">
            <v>0</v>
          </cell>
          <cell r="D921">
            <v>0</v>
          </cell>
        </row>
        <row r="922">
          <cell r="A922">
            <v>18807</v>
          </cell>
          <cell r="B922">
            <v>0</v>
          </cell>
          <cell r="C922">
            <v>0</v>
          </cell>
          <cell r="D922">
            <v>0</v>
          </cell>
        </row>
        <row r="923">
          <cell r="A923">
            <v>18811</v>
          </cell>
          <cell r="B923">
            <v>0</v>
          </cell>
          <cell r="C923">
            <v>0</v>
          </cell>
          <cell r="D923">
            <v>0</v>
          </cell>
        </row>
        <row r="924">
          <cell r="A924">
            <v>18812</v>
          </cell>
          <cell r="B924">
            <v>0</v>
          </cell>
          <cell r="C924">
            <v>0</v>
          </cell>
          <cell r="D924">
            <v>0</v>
          </cell>
        </row>
        <row r="925">
          <cell r="A925">
            <v>18814</v>
          </cell>
          <cell r="B925">
            <v>0</v>
          </cell>
          <cell r="C925">
            <v>0</v>
          </cell>
          <cell r="D925">
            <v>0</v>
          </cell>
        </row>
        <row r="926">
          <cell r="A926">
            <v>18815</v>
          </cell>
          <cell r="B926">
            <v>0</v>
          </cell>
          <cell r="C926">
            <v>0</v>
          </cell>
          <cell r="D926">
            <v>0</v>
          </cell>
        </row>
        <row r="927">
          <cell r="A927">
            <v>18816</v>
          </cell>
          <cell r="B927">
            <v>0</v>
          </cell>
          <cell r="C927">
            <v>0</v>
          </cell>
          <cell r="D927">
            <v>0</v>
          </cell>
        </row>
        <row r="928">
          <cell r="A928">
            <v>18817</v>
          </cell>
          <cell r="B928">
            <v>0</v>
          </cell>
          <cell r="C928">
            <v>0</v>
          </cell>
          <cell r="D928">
            <v>0</v>
          </cell>
        </row>
        <row r="929">
          <cell r="A929">
            <v>18818</v>
          </cell>
          <cell r="B929">
            <v>0</v>
          </cell>
          <cell r="C929">
            <v>0</v>
          </cell>
          <cell r="D929">
            <v>0</v>
          </cell>
        </row>
        <row r="930">
          <cell r="A930">
            <v>18819</v>
          </cell>
          <cell r="B930">
            <v>0</v>
          </cell>
          <cell r="C930">
            <v>0</v>
          </cell>
          <cell r="D930">
            <v>0</v>
          </cell>
        </row>
        <row r="931">
          <cell r="A931">
            <v>18820</v>
          </cell>
          <cell r="B931">
            <v>0</v>
          </cell>
          <cell r="C931">
            <v>0</v>
          </cell>
          <cell r="D931">
            <v>0</v>
          </cell>
        </row>
        <row r="932">
          <cell r="A932">
            <v>18821</v>
          </cell>
          <cell r="B932">
            <v>0</v>
          </cell>
          <cell r="C932">
            <v>0</v>
          </cell>
          <cell r="D932">
            <v>0</v>
          </cell>
        </row>
        <row r="933">
          <cell r="A933">
            <v>18822</v>
          </cell>
          <cell r="B933">
            <v>0</v>
          </cell>
          <cell r="C933">
            <v>0</v>
          </cell>
          <cell r="D933">
            <v>0</v>
          </cell>
        </row>
        <row r="934">
          <cell r="A934">
            <v>18823</v>
          </cell>
          <cell r="B934">
            <v>0</v>
          </cell>
          <cell r="C934">
            <v>0</v>
          </cell>
          <cell r="D934">
            <v>0</v>
          </cell>
        </row>
        <row r="935">
          <cell r="A935">
            <v>18825</v>
          </cell>
          <cell r="B935">
            <v>0</v>
          </cell>
          <cell r="C935">
            <v>0</v>
          </cell>
          <cell r="D935">
            <v>0</v>
          </cell>
        </row>
        <row r="936">
          <cell r="A936">
            <v>18826</v>
          </cell>
          <cell r="B936">
            <v>0</v>
          </cell>
          <cell r="C936">
            <v>0</v>
          </cell>
          <cell r="D936">
            <v>0</v>
          </cell>
        </row>
        <row r="937">
          <cell r="A937">
            <v>18827</v>
          </cell>
          <cell r="B937">
            <v>0</v>
          </cell>
          <cell r="C937">
            <v>0</v>
          </cell>
          <cell r="D937">
            <v>0</v>
          </cell>
        </row>
        <row r="938">
          <cell r="A938">
            <v>18828</v>
          </cell>
          <cell r="B938">
            <v>0</v>
          </cell>
          <cell r="C938">
            <v>0</v>
          </cell>
          <cell r="D938">
            <v>0</v>
          </cell>
        </row>
        <row r="939">
          <cell r="A939">
            <v>18910</v>
          </cell>
          <cell r="B939">
            <v>0</v>
          </cell>
          <cell r="C939">
            <v>0</v>
          </cell>
          <cell r="D939">
            <v>0</v>
          </cell>
        </row>
        <row r="940">
          <cell r="A940">
            <v>18915</v>
          </cell>
          <cell r="B940">
            <v>0</v>
          </cell>
          <cell r="C940">
            <v>0</v>
          </cell>
          <cell r="D940">
            <v>0</v>
          </cell>
        </row>
        <row r="941">
          <cell r="A941">
            <v>18916</v>
          </cell>
          <cell r="B941">
            <v>0</v>
          </cell>
          <cell r="C941">
            <v>0</v>
          </cell>
          <cell r="D941">
            <v>0</v>
          </cell>
        </row>
        <row r="942">
          <cell r="A942">
            <v>18921</v>
          </cell>
          <cell r="B942">
            <v>0</v>
          </cell>
          <cell r="C942">
            <v>0</v>
          </cell>
          <cell r="D942">
            <v>0</v>
          </cell>
        </row>
        <row r="943">
          <cell r="A943">
            <v>18923</v>
          </cell>
          <cell r="B943">
            <v>0</v>
          </cell>
          <cell r="C943">
            <v>0</v>
          </cell>
          <cell r="D943">
            <v>0</v>
          </cell>
        </row>
        <row r="944">
          <cell r="A944">
            <v>18924</v>
          </cell>
          <cell r="B944">
            <v>0</v>
          </cell>
          <cell r="C944">
            <v>0</v>
          </cell>
          <cell r="D944">
            <v>0</v>
          </cell>
        </row>
        <row r="945">
          <cell r="A945">
            <v>18925</v>
          </cell>
          <cell r="B945">
            <v>0</v>
          </cell>
          <cell r="C945">
            <v>0</v>
          </cell>
          <cell r="D945">
            <v>0</v>
          </cell>
        </row>
        <row r="946">
          <cell r="A946">
            <v>18926</v>
          </cell>
          <cell r="B946">
            <v>0</v>
          </cell>
          <cell r="C946">
            <v>0</v>
          </cell>
          <cell r="D946">
            <v>0</v>
          </cell>
        </row>
        <row r="947">
          <cell r="A947">
            <v>18942</v>
          </cell>
          <cell r="B947">
            <v>0</v>
          </cell>
          <cell r="C947">
            <v>0</v>
          </cell>
          <cell r="D947">
            <v>0</v>
          </cell>
        </row>
        <row r="948">
          <cell r="A948">
            <v>18943</v>
          </cell>
          <cell r="B948">
            <v>0</v>
          </cell>
          <cell r="C948">
            <v>0</v>
          </cell>
          <cell r="D948">
            <v>0</v>
          </cell>
        </row>
        <row r="949">
          <cell r="A949">
            <v>19001</v>
          </cell>
          <cell r="B949">
            <v>-13320</v>
          </cell>
          <cell r="C949">
            <v>-13438</v>
          </cell>
          <cell r="D949">
            <v>-21818</v>
          </cell>
        </row>
        <row r="950">
          <cell r="A950">
            <v>19002</v>
          </cell>
          <cell r="B950">
            <v>762641</v>
          </cell>
          <cell r="C950">
            <v>761931</v>
          </cell>
          <cell r="D950">
            <v>711538</v>
          </cell>
        </row>
        <row r="951">
          <cell r="A951">
            <v>19003</v>
          </cell>
          <cell r="B951">
            <v>2392753</v>
          </cell>
          <cell r="C951">
            <v>2400373</v>
          </cell>
          <cell r="D951">
            <v>2212752</v>
          </cell>
        </row>
        <row r="952">
          <cell r="A952">
            <v>19004</v>
          </cell>
          <cell r="B952">
            <v>14811280</v>
          </cell>
          <cell r="C952">
            <v>14857105</v>
          </cell>
          <cell r="D952">
            <v>13728823</v>
          </cell>
        </row>
        <row r="953">
          <cell r="A953">
            <v>19005</v>
          </cell>
          <cell r="B953">
            <v>0</v>
          </cell>
          <cell r="C953">
            <v>0</v>
          </cell>
          <cell r="D953">
            <v>0</v>
          </cell>
        </row>
        <row r="954">
          <cell r="A954">
            <v>19006</v>
          </cell>
          <cell r="B954">
            <v>0</v>
          </cell>
          <cell r="C954">
            <v>0</v>
          </cell>
          <cell r="D954">
            <v>0</v>
          </cell>
        </row>
        <row r="955">
          <cell r="A955">
            <v>19007</v>
          </cell>
          <cell r="B955">
            <v>0</v>
          </cell>
          <cell r="C955">
            <v>0</v>
          </cell>
          <cell r="D955">
            <v>0</v>
          </cell>
        </row>
        <row r="956">
          <cell r="A956">
            <v>19008</v>
          </cell>
          <cell r="B956">
            <v>0</v>
          </cell>
          <cell r="C956">
            <v>0</v>
          </cell>
          <cell r="D956">
            <v>0</v>
          </cell>
        </row>
        <row r="957">
          <cell r="A957">
            <v>19009</v>
          </cell>
          <cell r="B957">
            <v>0</v>
          </cell>
          <cell r="C957">
            <v>0</v>
          </cell>
          <cell r="D957">
            <v>0</v>
          </cell>
        </row>
        <row r="958">
          <cell r="A958">
            <v>19010</v>
          </cell>
          <cell r="B958">
            <v>0</v>
          </cell>
          <cell r="C958">
            <v>0</v>
          </cell>
          <cell r="D958">
            <v>0</v>
          </cell>
        </row>
        <row r="959">
          <cell r="A959">
            <v>19011</v>
          </cell>
          <cell r="B959">
            <v>0</v>
          </cell>
          <cell r="C959">
            <v>0</v>
          </cell>
          <cell r="D959">
            <v>0</v>
          </cell>
        </row>
        <row r="960">
          <cell r="A960">
            <v>19012</v>
          </cell>
          <cell r="B960">
            <v>4565835</v>
          </cell>
          <cell r="C960">
            <v>4565835</v>
          </cell>
          <cell r="D960">
            <v>4565835</v>
          </cell>
        </row>
        <row r="961">
          <cell r="A961">
            <v>19013</v>
          </cell>
          <cell r="B961">
            <v>27476018</v>
          </cell>
          <cell r="C961">
            <v>27476018</v>
          </cell>
          <cell r="D961">
            <v>27476018</v>
          </cell>
        </row>
        <row r="962">
          <cell r="A962">
            <v>19014</v>
          </cell>
          <cell r="B962">
            <v>4008341</v>
          </cell>
          <cell r="C962">
            <v>3987360</v>
          </cell>
          <cell r="D962">
            <v>3723710</v>
          </cell>
        </row>
        <row r="963">
          <cell r="A963">
            <v>19015</v>
          </cell>
          <cell r="B963">
            <v>24443129</v>
          </cell>
          <cell r="C963">
            <v>24316954</v>
          </cell>
          <cell r="D963">
            <v>22731459</v>
          </cell>
        </row>
        <row r="964">
          <cell r="A964">
            <v>19016</v>
          </cell>
          <cell r="B964">
            <v>5961532</v>
          </cell>
          <cell r="C964">
            <v>5952647</v>
          </cell>
          <cell r="D964">
            <v>5854917</v>
          </cell>
        </row>
        <row r="965">
          <cell r="A965">
            <v>19017</v>
          </cell>
          <cell r="B965">
            <v>35850483</v>
          </cell>
          <cell r="C965">
            <v>35797055</v>
          </cell>
          <cell r="D965">
            <v>35209340</v>
          </cell>
        </row>
        <row r="966">
          <cell r="A966">
            <v>19021</v>
          </cell>
          <cell r="B966">
            <v>5102</v>
          </cell>
          <cell r="C966">
            <v>4912</v>
          </cell>
          <cell r="D966">
            <v>-1389</v>
          </cell>
        </row>
        <row r="967">
          <cell r="A967">
            <v>19022</v>
          </cell>
          <cell r="B967">
            <v>428889</v>
          </cell>
          <cell r="C967">
            <v>427746</v>
          </cell>
          <cell r="D967">
            <v>389856</v>
          </cell>
        </row>
        <row r="968">
          <cell r="A968">
            <v>19023</v>
          </cell>
          <cell r="B968">
            <v>228354</v>
          </cell>
          <cell r="C968">
            <v>230827</v>
          </cell>
          <cell r="D968">
            <v>258022</v>
          </cell>
        </row>
        <row r="969">
          <cell r="A969">
            <v>19024</v>
          </cell>
          <cell r="B969">
            <v>1207164</v>
          </cell>
          <cell r="C969">
            <v>1222031</v>
          </cell>
          <cell r="D969">
            <v>1385574</v>
          </cell>
        </row>
        <row r="970">
          <cell r="A970">
            <v>19025</v>
          </cell>
          <cell r="B970">
            <v>8895046</v>
          </cell>
          <cell r="C970">
            <v>8954948</v>
          </cell>
          <cell r="D970">
            <v>9613877</v>
          </cell>
        </row>
        <row r="971">
          <cell r="A971">
            <v>19026</v>
          </cell>
          <cell r="B971">
            <v>42847906</v>
          </cell>
          <cell r="C971">
            <v>21423953</v>
          </cell>
          <cell r="D971">
            <v>3295993</v>
          </cell>
        </row>
        <row r="972">
          <cell r="A972">
            <v>19027</v>
          </cell>
          <cell r="B972">
            <v>7125124</v>
          </cell>
          <cell r="C972">
            <v>3562562</v>
          </cell>
          <cell r="D972">
            <v>548086</v>
          </cell>
        </row>
        <row r="973">
          <cell r="A973">
            <v>19041</v>
          </cell>
          <cell r="B973">
            <v>2979330</v>
          </cell>
          <cell r="C973">
            <v>1489665</v>
          </cell>
          <cell r="D973">
            <v>229179</v>
          </cell>
        </row>
        <row r="974">
          <cell r="A974">
            <v>19042</v>
          </cell>
          <cell r="B974">
            <v>17916608</v>
          </cell>
          <cell r="C974">
            <v>8958304</v>
          </cell>
          <cell r="D974">
            <v>1378201</v>
          </cell>
        </row>
        <row r="975">
          <cell r="A975">
            <v>20101</v>
          </cell>
          <cell r="B975">
            <v>-119696788</v>
          </cell>
          <cell r="C975">
            <v>-119696788</v>
          </cell>
          <cell r="D975">
            <v>-119696788</v>
          </cell>
        </row>
        <row r="976">
          <cell r="A976">
            <v>20401</v>
          </cell>
          <cell r="B976">
            <v>0</v>
          </cell>
          <cell r="C976">
            <v>0</v>
          </cell>
          <cell r="D976">
            <v>0</v>
          </cell>
        </row>
        <row r="977">
          <cell r="A977">
            <v>20402</v>
          </cell>
          <cell r="B977">
            <v>0</v>
          </cell>
          <cell r="C977">
            <v>0</v>
          </cell>
          <cell r="D977">
            <v>0</v>
          </cell>
        </row>
        <row r="978">
          <cell r="A978">
            <v>20403</v>
          </cell>
          <cell r="B978">
            <v>0</v>
          </cell>
          <cell r="C978">
            <v>0</v>
          </cell>
          <cell r="D978">
            <v>0</v>
          </cell>
        </row>
        <row r="979">
          <cell r="A979">
            <v>20404</v>
          </cell>
          <cell r="B979">
            <v>0</v>
          </cell>
          <cell r="C979">
            <v>0</v>
          </cell>
          <cell r="D979">
            <v>0</v>
          </cell>
        </row>
        <row r="980">
          <cell r="A980">
            <v>20405</v>
          </cell>
          <cell r="B980">
            <v>0</v>
          </cell>
          <cell r="C980">
            <v>0</v>
          </cell>
          <cell r="D980">
            <v>0</v>
          </cell>
        </row>
        <row r="981">
          <cell r="A981">
            <v>20406</v>
          </cell>
          <cell r="B981">
            <v>0</v>
          </cell>
          <cell r="C981">
            <v>0</v>
          </cell>
          <cell r="D981">
            <v>0</v>
          </cell>
        </row>
        <row r="982">
          <cell r="A982">
            <v>20701</v>
          </cell>
          <cell r="B982">
            <v>0</v>
          </cell>
          <cell r="C982">
            <v>0</v>
          </cell>
          <cell r="D982">
            <v>0</v>
          </cell>
        </row>
        <row r="983">
          <cell r="A983">
            <v>20702</v>
          </cell>
          <cell r="B983">
            <v>0</v>
          </cell>
          <cell r="C983">
            <v>0</v>
          </cell>
          <cell r="D983">
            <v>0</v>
          </cell>
        </row>
        <row r="984">
          <cell r="A984">
            <v>21001</v>
          </cell>
          <cell r="B984">
            <v>0</v>
          </cell>
          <cell r="C984">
            <v>0</v>
          </cell>
          <cell r="D984">
            <v>0</v>
          </cell>
        </row>
        <row r="985">
          <cell r="A985">
            <v>21101</v>
          </cell>
          <cell r="B985">
            <v>-1154040249</v>
          </cell>
          <cell r="C985">
            <v>-1154040249</v>
          </cell>
          <cell r="D985">
            <v>-1110209480</v>
          </cell>
        </row>
        <row r="986">
          <cell r="A986">
            <v>21401</v>
          </cell>
          <cell r="B986">
            <v>700921</v>
          </cell>
          <cell r="C986">
            <v>700921</v>
          </cell>
          <cell r="D986">
            <v>700921</v>
          </cell>
        </row>
        <row r="987">
          <cell r="A987">
            <v>21402</v>
          </cell>
          <cell r="B987">
            <v>0</v>
          </cell>
          <cell r="C987">
            <v>0</v>
          </cell>
          <cell r="D987">
            <v>0</v>
          </cell>
        </row>
        <row r="988">
          <cell r="A988">
            <v>21403</v>
          </cell>
          <cell r="B988">
            <v>0</v>
          </cell>
          <cell r="C988">
            <v>0</v>
          </cell>
          <cell r="D988">
            <v>0</v>
          </cell>
        </row>
        <row r="989">
          <cell r="A989">
            <v>21404</v>
          </cell>
          <cell r="B989">
            <v>0</v>
          </cell>
          <cell r="C989">
            <v>0</v>
          </cell>
          <cell r="D989">
            <v>0</v>
          </cell>
        </row>
        <row r="990">
          <cell r="A990">
            <v>21405</v>
          </cell>
          <cell r="B990">
            <v>0</v>
          </cell>
          <cell r="C990">
            <v>0</v>
          </cell>
          <cell r="D990">
            <v>0</v>
          </cell>
        </row>
        <row r="991">
          <cell r="A991">
            <v>21406</v>
          </cell>
          <cell r="B991">
            <v>0</v>
          </cell>
          <cell r="C991">
            <v>0</v>
          </cell>
          <cell r="D991">
            <v>0</v>
          </cell>
        </row>
        <row r="992">
          <cell r="A992">
            <v>21601</v>
          </cell>
          <cell r="B992">
            <v>-35741210</v>
          </cell>
          <cell r="C992">
            <v>-35741210</v>
          </cell>
          <cell r="D992">
            <v>-102771767</v>
          </cell>
        </row>
        <row r="993">
          <cell r="A993">
            <v>21901</v>
          </cell>
          <cell r="B993">
            <v>32997043</v>
          </cell>
          <cell r="C993">
            <v>15207150</v>
          </cell>
          <cell r="D993">
            <v>9708586</v>
          </cell>
        </row>
        <row r="994">
          <cell r="A994">
            <v>21902</v>
          </cell>
          <cell r="B994">
            <v>-32997043</v>
          </cell>
          <cell r="C994">
            <v>-15207150</v>
          </cell>
          <cell r="D994">
            <v>-9708586</v>
          </cell>
        </row>
        <row r="995">
          <cell r="A995">
            <v>21903</v>
          </cell>
          <cell r="B995">
            <v>79574682</v>
          </cell>
          <cell r="C995">
            <v>39787341</v>
          </cell>
          <cell r="D995">
            <v>6121129</v>
          </cell>
        </row>
        <row r="996">
          <cell r="A996">
            <v>21904</v>
          </cell>
          <cell r="B996">
            <v>-79574682</v>
          </cell>
          <cell r="C996">
            <v>-39787341</v>
          </cell>
          <cell r="D996">
            <v>-6121129</v>
          </cell>
        </row>
        <row r="997">
          <cell r="A997">
            <v>22104</v>
          </cell>
          <cell r="B997">
            <v>0</v>
          </cell>
          <cell r="C997">
            <v>0</v>
          </cell>
          <cell r="D997">
            <v>0</v>
          </cell>
        </row>
        <row r="998">
          <cell r="A998">
            <v>22105</v>
          </cell>
          <cell r="B998">
            <v>0</v>
          </cell>
          <cell r="C998">
            <v>0</v>
          </cell>
          <cell r="D998">
            <v>0</v>
          </cell>
        </row>
        <row r="999">
          <cell r="A999">
            <v>22106</v>
          </cell>
          <cell r="B999">
            <v>0</v>
          </cell>
          <cell r="C999">
            <v>0</v>
          </cell>
          <cell r="D999">
            <v>0</v>
          </cell>
        </row>
        <row r="1000">
          <cell r="A1000">
            <v>22107</v>
          </cell>
          <cell r="B1000">
            <v>0</v>
          </cell>
          <cell r="C1000">
            <v>0</v>
          </cell>
          <cell r="D1000">
            <v>0</v>
          </cell>
        </row>
        <row r="1001">
          <cell r="A1001">
            <v>22108</v>
          </cell>
          <cell r="B1001">
            <v>0</v>
          </cell>
          <cell r="C1001">
            <v>0</v>
          </cell>
          <cell r="D1001">
            <v>0</v>
          </cell>
        </row>
        <row r="1002">
          <cell r="A1002">
            <v>22109</v>
          </cell>
          <cell r="B1002">
            <v>0</v>
          </cell>
          <cell r="C1002">
            <v>0</v>
          </cell>
          <cell r="D1002">
            <v>0</v>
          </cell>
        </row>
        <row r="1003">
          <cell r="A1003">
            <v>22110</v>
          </cell>
          <cell r="B1003">
            <v>0</v>
          </cell>
          <cell r="C1003">
            <v>0</v>
          </cell>
          <cell r="D1003">
            <v>0</v>
          </cell>
        </row>
        <row r="1004">
          <cell r="A1004">
            <v>22111</v>
          </cell>
          <cell r="B1004">
            <v>0</v>
          </cell>
          <cell r="C1004">
            <v>0</v>
          </cell>
          <cell r="D1004">
            <v>0</v>
          </cell>
        </row>
        <row r="1005">
          <cell r="A1005">
            <v>22112</v>
          </cell>
          <cell r="B1005">
            <v>0</v>
          </cell>
          <cell r="C1005">
            <v>0</v>
          </cell>
          <cell r="D1005">
            <v>0</v>
          </cell>
        </row>
        <row r="1006">
          <cell r="A1006">
            <v>22113</v>
          </cell>
          <cell r="B1006">
            <v>0</v>
          </cell>
          <cell r="C1006">
            <v>0</v>
          </cell>
          <cell r="D1006">
            <v>0</v>
          </cell>
        </row>
        <row r="1007">
          <cell r="A1007">
            <v>22114</v>
          </cell>
          <cell r="B1007">
            <v>0</v>
          </cell>
          <cell r="C1007">
            <v>0</v>
          </cell>
          <cell r="D1007">
            <v>0</v>
          </cell>
        </row>
        <row r="1008">
          <cell r="A1008">
            <v>22115</v>
          </cell>
          <cell r="B1008">
            <v>0</v>
          </cell>
          <cell r="C1008">
            <v>0</v>
          </cell>
          <cell r="D1008">
            <v>0</v>
          </cell>
        </row>
        <row r="1009">
          <cell r="A1009">
            <v>22116</v>
          </cell>
          <cell r="B1009">
            <v>0</v>
          </cell>
          <cell r="C1009">
            <v>0</v>
          </cell>
          <cell r="D1009">
            <v>0</v>
          </cell>
        </row>
        <row r="1010">
          <cell r="A1010">
            <v>22117</v>
          </cell>
          <cell r="B1010">
            <v>0</v>
          </cell>
          <cell r="C1010">
            <v>0</v>
          </cell>
          <cell r="D1010">
            <v>0</v>
          </cell>
        </row>
        <row r="1011">
          <cell r="A1011">
            <v>22118</v>
          </cell>
          <cell r="B1011">
            <v>0</v>
          </cell>
          <cell r="C1011">
            <v>0</v>
          </cell>
          <cell r="D1011">
            <v>0</v>
          </cell>
        </row>
        <row r="1012">
          <cell r="A1012">
            <v>22119</v>
          </cell>
          <cell r="B1012">
            <v>0</v>
          </cell>
          <cell r="C1012">
            <v>0</v>
          </cell>
          <cell r="D1012">
            <v>0</v>
          </cell>
        </row>
        <row r="1013">
          <cell r="A1013">
            <v>22120</v>
          </cell>
          <cell r="B1013">
            <v>0</v>
          </cell>
          <cell r="C1013">
            <v>0</v>
          </cell>
          <cell r="D1013">
            <v>0</v>
          </cell>
        </row>
        <row r="1014">
          <cell r="A1014">
            <v>22121</v>
          </cell>
          <cell r="B1014">
            <v>-51605000</v>
          </cell>
          <cell r="C1014">
            <v>-51605000</v>
          </cell>
          <cell r="D1014">
            <v>-51605000</v>
          </cell>
        </row>
        <row r="1015">
          <cell r="A1015">
            <v>22122</v>
          </cell>
          <cell r="B1015">
            <v>0</v>
          </cell>
          <cell r="C1015">
            <v>0</v>
          </cell>
          <cell r="D1015">
            <v>0</v>
          </cell>
        </row>
        <row r="1016">
          <cell r="A1016">
            <v>22124</v>
          </cell>
          <cell r="B1016">
            <v>0</v>
          </cell>
          <cell r="C1016">
            <v>0</v>
          </cell>
          <cell r="D1016">
            <v>0</v>
          </cell>
        </row>
        <row r="1017">
          <cell r="A1017">
            <v>22125</v>
          </cell>
          <cell r="B1017">
            <v>0</v>
          </cell>
          <cell r="C1017">
            <v>0</v>
          </cell>
          <cell r="D1017">
            <v>0</v>
          </cell>
        </row>
        <row r="1018">
          <cell r="A1018">
            <v>22126</v>
          </cell>
          <cell r="B1018">
            <v>-54200000</v>
          </cell>
          <cell r="C1018">
            <v>-54200000</v>
          </cell>
          <cell r="D1018">
            <v>-54200000</v>
          </cell>
        </row>
        <row r="1019">
          <cell r="A1019">
            <v>22128</v>
          </cell>
          <cell r="B1019">
            <v>-250000000</v>
          </cell>
          <cell r="C1019">
            <v>-250000000</v>
          </cell>
          <cell r="D1019">
            <v>-153846154</v>
          </cell>
        </row>
        <row r="1020">
          <cell r="A1020">
            <v>22129</v>
          </cell>
          <cell r="B1020">
            <v>0</v>
          </cell>
          <cell r="C1020">
            <v>0</v>
          </cell>
          <cell r="D1020">
            <v>0</v>
          </cell>
        </row>
        <row r="1021">
          <cell r="A1021">
            <v>22130</v>
          </cell>
          <cell r="B1021">
            <v>0</v>
          </cell>
          <cell r="C1021">
            <v>0</v>
          </cell>
          <cell r="D1021">
            <v>0</v>
          </cell>
        </row>
        <row r="1022">
          <cell r="A1022">
            <v>22131</v>
          </cell>
          <cell r="B1022">
            <v>0</v>
          </cell>
          <cell r="C1022">
            <v>0</v>
          </cell>
          <cell r="D1022">
            <v>0</v>
          </cell>
        </row>
        <row r="1023">
          <cell r="A1023">
            <v>22132</v>
          </cell>
          <cell r="B1023">
            <v>-20000000</v>
          </cell>
          <cell r="C1023">
            <v>-20000000</v>
          </cell>
          <cell r="D1023">
            <v>-20000000</v>
          </cell>
        </row>
        <row r="1024">
          <cell r="A1024">
            <v>22133</v>
          </cell>
          <cell r="B1024">
            <v>0</v>
          </cell>
          <cell r="C1024">
            <v>0</v>
          </cell>
          <cell r="D1024">
            <v>0</v>
          </cell>
        </row>
        <row r="1025">
          <cell r="A1025">
            <v>22134</v>
          </cell>
          <cell r="B1025">
            <v>0</v>
          </cell>
          <cell r="C1025">
            <v>0</v>
          </cell>
          <cell r="D1025">
            <v>-13223077</v>
          </cell>
        </row>
        <row r="1026">
          <cell r="A1026">
            <v>22137</v>
          </cell>
          <cell r="B1026">
            <v>-75000000</v>
          </cell>
          <cell r="C1026">
            <v>-75000000</v>
          </cell>
          <cell r="D1026">
            <v>-75000000</v>
          </cell>
        </row>
        <row r="1027">
          <cell r="A1027">
            <v>22144</v>
          </cell>
          <cell r="B1027">
            <v>0</v>
          </cell>
          <cell r="C1027">
            <v>0</v>
          </cell>
          <cell r="D1027">
            <v>0</v>
          </cell>
        </row>
        <row r="1028">
          <cell r="A1028">
            <v>22145</v>
          </cell>
          <cell r="B1028">
            <v>-85950000</v>
          </cell>
          <cell r="C1028">
            <v>-85950000</v>
          </cell>
          <cell r="D1028">
            <v>-79338462</v>
          </cell>
        </row>
        <row r="1029">
          <cell r="A1029">
            <v>22146</v>
          </cell>
          <cell r="B1029">
            <v>-210000000</v>
          </cell>
          <cell r="C1029">
            <v>-210000000</v>
          </cell>
          <cell r="D1029">
            <v>-210000000</v>
          </cell>
        </row>
        <row r="1030">
          <cell r="A1030">
            <v>22147</v>
          </cell>
          <cell r="B1030">
            <v>-60685000</v>
          </cell>
          <cell r="C1030">
            <v>-60685000</v>
          </cell>
          <cell r="D1030">
            <v>-60685000</v>
          </cell>
        </row>
        <row r="1031">
          <cell r="A1031">
            <v>22148</v>
          </cell>
          <cell r="B1031">
            <v>-86400000</v>
          </cell>
          <cell r="C1031">
            <v>-86400000</v>
          </cell>
          <cell r="D1031">
            <v>-86400000</v>
          </cell>
        </row>
        <row r="1032">
          <cell r="A1032">
            <v>22149</v>
          </cell>
          <cell r="B1032">
            <v>-330000000</v>
          </cell>
          <cell r="C1032">
            <v>-330000000</v>
          </cell>
          <cell r="D1032">
            <v>-330000000</v>
          </cell>
        </row>
        <row r="1033">
          <cell r="A1033">
            <v>22150</v>
          </cell>
          <cell r="B1033">
            <v>0</v>
          </cell>
          <cell r="C1033">
            <v>0</v>
          </cell>
          <cell r="D1033">
            <v>-76923077</v>
          </cell>
        </row>
        <row r="1034">
          <cell r="A1034">
            <v>22151</v>
          </cell>
          <cell r="B1034">
            <v>-250000000</v>
          </cell>
          <cell r="C1034">
            <v>-250000000</v>
          </cell>
          <cell r="D1034">
            <v>-250000000</v>
          </cell>
        </row>
        <row r="1035">
          <cell r="A1035">
            <v>22155</v>
          </cell>
          <cell r="B1035">
            <v>0</v>
          </cell>
          <cell r="C1035">
            <v>0</v>
          </cell>
          <cell r="D1035">
            <v>0</v>
          </cell>
        </row>
        <row r="1036">
          <cell r="A1036">
            <v>22156</v>
          </cell>
          <cell r="B1036">
            <v>0</v>
          </cell>
          <cell r="C1036">
            <v>0</v>
          </cell>
          <cell r="D1036">
            <v>0</v>
          </cell>
        </row>
        <row r="1037">
          <cell r="A1037">
            <v>22157</v>
          </cell>
          <cell r="B1037">
            <v>0</v>
          </cell>
          <cell r="C1037">
            <v>0</v>
          </cell>
          <cell r="D1037">
            <v>0</v>
          </cell>
        </row>
        <row r="1038">
          <cell r="A1038">
            <v>22158</v>
          </cell>
          <cell r="B1038">
            <v>0</v>
          </cell>
          <cell r="C1038">
            <v>0</v>
          </cell>
          <cell r="D1038">
            <v>0</v>
          </cell>
        </row>
        <row r="1039">
          <cell r="A1039">
            <v>22159</v>
          </cell>
          <cell r="B1039">
            <v>0</v>
          </cell>
          <cell r="C1039">
            <v>0</v>
          </cell>
          <cell r="D1039">
            <v>0</v>
          </cell>
        </row>
        <row r="1040">
          <cell r="A1040">
            <v>22160</v>
          </cell>
          <cell r="B1040">
            <v>0</v>
          </cell>
          <cell r="C1040">
            <v>0</v>
          </cell>
          <cell r="D1040">
            <v>0</v>
          </cell>
        </row>
        <row r="1041">
          <cell r="A1041">
            <v>22161</v>
          </cell>
          <cell r="B1041">
            <v>0</v>
          </cell>
          <cell r="C1041">
            <v>0</v>
          </cell>
          <cell r="D1041">
            <v>0</v>
          </cell>
        </row>
        <row r="1042">
          <cell r="A1042">
            <v>22162</v>
          </cell>
          <cell r="B1042">
            <v>-125000000</v>
          </cell>
          <cell r="C1042">
            <v>-125000000</v>
          </cell>
          <cell r="D1042">
            <v>-48076923</v>
          </cell>
        </row>
        <row r="1043">
          <cell r="A1043">
            <v>22163</v>
          </cell>
          <cell r="B1043">
            <v>0</v>
          </cell>
          <cell r="C1043">
            <v>0</v>
          </cell>
          <cell r="D1043">
            <v>0</v>
          </cell>
        </row>
        <row r="1044">
          <cell r="A1044">
            <v>22164</v>
          </cell>
          <cell r="B1044">
            <v>0</v>
          </cell>
          <cell r="C1044">
            <v>0</v>
          </cell>
          <cell r="D1044">
            <v>0</v>
          </cell>
        </row>
        <row r="1045">
          <cell r="A1045">
            <v>22168</v>
          </cell>
          <cell r="B1045">
            <v>0</v>
          </cell>
          <cell r="C1045">
            <v>0</v>
          </cell>
          <cell r="D1045">
            <v>0</v>
          </cell>
        </row>
        <row r="1046">
          <cell r="A1046">
            <v>22401</v>
          </cell>
          <cell r="B1046">
            <v>0</v>
          </cell>
          <cell r="C1046">
            <v>0</v>
          </cell>
          <cell r="D1046">
            <v>0</v>
          </cell>
        </row>
        <row r="1047">
          <cell r="A1047">
            <v>22505</v>
          </cell>
          <cell r="B1047">
            <v>0</v>
          </cell>
          <cell r="C1047">
            <v>0</v>
          </cell>
          <cell r="D1047">
            <v>0</v>
          </cell>
        </row>
        <row r="1048">
          <cell r="A1048">
            <v>22506</v>
          </cell>
          <cell r="B1048">
            <v>0</v>
          </cell>
          <cell r="C1048">
            <v>0</v>
          </cell>
          <cell r="D1048">
            <v>0</v>
          </cell>
        </row>
        <row r="1049">
          <cell r="A1049">
            <v>22507</v>
          </cell>
          <cell r="B1049">
            <v>0</v>
          </cell>
          <cell r="C1049">
            <v>0</v>
          </cell>
          <cell r="D1049">
            <v>0</v>
          </cell>
        </row>
        <row r="1050">
          <cell r="A1050">
            <v>22508</v>
          </cell>
          <cell r="B1050">
            <v>0</v>
          </cell>
          <cell r="C1050">
            <v>0</v>
          </cell>
          <cell r="D1050">
            <v>0</v>
          </cell>
        </row>
        <row r="1051">
          <cell r="A1051">
            <v>22511</v>
          </cell>
          <cell r="B1051">
            <v>0</v>
          </cell>
          <cell r="C1051">
            <v>0</v>
          </cell>
          <cell r="D1051">
            <v>0</v>
          </cell>
        </row>
        <row r="1052">
          <cell r="A1052">
            <v>22512</v>
          </cell>
          <cell r="B1052">
            <v>0</v>
          </cell>
          <cell r="C1052">
            <v>0</v>
          </cell>
          <cell r="D1052">
            <v>0</v>
          </cell>
        </row>
        <row r="1053">
          <cell r="A1053">
            <v>22513</v>
          </cell>
          <cell r="B1053">
            <v>0</v>
          </cell>
          <cell r="C1053">
            <v>0</v>
          </cell>
          <cell r="D1053">
            <v>0</v>
          </cell>
        </row>
        <row r="1054">
          <cell r="A1054">
            <v>22514</v>
          </cell>
          <cell r="B1054">
            <v>0</v>
          </cell>
          <cell r="C1054">
            <v>0</v>
          </cell>
          <cell r="D1054">
            <v>0</v>
          </cell>
        </row>
        <row r="1055">
          <cell r="A1055">
            <v>22544</v>
          </cell>
          <cell r="B1055">
            <v>0</v>
          </cell>
          <cell r="C1055">
            <v>0</v>
          </cell>
          <cell r="D1055">
            <v>0</v>
          </cell>
        </row>
        <row r="1056">
          <cell r="A1056">
            <v>22545</v>
          </cell>
          <cell r="B1056">
            <v>0</v>
          </cell>
          <cell r="C1056">
            <v>0</v>
          </cell>
          <cell r="D1056">
            <v>0</v>
          </cell>
        </row>
        <row r="1057">
          <cell r="A1057">
            <v>22546</v>
          </cell>
          <cell r="B1057">
            <v>-636598</v>
          </cell>
          <cell r="C1057">
            <v>-640527</v>
          </cell>
          <cell r="D1057">
            <v>-683753</v>
          </cell>
        </row>
        <row r="1058">
          <cell r="A1058">
            <v>22601</v>
          </cell>
          <cell r="B1058">
            <v>0</v>
          </cell>
          <cell r="C1058">
            <v>0</v>
          </cell>
          <cell r="D1058">
            <v>0</v>
          </cell>
        </row>
        <row r="1059">
          <cell r="A1059">
            <v>22602</v>
          </cell>
          <cell r="B1059">
            <v>0</v>
          </cell>
          <cell r="C1059">
            <v>0</v>
          </cell>
          <cell r="D1059">
            <v>0</v>
          </cell>
        </row>
        <row r="1060">
          <cell r="A1060">
            <v>22603</v>
          </cell>
          <cell r="B1060">
            <v>0</v>
          </cell>
          <cell r="C1060">
            <v>0</v>
          </cell>
          <cell r="D1060">
            <v>0</v>
          </cell>
        </row>
        <row r="1061">
          <cell r="A1061">
            <v>22628</v>
          </cell>
          <cell r="B1061">
            <v>1529523</v>
          </cell>
          <cell r="C1061">
            <v>1531693</v>
          </cell>
          <cell r="D1061">
            <v>950591</v>
          </cell>
        </row>
        <row r="1062">
          <cell r="A1062">
            <v>22645</v>
          </cell>
          <cell r="B1062">
            <v>0</v>
          </cell>
          <cell r="C1062">
            <v>0</v>
          </cell>
          <cell r="D1062">
            <v>0</v>
          </cell>
        </row>
        <row r="1063">
          <cell r="A1063">
            <v>22646</v>
          </cell>
          <cell r="B1063">
            <v>441757</v>
          </cell>
          <cell r="C1063">
            <v>445114</v>
          </cell>
          <cell r="D1063">
            <v>482039</v>
          </cell>
        </row>
        <row r="1064">
          <cell r="A1064">
            <v>22647</v>
          </cell>
          <cell r="B1064">
            <v>845678</v>
          </cell>
          <cell r="C1064">
            <v>847782</v>
          </cell>
          <cell r="D1064">
            <v>870922</v>
          </cell>
        </row>
        <row r="1065">
          <cell r="A1065">
            <v>22649</v>
          </cell>
          <cell r="B1065">
            <v>1494398</v>
          </cell>
          <cell r="C1065">
            <v>1505473</v>
          </cell>
          <cell r="D1065">
            <v>1627299</v>
          </cell>
        </row>
        <row r="1066">
          <cell r="A1066">
            <v>22650</v>
          </cell>
          <cell r="B1066">
            <v>59631</v>
          </cell>
          <cell r="C1066">
            <v>63625</v>
          </cell>
          <cell r="D1066">
            <v>107549</v>
          </cell>
        </row>
        <row r="1067">
          <cell r="A1067">
            <v>22812</v>
          </cell>
          <cell r="B1067">
            <v>-16297564</v>
          </cell>
          <cell r="C1067">
            <v>-16130898</v>
          </cell>
          <cell r="D1067">
            <v>-14446910</v>
          </cell>
        </row>
        <row r="1068">
          <cell r="A1068">
            <v>22821</v>
          </cell>
          <cell r="B1068">
            <v>-8571498</v>
          </cell>
          <cell r="C1068">
            <v>-9302524</v>
          </cell>
          <cell r="D1068">
            <v>-10919998</v>
          </cell>
        </row>
        <row r="1069">
          <cell r="A1069">
            <v>22822</v>
          </cell>
          <cell r="B1069">
            <v>-10523827</v>
          </cell>
          <cell r="C1069">
            <v>-10145460</v>
          </cell>
          <cell r="D1069">
            <v>-9553491</v>
          </cell>
        </row>
        <row r="1070">
          <cell r="A1070">
            <v>22823</v>
          </cell>
          <cell r="B1070">
            <v>574836</v>
          </cell>
          <cell r="C1070">
            <v>570245</v>
          </cell>
          <cell r="D1070">
            <v>523742</v>
          </cell>
        </row>
        <row r="1071">
          <cell r="A1071">
            <v>22824</v>
          </cell>
          <cell r="B1071">
            <v>-840220</v>
          </cell>
          <cell r="C1071">
            <v>-788184</v>
          </cell>
          <cell r="D1071">
            <v>-942837</v>
          </cell>
        </row>
        <row r="1072">
          <cell r="A1072">
            <v>22825</v>
          </cell>
          <cell r="B1072">
            <v>0</v>
          </cell>
          <cell r="C1072">
            <v>0</v>
          </cell>
          <cell r="D1072">
            <v>0</v>
          </cell>
        </row>
        <row r="1073">
          <cell r="A1073">
            <v>22826</v>
          </cell>
          <cell r="B1073">
            <v>0</v>
          </cell>
          <cell r="C1073">
            <v>0</v>
          </cell>
          <cell r="D1073">
            <v>0</v>
          </cell>
        </row>
        <row r="1074">
          <cell r="A1074">
            <v>22830</v>
          </cell>
          <cell r="B1074">
            <v>30405113</v>
          </cell>
          <cell r="C1074">
            <v>15202556</v>
          </cell>
          <cell r="D1074">
            <v>2338855</v>
          </cell>
        </row>
        <row r="1075">
          <cell r="A1075">
            <v>22831</v>
          </cell>
          <cell r="B1075">
            <v>-79770337</v>
          </cell>
          <cell r="C1075">
            <v>-39885168</v>
          </cell>
          <cell r="D1075">
            <v>-6136180</v>
          </cell>
        </row>
        <row r="1076">
          <cell r="A1076">
            <v>22832</v>
          </cell>
          <cell r="B1076">
            <v>-223314</v>
          </cell>
          <cell r="C1076">
            <v>-111657</v>
          </cell>
          <cell r="D1076">
            <v>-17178</v>
          </cell>
        </row>
        <row r="1077">
          <cell r="A1077">
            <v>22833</v>
          </cell>
          <cell r="B1077">
            <v>-5352715</v>
          </cell>
          <cell r="C1077">
            <v>-5331298</v>
          </cell>
          <cell r="D1077">
            <v>-5174975</v>
          </cell>
        </row>
        <row r="1078">
          <cell r="A1078">
            <v>22834</v>
          </cell>
          <cell r="B1078">
            <v>-85040892</v>
          </cell>
          <cell r="C1078">
            <v>-84724529</v>
          </cell>
          <cell r="D1078">
            <v>-82038313</v>
          </cell>
        </row>
        <row r="1079">
          <cell r="A1079">
            <v>22835</v>
          </cell>
          <cell r="B1079">
            <v>-19982915</v>
          </cell>
          <cell r="C1079">
            <v>-18055056</v>
          </cell>
          <cell r="D1079">
            <v>-17060611</v>
          </cell>
        </row>
        <row r="1080">
          <cell r="A1080">
            <v>22836</v>
          </cell>
          <cell r="B1080">
            <v>-9655024</v>
          </cell>
          <cell r="C1080">
            <v>-4827512</v>
          </cell>
          <cell r="D1080">
            <v>-742694</v>
          </cell>
        </row>
        <row r="1081">
          <cell r="A1081">
            <v>22837</v>
          </cell>
          <cell r="B1081">
            <v>-39091611</v>
          </cell>
          <cell r="C1081">
            <v>-19545805</v>
          </cell>
          <cell r="D1081">
            <v>-3007047</v>
          </cell>
        </row>
        <row r="1082">
          <cell r="A1082">
            <v>22838</v>
          </cell>
          <cell r="B1082">
            <v>-807426</v>
          </cell>
          <cell r="C1082">
            <v>-403713</v>
          </cell>
          <cell r="D1082">
            <v>-62110</v>
          </cell>
        </row>
        <row r="1083">
          <cell r="A1083">
            <v>22901</v>
          </cell>
          <cell r="B1083">
            <v>0</v>
          </cell>
          <cell r="C1083">
            <v>0</v>
          </cell>
          <cell r="D1083">
            <v>0</v>
          </cell>
        </row>
        <row r="1084">
          <cell r="A1084">
            <v>22902</v>
          </cell>
          <cell r="B1084">
            <v>0</v>
          </cell>
          <cell r="C1084">
            <v>0</v>
          </cell>
          <cell r="D1084">
            <v>0</v>
          </cell>
        </row>
        <row r="1085">
          <cell r="A1085">
            <v>23000</v>
          </cell>
          <cell r="B1085">
            <v>-221309</v>
          </cell>
          <cell r="C1085">
            <v>-289259</v>
          </cell>
          <cell r="D1085">
            <v>-181889</v>
          </cell>
        </row>
        <row r="1086">
          <cell r="A1086">
            <v>23001</v>
          </cell>
          <cell r="B1086">
            <v>-26389915</v>
          </cell>
          <cell r="C1086">
            <v>-22552307</v>
          </cell>
          <cell r="D1086">
            <v>-19314254</v>
          </cell>
        </row>
        <row r="1087">
          <cell r="A1087">
            <v>23004</v>
          </cell>
          <cell r="B1087">
            <v>0</v>
          </cell>
          <cell r="C1087">
            <v>0</v>
          </cell>
          <cell r="D1087">
            <v>0</v>
          </cell>
        </row>
        <row r="1088">
          <cell r="A1088">
            <v>23005</v>
          </cell>
          <cell r="B1088">
            <v>0</v>
          </cell>
          <cell r="C1088">
            <v>0</v>
          </cell>
          <cell r="D1088">
            <v>0</v>
          </cell>
        </row>
        <row r="1089">
          <cell r="A1089">
            <v>23158</v>
          </cell>
          <cell r="B1089">
            <v>0</v>
          </cell>
          <cell r="C1089">
            <v>0</v>
          </cell>
          <cell r="D1089">
            <v>0</v>
          </cell>
        </row>
        <row r="1090">
          <cell r="A1090">
            <v>23175</v>
          </cell>
          <cell r="B1090">
            <v>0</v>
          </cell>
          <cell r="C1090">
            <v>0</v>
          </cell>
          <cell r="D1090">
            <v>0</v>
          </cell>
        </row>
        <row r="1091">
          <cell r="A1091">
            <v>23176</v>
          </cell>
          <cell r="B1091">
            <v>0</v>
          </cell>
          <cell r="C1091">
            <v>0</v>
          </cell>
          <cell r="D1091">
            <v>0</v>
          </cell>
        </row>
        <row r="1092">
          <cell r="A1092">
            <v>23177</v>
          </cell>
          <cell r="B1092">
            <v>0</v>
          </cell>
          <cell r="C1092">
            <v>0</v>
          </cell>
          <cell r="D1092">
            <v>-28494223</v>
          </cell>
        </row>
        <row r="1093">
          <cell r="A1093">
            <v>23178</v>
          </cell>
          <cell r="B1093">
            <v>-3120800</v>
          </cell>
          <cell r="C1093">
            <v>-1560400</v>
          </cell>
          <cell r="D1093">
            <v>-43411223</v>
          </cell>
        </row>
        <row r="1094">
          <cell r="A1094">
            <v>23179</v>
          </cell>
          <cell r="B1094">
            <v>-1159200</v>
          </cell>
          <cell r="C1094">
            <v>-579600</v>
          </cell>
          <cell r="D1094">
            <v>2603138</v>
          </cell>
        </row>
        <row r="1095">
          <cell r="A1095">
            <v>23190</v>
          </cell>
          <cell r="B1095">
            <v>0</v>
          </cell>
          <cell r="C1095">
            <v>0</v>
          </cell>
          <cell r="D1095">
            <v>0</v>
          </cell>
        </row>
        <row r="1096">
          <cell r="A1096">
            <v>23201</v>
          </cell>
          <cell r="B1096">
            <v>-26437105</v>
          </cell>
          <cell r="C1096">
            <v>-42073311</v>
          </cell>
          <cell r="D1096">
            <v>-13168600</v>
          </cell>
        </row>
        <row r="1097">
          <cell r="A1097">
            <v>23202</v>
          </cell>
          <cell r="B1097">
            <v>-11229089</v>
          </cell>
          <cell r="C1097">
            <v>-12845215</v>
          </cell>
          <cell r="D1097">
            <v>-14569606</v>
          </cell>
        </row>
        <row r="1098">
          <cell r="A1098">
            <v>23203</v>
          </cell>
          <cell r="B1098">
            <v>-14496102</v>
          </cell>
          <cell r="C1098">
            <v>-15908388</v>
          </cell>
          <cell r="D1098">
            <v>-18734396</v>
          </cell>
        </row>
        <row r="1099">
          <cell r="A1099">
            <v>23204</v>
          </cell>
          <cell r="B1099">
            <v>-1510</v>
          </cell>
          <cell r="C1099">
            <v>-1510</v>
          </cell>
          <cell r="D1099">
            <v>-1453</v>
          </cell>
        </row>
        <row r="1100">
          <cell r="A1100">
            <v>23205</v>
          </cell>
          <cell r="B1100">
            <v>-47534415</v>
          </cell>
          <cell r="C1100">
            <v>-45574758</v>
          </cell>
          <cell r="D1100">
            <v>-28526322</v>
          </cell>
        </row>
        <row r="1101">
          <cell r="A1101">
            <v>23206</v>
          </cell>
          <cell r="B1101">
            <v>-6128459</v>
          </cell>
          <cell r="C1101">
            <v>-6061854</v>
          </cell>
          <cell r="D1101">
            <v>-7220281</v>
          </cell>
        </row>
        <row r="1102">
          <cell r="A1102">
            <v>23207</v>
          </cell>
          <cell r="B1102">
            <v>-17895</v>
          </cell>
          <cell r="C1102">
            <v>-18492</v>
          </cell>
          <cell r="D1102">
            <v>-45885</v>
          </cell>
        </row>
        <row r="1103">
          <cell r="A1103">
            <v>23208</v>
          </cell>
          <cell r="B1103">
            <v>0</v>
          </cell>
          <cell r="C1103">
            <v>0</v>
          </cell>
          <cell r="D1103">
            <v>0</v>
          </cell>
        </row>
        <row r="1104">
          <cell r="A1104">
            <v>23209</v>
          </cell>
          <cell r="B1104">
            <v>-8017413</v>
          </cell>
          <cell r="C1104">
            <v>-7437849</v>
          </cell>
          <cell r="D1104">
            <v>-4345746</v>
          </cell>
        </row>
        <row r="1105">
          <cell r="A1105">
            <v>23210</v>
          </cell>
          <cell r="B1105">
            <v>-3188009</v>
          </cell>
          <cell r="C1105">
            <v>-2582659</v>
          </cell>
          <cell r="D1105">
            <v>-3187728</v>
          </cell>
        </row>
        <row r="1106">
          <cell r="A1106">
            <v>23211</v>
          </cell>
          <cell r="B1106">
            <v>-5063924</v>
          </cell>
          <cell r="C1106">
            <v>-4346124</v>
          </cell>
          <cell r="D1106">
            <v>-3548597</v>
          </cell>
        </row>
        <row r="1107">
          <cell r="A1107">
            <v>23212</v>
          </cell>
          <cell r="B1107">
            <v>-122066</v>
          </cell>
          <cell r="C1107">
            <v>-81054</v>
          </cell>
          <cell r="D1107">
            <v>-337138</v>
          </cell>
        </row>
        <row r="1108">
          <cell r="A1108">
            <v>23213</v>
          </cell>
          <cell r="B1108">
            <v>-213037</v>
          </cell>
          <cell r="C1108">
            <v>-204754</v>
          </cell>
          <cell r="D1108">
            <v>-253800</v>
          </cell>
        </row>
        <row r="1109">
          <cell r="A1109">
            <v>23214</v>
          </cell>
          <cell r="B1109">
            <v>13298</v>
          </cell>
          <cell r="C1109">
            <v>13310</v>
          </cell>
          <cell r="D1109">
            <v>12806</v>
          </cell>
        </row>
        <row r="1110">
          <cell r="A1110">
            <v>23215</v>
          </cell>
          <cell r="B1110">
            <v>-28824075</v>
          </cell>
          <cell r="C1110">
            <v>-34465800</v>
          </cell>
          <cell r="D1110">
            <v>-38834336</v>
          </cell>
        </row>
        <row r="1111">
          <cell r="A1111">
            <v>23216</v>
          </cell>
          <cell r="B1111">
            <v>0</v>
          </cell>
          <cell r="C1111">
            <v>0</v>
          </cell>
          <cell r="D1111">
            <v>0</v>
          </cell>
        </row>
        <row r="1112">
          <cell r="A1112">
            <v>23217</v>
          </cell>
          <cell r="B1112">
            <v>0</v>
          </cell>
          <cell r="C1112">
            <v>0</v>
          </cell>
          <cell r="D1112">
            <v>0</v>
          </cell>
        </row>
        <row r="1113">
          <cell r="A1113">
            <v>23218</v>
          </cell>
          <cell r="B1113">
            <v>-33628</v>
          </cell>
          <cell r="C1113">
            <v>-38042</v>
          </cell>
          <cell r="D1113">
            <v>-38292</v>
          </cell>
        </row>
        <row r="1114">
          <cell r="A1114">
            <v>23219</v>
          </cell>
          <cell r="B1114">
            <v>0</v>
          </cell>
          <cell r="C1114">
            <v>0</v>
          </cell>
          <cell r="D1114">
            <v>0</v>
          </cell>
        </row>
        <row r="1115">
          <cell r="A1115">
            <v>23220</v>
          </cell>
          <cell r="B1115">
            <v>2081</v>
          </cell>
          <cell r="C1115">
            <v>2026</v>
          </cell>
          <cell r="D1115">
            <v>1929</v>
          </cell>
        </row>
        <row r="1116">
          <cell r="A1116">
            <v>23221</v>
          </cell>
          <cell r="B1116">
            <v>-1567998</v>
          </cell>
          <cell r="C1116">
            <v>-1516307</v>
          </cell>
          <cell r="D1116">
            <v>-1334442</v>
          </cell>
        </row>
        <row r="1117">
          <cell r="A1117">
            <v>23222</v>
          </cell>
          <cell r="B1117">
            <v>0</v>
          </cell>
          <cell r="C1117">
            <v>0</v>
          </cell>
          <cell r="D1117">
            <v>0</v>
          </cell>
        </row>
        <row r="1118">
          <cell r="A1118">
            <v>23223</v>
          </cell>
          <cell r="B1118">
            <v>24678</v>
          </cell>
          <cell r="C1118">
            <v>24732</v>
          </cell>
          <cell r="D1118">
            <v>24482</v>
          </cell>
        </row>
        <row r="1119">
          <cell r="A1119">
            <v>23224</v>
          </cell>
          <cell r="B1119">
            <v>0</v>
          </cell>
          <cell r="C1119">
            <v>0</v>
          </cell>
          <cell r="D1119">
            <v>0</v>
          </cell>
        </row>
        <row r="1120">
          <cell r="A1120">
            <v>23229</v>
          </cell>
          <cell r="B1120">
            <v>0</v>
          </cell>
          <cell r="C1120">
            <v>0</v>
          </cell>
          <cell r="D1120">
            <v>0</v>
          </cell>
        </row>
        <row r="1121">
          <cell r="A1121">
            <v>23230</v>
          </cell>
          <cell r="B1121">
            <v>0</v>
          </cell>
          <cell r="C1121">
            <v>-862</v>
          </cell>
          <cell r="D1121">
            <v>-1748</v>
          </cell>
        </row>
        <row r="1122">
          <cell r="A1122">
            <v>23231</v>
          </cell>
          <cell r="B1122">
            <v>0</v>
          </cell>
          <cell r="C1122">
            <v>0</v>
          </cell>
          <cell r="D1122">
            <v>-1023</v>
          </cell>
        </row>
        <row r="1123">
          <cell r="A1123">
            <v>23232</v>
          </cell>
          <cell r="B1123">
            <v>-50</v>
          </cell>
          <cell r="C1123">
            <v>-38</v>
          </cell>
          <cell r="D1123">
            <v>-705</v>
          </cell>
        </row>
        <row r="1124">
          <cell r="A1124">
            <v>23233</v>
          </cell>
          <cell r="B1124">
            <v>16699</v>
          </cell>
          <cell r="C1124">
            <v>16704</v>
          </cell>
          <cell r="D1124">
            <v>16757</v>
          </cell>
        </row>
        <row r="1125">
          <cell r="A1125">
            <v>23234</v>
          </cell>
          <cell r="B1125">
            <v>-2119963</v>
          </cell>
          <cell r="C1125">
            <v>-1900460</v>
          </cell>
          <cell r="D1125">
            <v>-2020279</v>
          </cell>
        </row>
        <row r="1126">
          <cell r="A1126">
            <v>23236</v>
          </cell>
          <cell r="B1126">
            <v>0</v>
          </cell>
          <cell r="C1126">
            <v>0</v>
          </cell>
          <cell r="D1126">
            <v>0</v>
          </cell>
        </row>
        <row r="1127">
          <cell r="A1127">
            <v>23237</v>
          </cell>
          <cell r="B1127">
            <v>0</v>
          </cell>
          <cell r="C1127">
            <v>0</v>
          </cell>
          <cell r="D1127">
            <v>0</v>
          </cell>
        </row>
        <row r="1128">
          <cell r="A1128">
            <v>23238</v>
          </cell>
          <cell r="B1128">
            <v>0</v>
          </cell>
          <cell r="C1128">
            <v>0</v>
          </cell>
          <cell r="D1128">
            <v>0</v>
          </cell>
        </row>
        <row r="1129">
          <cell r="A1129">
            <v>23239</v>
          </cell>
          <cell r="B1129">
            <v>0</v>
          </cell>
          <cell r="C1129">
            <v>0</v>
          </cell>
          <cell r="D1129">
            <v>0</v>
          </cell>
        </row>
        <row r="1130">
          <cell r="A1130">
            <v>23240</v>
          </cell>
          <cell r="B1130">
            <v>-5</v>
          </cell>
          <cell r="C1130">
            <v>-3</v>
          </cell>
          <cell r="D1130">
            <v>-11802</v>
          </cell>
        </row>
        <row r="1131">
          <cell r="A1131">
            <v>23241</v>
          </cell>
          <cell r="B1131">
            <v>0</v>
          </cell>
          <cell r="C1131">
            <v>0</v>
          </cell>
          <cell r="D1131">
            <v>-396</v>
          </cell>
        </row>
        <row r="1132">
          <cell r="A1132">
            <v>23242</v>
          </cell>
          <cell r="B1132">
            <v>0</v>
          </cell>
          <cell r="C1132">
            <v>0</v>
          </cell>
          <cell r="D1132">
            <v>-7272</v>
          </cell>
        </row>
        <row r="1133">
          <cell r="A1133">
            <v>23243</v>
          </cell>
          <cell r="B1133">
            <v>-9805</v>
          </cell>
          <cell r="C1133">
            <v>-9800</v>
          </cell>
          <cell r="D1133">
            <v>-9098</v>
          </cell>
        </row>
        <row r="1134">
          <cell r="A1134">
            <v>23244</v>
          </cell>
          <cell r="B1134">
            <v>1428</v>
          </cell>
          <cell r="C1134">
            <v>1299</v>
          </cell>
          <cell r="D1134">
            <v>166363</v>
          </cell>
        </row>
        <row r="1135">
          <cell r="A1135">
            <v>23245</v>
          </cell>
          <cell r="B1135">
            <v>0</v>
          </cell>
          <cell r="C1135">
            <v>0</v>
          </cell>
          <cell r="D1135">
            <v>0</v>
          </cell>
        </row>
        <row r="1136">
          <cell r="A1136">
            <v>23246</v>
          </cell>
          <cell r="B1136">
            <v>0</v>
          </cell>
          <cell r="C1136">
            <v>0</v>
          </cell>
          <cell r="D1136">
            <v>-232</v>
          </cell>
        </row>
        <row r="1137">
          <cell r="A1137">
            <v>23247</v>
          </cell>
          <cell r="B1137">
            <v>-6823</v>
          </cell>
          <cell r="C1137">
            <v>-7130</v>
          </cell>
          <cell r="D1137">
            <v>-7777</v>
          </cell>
        </row>
        <row r="1138">
          <cell r="A1138">
            <v>23248</v>
          </cell>
          <cell r="B1138">
            <v>0</v>
          </cell>
          <cell r="C1138">
            <v>0</v>
          </cell>
          <cell r="D1138">
            <v>0</v>
          </cell>
        </row>
        <row r="1139">
          <cell r="A1139">
            <v>23250</v>
          </cell>
          <cell r="B1139">
            <v>0</v>
          </cell>
          <cell r="C1139">
            <v>0</v>
          </cell>
          <cell r="D1139">
            <v>0</v>
          </cell>
        </row>
        <row r="1140">
          <cell r="A1140">
            <v>23251</v>
          </cell>
          <cell r="B1140">
            <v>0</v>
          </cell>
          <cell r="C1140">
            <v>0</v>
          </cell>
          <cell r="D1140">
            <v>0</v>
          </cell>
        </row>
        <row r="1141">
          <cell r="A1141">
            <v>23252</v>
          </cell>
          <cell r="B1141">
            <v>0</v>
          </cell>
          <cell r="C1141">
            <v>0</v>
          </cell>
          <cell r="D1141">
            <v>0</v>
          </cell>
        </row>
        <row r="1142">
          <cell r="A1142">
            <v>23253</v>
          </cell>
          <cell r="B1142">
            <v>12593</v>
          </cell>
          <cell r="C1142">
            <v>12593</v>
          </cell>
          <cell r="D1142">
            <v>12593</v>
          </cell>
        </row>
        <row r="1143">
          <cell r="A1143">
            <v>23255</v>
          </cell>
          <cell r="B1143">
            <v>0</v>
          </cell>
          <cell r="C1143">
            <v>0</v>
          </cell>
          <cell r="D1143">
            <v>0</v>
          </cell>
        </row>
        <row r="1144">
          <cell r="A1144">
            <v>23256</v>
          </cell>
          <cell r="B1144">
            <v>0</v>
          </cell>
          <cell r="C1144">
            <v>0</v>
          </cell>
          <cell r="D1144">
            <v>0</v>
          </cell>
        </row>
        <row r="1145">
          <cell r="A1145">
            <v>23271</v>
          </cell>
          <cell r="B1145">
            <v>0</v>
          </cell>
          <cell r="C1145">
            <v>0</v>
          </cell>
          <cell r="D1145">
            <v>0</v>
          </cell>
        </row>
        <row r="1146">
          <cell r="A1146">
            <v>23272</v>
          </cell>
          <cell r="B1146">
            <v>-607011</v>
          </cell>
          <cell r="C1146">
            <v>-303505</v>
          </cell>
          <cell r="D1146">
            <v>-142609</v>
          </cell>
        </row>
        <row r="1147">
          <cell r="A1147">
            <v>23273</v>
          </cell>
          <cell r="B1147">
            <v>-569923</v>
          </cell>
          <cell r="C1147">
            <v>-284962</v>
          </cell>
          <cell r="D1147">
            <v>-101075</v>
          </cell>
        </row>
        <row r="1148">
          <cell r="A1148">
            <v>23280</v>
          </cell>
          <cell r="B1148">
            <v>0</v>
          </cell>
          <cell r="C1148">
            <v>-249242</v>
          </cell>
          <cell r="D1148">
            <v>-235768</v>
          </cell>
        </row>
        <row r="1149">
          <cell r="A1149">
            <v>23281</v>
          </cell>
          <cell r="B1149">
            <v>-363280</v>
          </cell>
          <cell r="C1149">
            <v>-1468677</v>
          </cell>
          <cell r="D1149">
            <v>-1046548</v>
          </cell>
        </row>
        <row r="1150">
          <cell r="A1150">
            <v>23309</v>
          </cell>
          <cell r="B1150">
            <v>0</v>
          </cell>
          <cell r="C1150">
            <v>0</v>
          </cell>
          <cell r="D1150">
            <v>0</v>
          </cell>
        </row>
        <row r="1151">
          <cell r="A1151">
            <v>23401</v>
          </cell>
          <cell r="B1151">
            <v>0</v>
          </cell>
          <cell r="C1151">
            <v>0</v>
          </cell>
          <cell r="D1151">
            <v>0</v>
          </cell>
        </row>
        <row r="1152">
          <cell r="A1152">
            <v>23402</v>
          </cell>
          <cell r="B1152">
            <v>-6446710</v>
          </cell>
          <cell r="C1152">
            <v>-8042967</v>
          </cell>
          <cell r="D1152">
            <v>-8405423</v>
          </cell>
        </row>
        <row r="1153">
          <cell r="A1153">
            <v>23403</v>
          </cell>
          <cell r="B1153">
            <v>0</v>
          </cell>
          <cell r="C1153">
            <v>0</v>
          </cell>
          <cell r="D1153">
            <v>0</v>
          </cell>
        </row>
        <row r="1154">
          <cell r="A1154">
            <v>23404</v>
          </cell>
          <cell r="B1154">
            <v>0</v>
          </cell>
          <cell r="C1154">
            <v>0</v>
          </cell>
          <cell r="D1154">
            <v>-1074</v>
          </cell>
        </row>
        <row r="1155">
          <cell r="A1155">
            <v>23405</v>
          </cell>
          <cell r="B1155">
            <v>0</v>
          </cell>
          <cell r="C1155">
            <v>0</v>
          </cell>
          <cell r="D1155">
            <v>0</v>
          </cell>
        </row>
        <row r="1156">
          <cell r="A1156">
            <v>23409</v>
          </cell>
          <cell r="B1156">
            <v>-4423161</v>
          </cell>
          <cell r="C1156">
            <v>-4451989</v>
          </cell>
          <cell r="D1156">
            <v>-6139532</v>
          </cell>
        </row>
        <row r="1157">
          <cell r="A1157">
            <v>23410</v>
          </cell>
          <cell r="B1157">
            <v>0</v>
          </cell>
          <cell r="C1157">
            <v>0</v>
          </cell>
          <cell r="D1157">
            <v>-1702</v>
          </cell>
        </row>
        <row r="1158">
          <cell r="A1158">
            <v>23411</v>
          </cell>
          <cell r="B1158">
            <v>0</v>
          </cell>
          <cell r="C1158">
            <v>0</v>
          </cell>
          <cell r="D1158">
            <v>0</v>
          </cell>
        </row>
        <row r="1159">
          <cell r="A1159">
            <v>23416</v>
          </cell>
          <cell r="B1159">
            <v>0</v>
          </cell>
          <cell r="C1159">
            <v>0</v>
          </cell>
          <cell r="D1159">
            <v>0</v>
          </cell>
        </row>
        <row r="1160">
          <cell r="A1160">
            <v>23421</v>
          </cell>
          <cell r="B1160">
            <v>0</v>
          </cell>
          <cell r="C1160">
            <v>0</v>
          </cell>
          <cell r="D1160">
            <v>0</v>
          </cell>
        </row>
        <row r="1161">
          <cell r="A1161">
            <v>23422</v>
          </cell>
          <cell r="B1161">
            <v>-341025</v>
          </cell>
          <cell r="C1161">
            <v>-980394</v>
          </cell>
          <cell r="D1161">
            <v>-870387</v>
          </cell>
        </row>
        <row r="1162">
          <cell r="A1162">
            <v>23423</v>
          </cell>
          <cell r="B1162">
            <v>0</v>
          </cell>
          <cell r="C1162">
            <v>0</v>
          </cell>
          <cell r="D1162">
            <v>0</v>
          </cell>
        </row>
        <row r="1163">
          <cell r="A1163">
            <v>23424</v>
          </cell>
          <cell r="B1163">
            <v>0</v>
          </cell>
          <cell r="C1163">
            <v>0</v>
          </cell>
          <cell r="D1163">
            <v>0</v>
          </cell>
        </row>
        <row r="1164">
          <cell r="A1164">
            <v>23425</v>
          </cell>
          <cell r="B1164">
            <v>0</v>
          </cell>
          <cell r="C1164">
            <v>0</v>
          </cell>
          <cell r="D1164">
            <v>0</v>
          </cell>
        </row>
        <row r="1165">
          <cell r="A1165">
            <v>23426</v>
          </cell>
          <cell r="B1165">
            <v>0</v>
          </cell>
          <cell r="C1165">
            <v>0</v>
          </cell>
          <cell r="D1165">
            <v>0</v>
          </cell>
        </row>
        <row r="1166">
          <cell r="A1166">
            <v>23427</v>
          </cell>
          <cell r="B1166">
            <v>0</v>
          </cell>
          <cell r="C1166">
            <v>0</v>
          </cell>
          <cell r="D1166">
            <v>0</v>
          </cell>
        </row>
        <row r="1167">
          <cell r="A1167">
            <v>23450</v>
          </cell>
          <cell r="B1167">
            <v>-623099</v>
          </cell>
          <cell r="C1167">
            <v>-495570</v>
          </cell>
          <cell r="D1167">
            <v>-412013</v>
          </cell>
        </row>
        <row r="1168">
          <cell r="A1168">
            <v>23452</v>
          </cell>
          <cell r="B1168">
            <v>0</v>
          </cell>
          <cell r="C1168">
            <v>0</v>
          </cell>
          <cell r="D1168">
            <v>0</v>
          </cell>
        </row>
        <row r="1169">
          <cell r="A1169">
            <v>23455</v>
          </cell>
          <cell r="B1169">
            <v>0</v>
          </cell>
          <cell r="C1169">
            <v>0</v>
          </cell>
          <cell r="D1169">
            <v>0</v>
          </cell>
        </row>
        <row r="1170">
          <cell r="A1170">
            <v>23500</v>
          </cell>
          <cell r="B1170">
            <v>-95425232</v>
          </cell>
          <cell r="C1170">
            <v>-94746678</v>
          </cell>
          <cell r="D1170">
            <v>-89771890</v>
          </cell>
        </row>
        <row r="1171">
          <cell r="A1171">
            <v>23501</v>
          </cell>
          <cell r="B1171">
            <v>0</v>
          </cell>
          <cell r="C1171">
            <v>0</v>
          </cell>
          <cell r="D1171">
            <v>0</v>
          </cell>
        </row>
        <row r="1172">
          <cell r="A1172">
            <v>23502</v>
          </cell>
          <cell r="B1172">
            <v>0</v>
          </cell>
          <cell r="C1172">
            <v>0</v>
          </cell>
          <cell r="D1172">
            <v>0</v>
          </cell>
        </row>
        <row r="1173">
          <cell r="A1173">
            <v>23600</v>
          </cell>
          <cell r="B1173">
            <v>0</v>
          </cell>
          <cell r="C1173">
            <v>-1241360</v>
          </cell>
          <cell r="D1173">
            <v>-2100762</v>
          </cell>
        </row>
        <row r="1174">
          <cell r="A1174">
            <v>23601</v>
          </cell>
          <cell r="B1174">
            <v>0</v>
          </cell>
          <cell r="C1174">
            <v>-970140</v>
          </cell>
          <cell r="D1174">
            <v>4965453</v>
          </cell>
        </row>
        <row r="1175">
          <cell r="A1175">
            <v>23602</v>
          </cell>
          <cell r="B1175">
            <v>0</v>
          </cell>
          <cell r="C1175">
            <v>557828</v>
          </cell>
          <cell r="D1175">
            <v>-2211170</v>
          </cell>
        </row>
        <row r="1176">
          <cell r="A1176">
            <v>23603</v>
          </cell>
          <cell r="B1176">
            <v>-2177</v>
          </cell>
          <cell r="C1176">
            <v>-1831</v>
          </cell>
          <cell r="D1176">
            <v>-30773</v>
          </cell>
        </row>
        <row r="1177">
          <cell r="A1177">
            <v>23604</v>
          </cell>
          <cell r="B1177">
            <v>-500597</v>
          </cell>
          <cell r="C1177">
            <v>-461410</v>
          </cell>
          <cell r="D1177">
            <v>-381349</v>
          </cell>
        </row>
        <row r="1178">
          <cell r="A1178">
            <v>23605</v>
          </cell>
          <cell r="B1178">
            <v>0</v>
          </cell>
          <cell r="C1178">
            <v>0</v>
          </cell>
          <cell r="D1178">
            <v>0</v>
          </cell>
        </row>
        <row r="1179">
          <cell r="A1179">
            <v>23606</v>
          </cell>
          <cell r="B1179">
            <v>-1672428</v>
          </cell>
          <cell r="C1179">
            <v>-1284082</v>
          </cell>
          <cell r="D1179">
            <v>-1715780</v>
          </cell>
        </row>
        <row r="1180">
          <cell r="A1180">
            <v>23607</v>
          </cell>
          <cell r="B1180">
            <v>-87936</v>
          </cell>
          <cell r="C1180">
            <v>-87936</v>
          </cell>
          <cell r="D1180">
            <v>-87936</v>
          </cell>
        </row>
        <row r="1181">
          <cell r="A1181">
            <v>23608</v>
          </cell>
          <cell r="B1181">
            <v>-1</v>
          </cell>
          <cell r="C1181">
            <v>-1</v>
          </cell>
          <cell r="D1181">
            <v>-1</v>
          </cell>
        </row>
        <row r="1182">
          <cell r="A1182">
            <v>23609</v>
          </cell>
          <cell r="B1182">
            <v>0</v>
          </cell>
          <cell r="C1182">
            <v>0</v>
          </cell>
          <cell r="D1182">
            <v>0</v>
          </cell>
        </row>
        <row r="1183">
          <cell r="A1183">
            <v>23610</v>
          </cell>
          <cell r="B1183">
            <v>0</v>
          </cell>
          <cell r="C1183">
            <v>0</v>
          </cell>
          <cell r="D1183">
            <v>0</v>
          </cell>
        </row>
        <row r="1184">
          <cell r="A1184">
            <v>23611</v>
          </cell>
          <cell r="B1184">
            <v>0</v>
          </cell>
          <cell r="C1184">
            <v>1925258</v>
          </cell>
          <cell r="D1184">
            <v>-16325209</v>
          </cell>
        </row>
        <row r="1185">
          <cell r="A1185">
            <v>23612</v>
          </cell>
          <cell r="B1185">
            <v>0</v>
          </cell>
          <cell r="C1185">
            <v>0</v>
          </cell>
          <cell r="D1185">
            <v>0</v>
          </cell>
        </row>
        <row r="1186">
          <cell r="A1186">
            <v>23613</v>
          </cell>
          <cell r="B1186">
            <v>0</v>
          </cell>
          <cell r="C1186">
            <v>0</v>
          </cell>
          <cell r="D1186">
            <v>0</v>
          </cell>
        </row>
        <row r="1187">
          <cell r="A1187">
            <v>23614</v>
          </cell>
          <cell r="B1187">
            <v>0</v>
          </cell>
          <cell r="C1187">
            <v>0</v>
          </cell>
          <cell r="D1187">
            <v>0</v>
          </cell>
        </row>
        <row r="1188">
          <cell r="A1188">
            <v>23615</v>
          </cell>
          <cell r="B1188">
            <v>0</v>
          </cell>
          <cell r="C1188">
            <v>0</v>
          </cell>
          <cell r="D1188">
            <v>0</v>
          </cell>
        </row>
        <row r="1189">
          <cell r="A1189">
            <v>23616</v>
          </cell>
          <cell r="B1189">
            <v>0</v>
          </cell>
          <cell r="C1189">
            <v>0</v>
          </cell>
          <cell r="D1189">
            <v>0</v>
          </cell>
        </row>
        <row r="1190">
          <cell r="A1190">
            <v>23617</v>
          </cell>
          <cell r="B1190">
            <v>0</v>
          </cell>
          <cell r="C1190">
            <v>0</v>
          </cell>
          <cell r="D1190">
            <v>0</v>
          </cell>
        </row>
        <row r="1191">
          <cell r="A1191">
            <v>23618</v>
          </cell>
          <cell r="B1191">
            <v>0</v>
          </cell>
          <cell r="C1191">
            <v>0</v>
          </cell>
          <cell r="D1191">
            <v>0</v>
          </cell>
        </row>
        <row r="1192">
          <cell r="A1192">
            <v>23619</v>
          </cell>
          <cell r="B1192">
            <v>0</v>
          </cell>
          <cell r="C1192">
            <v>0</v>
          </cell>
          <cell r="D1192">
            <v>0</v>
          </cell>
        </row>
        <row r="1193">
          <cell r="A1193">
            <v>23620</v>
          </cell>
          <cell r="B1193">
            <v>0</v>
          </cell>
          <cell r="C1193">
            <v>0</v>
          </cell>
          <cell r="D1193">
            <v>0</v>
          </cell>
        </row>
        <row r="1194">
          <cell r="A1194">
            <v>23621</v>
          </cell>
          <cell r="B1194">
            <v>0</v>
          </cell>
          <cell r="C1194">
            <v>0</v>
          </cell>
          <cell r="D1194">
            <v>0</v>
          </cell>
        </row>
        <row r="1195">
          <cell r="A1195">
            <v>23622</v>
          </cell>
          <cell r="B1195">
            <v>0</v>
          </cell>
          <cell r="C1195">
            <v>0</v>
          </cell>
          <cell r="D1195">
            <v>0</v>
          </cell>
        </row>
        <row r="1196">
          <cell r="A1196">
            <v>23623</v>
          </cell>
          <cell r="B1196">
            <v>0</v>
          </cell>
          <cell r="C1196">
            <v>0</v>
          </cell>
          <cell r="D1196">
            <v>0</v>
          </cell>
        </row>
        <row r="1197">
          <cell r="A1197">
            <v>23624</v>
          </cell>
          <cell r="B1197">
            <v>0</v>
          </cell>
          <cell r="C1197">
            <v>0</v>
          </cell>
          <cell r="D1197">
            <v>0</v>
          </cell>
        </row>
        <row r="1198">
          <cell r="A1198">
            <v>23625</v>
          </cell>
          <cell r="B1198">
            <v>0</v>
          </cell>
          <cell r="C1198">
            <v>0</v>
          </cell>
          <cell r="D1198">
            <v>0</v>
          </cell>
        </row>
        <row r="1199">
          <cell r="A1199">
            <v>23626</v>
          </cell>
          <cell r="B1199">
            <v>0</v>
          </cell>
          <cell r="C1199">
            <v>0</v>
          </cell>
          <cell r="D1199">
            <v>0</v>
          </cell>
        </row>
        <row r="1200">
          <cell r="A1200">
            <v>23627</v>
          </cell>
          <cell r="B1200">
            <v>0</v>
          </cell>
          <cell r="C1200">
            <v>0</v>
          </cell>
          <cell r="D1200">
            <v>0</v>
          </cell>
        </row>
        <row r="1201">
          <cell r="A1201">
            <v>23628</v>
          </cell>
          <cell r="B1201">
            <v>0</v>
          </cell>
          <cell r="C1201">
            <v>0</v>
          </cell>
          <cell r="D1201">
            <v>0</v>
          </cell>
        </row>
        <row r="1202">
          <cell r="A1202">
            <v>23629</v>
          </cell>
          <cell r="B1202">
            <v>0</v>
          </cell>
          <cell r="C1202">
            <v>0</v>
          </cell>
          <cell r="D1202">
            <v>0</v>
          </cell>
        </row>
        <row r="1203">
          <cell r="A1203">
            <v>23630</v>
          </cell>
          <cell r="B1203">
            <v>-7002583</v>
          </cell>
          <cell r="C1203">
            <v>-5234188</v>
          </cell>
          <cell r="D1203">
            <v>-5245649</v>
          </cell>
        </row>
        <row r="1204">
          <cell r="A1204">
            <v>23631</v>
          </cell>
          <cell r="B1204">
            <v>0</v>
          </cell>
          <cell r="C1204">
            <v>0</v>
          </cell>
          <cell r="D1204">
            <v>0</v>
          </cell>
        </row>
        <row r="1205">
          <cell r="A1205">
            <v>23632</v>
          </cell>
          <cell r="B1205">
            <v>0</v>
          </cell>
          <cell r="C1205">
            <v>0</v>
          </cell>
          <cell r="D1205">
            <v>0</v>
          </cell>
        </row>
        <row r="1206">
          <cell r="A1206">
            <v>23635</v>
          </cell>
          <cell r="B1206">
            <v>32006</v>
          </cell>
          <cell r="C1206">
            <v>16261</v>
          </cell>
          <cell r="D1206">
            <v>16515</v>
          </cell>
        </row>
        <row r="1207">
          <cell r="A1207">
            <v>23636</v>
          </cell>
          <cell r="B1207">
            <v>0</v>
          </cell>
          <cell r="C1207">
            <v>0</v>
          </cell>
          <cell r="D1207">
            <v>0</v>
          </cell>
        </row>
        <row r="1208">
          <cell r="A1208">
            <v>23640</v>
          </cell>
          <cell r="B1208">
            <v>-7513</v>
          </cell>
          <cell r="C1208">
            <v>-6318</v>
          </cell>
          <cell r="D1208">
            <v>-106235</v>
          </cell>
        </row>
        <row r="1209">
          <cell r="A1209">
            <v>23645</v>
          </cell>
          <cell r="B1209">
            <v>0</v>
          </cell>
          <cell r="C1209">
            <v>0</v>
          </cell>
          <cell r="D1209">
            <v>0</v>
          </cell>
        </row>
        <row r="1210">
          <cell r="A1210">
            <v>23647</v>
          </cell>
          <cell r="B1210">
            <v>-749349</v>
          </cell>
          <cell r="C1210">
            <v>-691349</v>
          </cell>
          <cell r="D1210">
            <v>-373244</v>
          </cell>
        </row>
        <row r="1211">
          <cell r="A1211">
            <v>23650</v>
          </cell>
          <cell r="B1211">
            <v>0</v>
          </cell>
          <cell r="C1211">
            <v>0</v>
          </cell>
          <cell r="D1211">
            <v>0</v>
          </cell>
        </row>
        <row r="1212">
          <cell r="A1212">
            <v>23653</v>
          </cell>
          <cell r="B1212">
            <v>0</v>
          </cell>
          <cell r="C1212">
            <v>0</v>
          </cell>
          <cell r="D1212">
            <v>0</v>
          </cell>
        </row>
        <row r="1213">
          <cell r="A1213">
            <v>23654</v>
          </cell>
          <cell r="B1213">
            <v>0</v>
          </cell>
          <cell r="C1213">
            <v>0</v>
          </cell>
          <cell r="D1213">
            <v>0</v>
          </cell>
        </row>
        <row r="1214">
          <cell r="A1214">
            <v>23655</v>
          </cell>
          <cell r="B1214">
            <v>0</v>
          </cell>
          <cell r="C1214">
            <v>0</v>
          </cell>
          <cell r="D1214">
            <v>0</v>
          </cell>
        </row>
        <row r="1215">
          <cell r="A1215">
            <v>23656</v>
          </cell>
          <cell r="B1215">
            <v>0</v>
          </cell>
          <cell r="C1215">
            <v>0</v>
          </cell>
          <cell r="D1215">
            <v>0</v>
          </cell>
        </row>
        <row r="1216">
          <cell r="A1216">
            <v>23657</v>
          </cell>
          <cell r="B1216">
            <v>0</v>
          </cell>
          <cell r="C1216">
            <v>0</v>
          </cell>
          <cell r="D1216">
            <v>0</v>
          </cell>
        </row>
        <row r="1217">
          <cell r="A1217">
            <v>23658</v>
          </cell>
          <cell r="B1217">
            <v>0</v>
          </cell>
          <cell r="C1217">
            <v>0</v>
          </cell>
          <cell r="D1217">
            <v>0</v>
          </cell>
        </row>
        <row r="1218">
          <cell r="A1218">
            <v>23659</v>
          </cell>
          <cell r="B1218">
            <v>0</v>
          </cell>
          <cell r="C1218">
            <v>0</v>
          </cell>
          <cell r="D1218">
            <v>0</v>
          </cell>
        </row>
        <row r="1219">
          <cell r="A1219">
            <v>23663</v>
          </cell>
          <cell r="B1219">
            <v>0</v>
          </cell>
          <cell r="C1219">
            <v>0</v>
          </cell>
          <cell r="D1219">
            <v>0</v>
          </cell>
        </row>
        <row r="1220">
          <cell r="A1220">
            <v>23664</v>
          </cell>
          <cell r="B1220">
            <v>0</v>
          </cell>
          <cell r="C1220">
            <v>0</v>
          </cell>
          <cell r="D1220">
            <v>0</v>
          </cell>
        </row>
        <row r="1221">
          <cell r="A1221">
            <v>23670</v>
          </cell>
          <cell r="B1221">
            <v>-8364</v>
          </cell>
          <cell r="C1221">
            <v>-9406</v>
          </cell>
          <cell r="D1221">
            <v>-9542</v>
          </cell>
        </row>
        <row r="1222">
          <cell r="A1222">
            <v>23671</v>
          </cell>
          <cell r="B1222">
            <v>-125200</v>
          </cell>
          <cell r="C1222">
            <v>-126054</v>
          </cell>
          <cell r="D1222">
            <v>-136435</v>
          </cell>
        </row>
        <row r="1223">
          <cell r="A1223">
            <v>23672</v>
          </cell>
          <cell r="B1223">
            <v>-174331</v>
          </cell>
          <cell r="C1223">
            <v>-180413</v>
          </cell>
          <cell r="D1223">
            <v>-194102</v>
          </cell>
        </row>
        <row r="1224">
          <cell r="A1224">
            <v>23673</v>
          </cell>
          <cell r="B1224">
            <v>-69614</v>
          </cell>
          <cell r="C1224">
            <v>-68578</v>
          </cell>
          <cell r="D1224">
            <v>-63027</v>
          </cell>
        </row>
        <row r="1225">
          <cell r="A1225">
            <v>23674</v>
          </cell>
          <cell r="B1225">
            <v>-14850</v>
          </cell>
          <cell r="C1225">
            <v>-14296</v>
          </cell>
          <cell r="D1225">
            <v>-16718</v>
          </cell>
        </row>
        <row r="1226">
          <cell r="A1226">
            <v>23675</v>
          </cell>
          <cell r="B1226">
            <v>-31722</v>
          </cell>
          <cell r="C1226">
            <v>-32273</v>
          </cell>
          <cell r="D1226">
            <v>-32700</v>
          </cell>
        </row>
        <row r="1227">
          <cell r="A1227">
            <v>23676</v>
          </cell>
          <cell r="B1227">
            <v>-214369</v>
          </cell>
          <cell r="C1227">
            <v>-217657</v>
          </cell>
          <cell r="D1227">
            <v>-292039</v>
          </cell>
        </row>
        <row r="1228">
          <cell r="A1228">
            <v>23677</v>
          </cell>
          <cell r="B1228">
            <v>-20556</v>
          </cell>
          <cell r="C1228">
            <v>-21782</v>
          </cell>
          <cell r="D1228">
            <v>-23216</v>
          </cell>
        </row>
        <row r="1229">
          <cell r="A1229">
            <v>23678</v>
          </cell>
          <cell r="B1229">
            <v>-4754</v>
          </cell>
          <cell r="C1229">
            <v>-4548</v>
          </cell>
          <cell r="D1229">
            <v>-5129</v>
          </cell>
        </row>
        <row r="1230">
          <cell r="A1230">
            <v>23679</v>
          </cell>
          <cell r="B1230">
            <v>-99545</v>
          </cell>
          <cell r="C1230">
            <v>-99004</v>
          </cell>
          <cell r="D1230">
            <v>-108006</v>
          </cell>
        </row>
        <row r="1231">
          <cell r="A1231">
            <v>23680</v>
          </cell>
          <cell r="B1231">
            <v>-1897944</v>
          </cell>
          <cell r="C1231">
            <v>-1883200</v>
          </cell>
          <cell r="D1231">
            <v>-2040230</v>
          </cell>
        </row>
        <row r="1232">
          <cell r="A1232">
            <v>23681</v>
          </cell>
          <cell r="B1232">
            <v>-4415</v>
          </cell>
          <cell r="C1232">
            <v>-4005</v>
          </cell>
          <cell r="D1232">
            <v>-5552</v>
          </cell>
        </row>
        <row r="1233">
          <cell r="A1233">
            <v>23682</v>
          </cell>
          <cell r="B1233">
            <v>-5450</v>
          </cell>
          <cell r="C1233">
            <v>-5990</v>
          </cell>
          <cell r="D1233">
            <v>-5921</v>
          </cell>
        </row>
        <row r="1234">
          <cell r="A1234">
            <v>23690</v>
          </cell>
          <cell r="B1234">
            <v>0</v>
          </cell>
          <cell r="C1234">
            <v>0</v>
          </cell>
          <cell r="D1234">
            <v>0</v>
          </cell>
        </row>
        <row r="1235">
          <cell r="A1235">
            <v>23704</v>
          </cell>
          <cell r="B1235">
            <v>0</v>
          </cell>
          <cell r="C1235">
            <v>0</v>
          </cell>
          <cell r="D1235">
            <v>0</v>
          </cell>
        </row>
        <row r="1236">
          <cell r="A1236">
            <v>23705</v>
          </cell>
          <cell r="B1236">
            <v>0</v>
          </cell>
          <cell r="C1236">
            <v>0</v>
          </cell>
          <cell r="D1236">
            <v>0</v>
          </cell>
        </row>
        <row r="1237">
          <cell r="A1237">
            <v>23706</v>
          </cell>
          <cell r="B1237">
            <v>0</v>
          </cell>
          <cell r="C1237">
            <v>0</v>
          </cell>
          <cell r="D1237">
            <v>0</v>
          </cell>
        </row>
        <row r="1238">
          <cell r="A1238">
            <v>23707</v>
          </cell>
          <cell r="B1238">
            <v>0</v>
          </cell>
          <cell r="C1238">
            <v>0</v>
          </cell>
          <cell r="D1238">
            <v>0</v>
          </cell>
        </row>
        <row r="1239">
          <cell r="A1239">
            <v>23708</v>
          </cell>
          <cell r="B1239">
            <v>0</v>
          </cell>
          <cell r="C1239">
            <v>0</v>
          </cell>
          <cell r="D1239">
            <v>0</v>
          </cell>
        </row>
        <row r="1240">
          <cell r="A1240">
            <v>23709</v>
          </cell>
          <cell r="B1240">
            <v>0</v>
          </cell>
          <cell r="C1240">
            <v>0</v>
          </cell>
          <cell r="D1240">
            <v>0</v>
          </cell>
        </row>
        <row r="1241">
          <cell r="A1241">
            <v>23710</v>
          </cell>
          <cell r="B1241">
            <v>0</v>
          </cell>
          <cell r="C1241">
            <v>0</v>
          </cell>
          <cell r="D1241">
            <v>0</v>
          </cell>
        </row>
        <row r="1242">
          <cell r="A1242">
            <v>23711</v>
          </cell>
          <cell r="B1242">
            <v>0</v>
          </cell>
          <cell r="C1242">
            <v>0</v>
          </cell>
          <cell r="D1242">
            <v>0</v>
          </cell>
        </row>
        <row r="1243">
          <cell r="A1243">
            <v>23712</v>
          </cell>
          <cell r="B1243">
            <v>0</v>
          </cell>
          <cell r="C1243">
            <v>0</v>
          </cell>
          <cell r="D1243">
            <v>0</v>
          </cell>
        </row>
        <row r="1244">
          <cell r="A1244">
            <v>23713</v>
          </cell>
          <cell r="B1244">
            <v>0</v>
          </cell>
          <cell r="C1244">
            <v>0</v>
          </cell>
          <cell r="D1244">
            <v>0</v>
          </cell>
        </row>
        <row r="1245">
          <cell r="A1245">
            <v>23714</v>
          </cell>
          <cell r="B1245">
            <v>0</v>
          </cell>
          <cell r="C1245">
            <v>0</v>
          </cell>
          <cell r="D1245">
            <v>0</v>
          </cell>
        </row>
        <row r="1246">
          <cell r="A1246">
            <v>23715</v>
          </cell>
          <cell r="B1246">
            <v>0</v>
          </cell>
          <cell r="C1246">
            <v>0</v>
          </cell>
          <cell r="D1246">
            <v>0</v>
          </cell>
        </row>
        <row r="1247">
          <cell r="A1247">
            <v>23716</v>
          </cell>
          <cell r="B1247">
            <v>0</v>
          </cell>
          <cell r="C1247">
            <v>0</v>
          </cell>
          <cell r="D1247">
            <v>0</v>
          </cell>
        </row>
        <row r="1248">
          <cell r="A1248">
            <v>23717</v>
          </cell>
          <cell r="B1248">
            <v>0</v>
          </cell>
          <cell r="C1248">
            <v>0</v>
          </cell>
          <cell r="D1248">
            <v>0</v>
          </cell>
        </row>
        <row r="1249">
          <cell r="A1249">
            <v>23718</v>
          </cell>
          <cell r="B1249">
            <v>-1497399</v>
          </cell>
          <cell r="C1249">
            <v>-3499459</v>
          </cell>
          <cell r="D1249">
            <v>-3158356</v>
          </cell>
        </row>
        <row r="1250">
          <cell r="A1250">
            <v>23720</v>
          </cell>
          <cell r="B1250">
            <v>0</v>
          </cell>
          <cell r="C1250">
            <v>0</v>
          </cell>
          <cell r="D1250">
            <v>0</v>
          </cell>
        </row>
        <row r="1251">
          <cell r="A1251">
            <v>23721</v>
          </cell>
          <cell r="B1251">
            <v>0</v>
          </cell>
          <cell r="C1251">
            <v>0</v>
          </cell>
          <cell r="D1251">
            <v>0</v>
          </cell>
        </row>
        <row r="1252">
          <cell r="A1252">
            <v>23722</v>
          </cell>
          <cell r="B1252">
            <v>0</v>
          </cell>
          <cell r="C1252">
            <v>0</v>
          </cell>
          <cell r="D1252">
            <v>0</v>
          </cell>
        </row>
        <row r="1253">
          <cell r="A1253">
            <v>23723</v>
          </cell>
          <cell r="B1253">
            <v>0</v>
          </cell>
          <cell r="C1253">
            <v>0</v>
          </cell>
          <cell r="D1253">
            <v>0</v>
          </cell>
        </row>
        <row r="1254">
          <cell r="A1254">
            <v>23724</v>
          </cell>
          <cell r="B1254">
            <v>0</v>
          </cell>
          <cell r="C1254">
            <v>0</v>
          </cell>
          <cell r="D1254">
            <v>0</v>
          </cell>
        </row>
        <row r="1255">
          <cell r="A1255">
            <v>23725</v>
          </cell>
          <cell r="B1255">
            <v>0</v>
          </cell>
          <cell r="C1255">
            <v>0</v>
          </cell>
          <cell r="D1255">
            <v>0</v>
          </cell>
        </row>
        <row r="1256">
          <cell r="A1256">
            <v>23726</v>
          </cell>
          <cell r="B1256">
            <v>-860083</v>
          </cell>
          <cell r="C1256">
            <v>-771754</v>
          </cell>
          <cell r="D1256">
            <v>-617622</v>
          </cell>
        </row>
        <row r="1257">
          <cell r="A1257">
            <v>23728</v>
          </cell>
          <cell r="B1257">
            <v>-2046875</v>
          </cell>
          <cell r="C1257">
            <v>-1364583</v>
          </cell>
          <cell r="D1257">
            <v>-2190783</v>
          </cell>
        </row>
        <row r="1258">
          <cell r="A1258">
            <v>23729</v>
          </cell>
          <cell r="B1258">
            <v>0</v>
          </cell>
          <cell r="C1258">
            <v>0</v>
          </cell>
          <cell r="D1258">
            <v>0</v>
          </cell>
        </row>
        <row r="1259">
          <cell r="A1259">
            <v>23730</v>
          </cell>
          <cell r="B1259">
            <v>0</v>
          </cell>
          <cell r="C1259">
            <v>0</v>
          </cell>
          <cell r="D1259">
            <v>0</v>
          </cell>
        </row>
        <row r="1260">
          <cell r="A1260">
            <v>23731</v>
          </cell>
          <cell r="B1260">
            <v>-903333</v>
          </cell>
          <cell r="C1260">
            <v>-810731</v>
          </cell>
          <cell r="D1260">
            <v>-648991</v>
          </cell>
        </row>
        <row r="1261">
          <cell r="A1261">
            <v>23733</v>
          </cell>
          <cell r="B1261">
            <v>0</v>
          </cell>
          <cell r="C1261">
            <v>0</v>
          </cell>
          <cell r="D1261">
            <v>0</v>
          </cell>
        </row>
        <row r="1262">
          <cell r="A1262">
            <v>23734</v>
          </cell>
          <cell r="B1262">
            <v>0</v>
          </cell>
          <cell r="C1262">
            <v>0</v>
          </cell>
          <cell r="D1262">
            <v>0</v>
          </cell>
        </row>
        <row r="1263">
          <cell r="A1263">
            <v>23735</v>
          </cell>
          <cell r="B1263">
            <v>0</v>
          </cell>
          <cell r="C1263">
            <v>0</v>
          </cell>
          <cell r="D1263">
            <v>0</v>
          </cell>
        </row>
        <row r="1264">
          <cell r="A1264">
            <v>23736</v>
          </cell>
          <cell r="B1264">
            <v>-354167</v>
          </cell>
          <cell r="C1264">
            <v>-318011</v>
          </cell>
          <cell r="D1264">
            <v>-254725</v>
          </cell>
        </row>
        <row r="1265">
          <cell r="A1265">
            <v>23737</v>
          </cell>
          <cell r="B1265">
            <v>0</v>
          </cell>
          <cell r="C1265">
            <v>0</v>
          </cell>
          <cell r="D1265">
            <v>-103343</v>
          </cell>
        </row>
        <row r="1266">
          <cell r="A1266">
            <v>23739</v>
          </cell>
          <cell r="B1266">
            <v>-365625</v>
          </cell>
          <cell r="C1266">
            <v>-1279688</v>
          </cell>
          <cell r="D1266">
            <v>-1209375</v>
          </cell>
        </row>
        <row r="1267">
          <cell r="A1267">
            <v>23740</v>
          </cell>
          <cell r="B1267">
            <v>-32208</v>
          </cell>
          <cell r="C1267">
            <v>-32208</v>
          </cell>
          <cell r="D1267">
            <v>-32208</v>
          </cell>
        </row>
        <row r="1268">
          <cell r="A1268">
            <v>23744</v>
          </cell>
          <cell r="B1268">
            <v>0</v>
          </cell>
          <cell r="C1268">
            <v>0</v>
          </cell>
          <cell r="D1268">
            <v>0</v>
          </cell>
        </row>
        <row r="1269">
          <cell r="A1269">
            <v>23745</v>
          </cell>
          <cell r="B1269">
            <v>-48944</v>
          </cell>
          <cell r="C1269">
            <v>-33425</v>
          </cell>
          <cell r="D1269">
            <v>-36167</v>
          </cell>
        </row>
        <row r="1270">
          <cell r="A1270">
            <v>23746</v>
          </cell>
          <cell r="B1270">
            <v>-601563</v>
          </cell>
          <cell r="C1270">
            <v>-3609375</v>
          </cell>
          <cell r="D1270">
            <v>-4488582</v>
          </cell>
        </row>
        <row r="1271">
          <cell r="A1271">
            <v>23747</v>
          </cell>
          <cell r="B1271">
            <v>-773734</v>
          </cell>
          <cell r="C1271">
            <v>-644778</v>
          </cell>
          <cell r="D1271">
            <v>-892770</v>
          </cell>
        </row>
        <row r="1272">
          <cell r="A1272">
            <v>23748</v>
          </cell>
          <cell r="B1272">
            <v>-1188000</v>
          </cell>
          <cell r="C1272">
            <v>-990000</v>
          </cell>
          <cell r="D1272">
            <v>-1370769</v>
          </cell>
        </row>
        <row r="1273">
          <cell r="A1273">
            <v>23749</v>
          </cell>
          <cell r="B1273">
            <v>-7889063</v>
          </cell>
          <cell r="C1273">
            <v>-7012500</v>
          </cell>
          <cell r="D1273">
            <v>-4351082</v>
          </cell>
        </row>
        <row r="1274">
          <cell r="A1274">
            <v>23750</v>
          </cell>
          <cell r="B1274">
            <v>-2519532</v>
          </cell>
          <cell r="C1274">
            <v>-2239584</v>
          </cell>
          <cell r="D1274">
            <v>-1744291</v>
          </cell>
        </row>
        <row r="1275">
          <cell r="A1275">
            <v>23751</v>
          </cell>
          <cell r="B1275">
            <v>-3255208</v>
          </cell>
          <cell r="C1275">
            <v>-2604167</v>
          </cell>
          <cell r="D1275">
            <v>-3856170</v>
          </cell>
        </row>
        <row r="1276">
          <cell r="A1276">
            <v>23758</v>
          </cell>
          <cell r="B1276">
            <v>0</v>
          </cell>
          <cell r="C1276">
            <v>0</v>
          </cell>
          <cell r="D1276">
            <v>0</v>
          </cell>
        </row>
        <row r="1277">
          <cell r="A1277">
            <v>23778</v>
          </cell>
          <cell r="B1277">
            <v>0</v>
          </cell>
          <cell r="C1277">
            <v>0</v>
          </cell>
          <cell r="D1277">
            <v>0</v>
          </cell>
        </row>
        <row r="1278">
          <cell r="A1278">
            <v>23788</v>
          </cell>
          <cell r="B1278">
            <v>0</v>
          </cell>
          <cell r="C1278">
            <v>0</v>
          </cell>
          <cell r="D1278">
            <v>0</v>
          </cell>
        </row>
        <row r="1279">
          <cell r="A1279">
            <v>23789</v>
          </cell>
          <cell r="B1279">
            <v>0</v>
          </cell>
          <cell r="C1279">
            <v>0</v>
          </cell>
          <cell r="D1279">
            <v>0</v>
          </cell>
        </row>
        <row r="1280">
          <cell r="A1280">
            <v>23790</v>
          </cell>
          <cell r="B1280">
            <v>0</v>
          </cell>
          <cell r="C1280">
            <v>0</v>
          </cell>
          <cell r="D1280">
            <v>53</v>
          </cell>
        </row>
        <row r="1281">
          <cell r="A1281">
            <v>23791</v>
          </cell>
          <cell r="B1281">
            <v>0</v>
          </cell>
          <cell r="C1281">
            <v>0</v>
          </cell>
          <cell r="D1281">
            <v>-55238</v>
          </cell>
        </row>
        <row r="1282">
          <cell r="A1282">
            <v>23793</v>
          </cell>
          <cell r="B1282">
            <v>-51847</v>
          </cell>
          <cell r="C1282">
            <v>-25923</v>
          </cell>
          <cell r="D1282">
            <v>-185834</v>
          </cell>
        </row>
        <row r="1283">
          <cell r="A1283">
            <v>23795</v>
          </cell>
          <cell r="B1283">
            <v>-6170</v>
          </cell>
          <cell r="C1283">
            <v>-3085</v>
          </cell>
          <cell r="D1283">
            <v>13161</v>
          </cell>
        </row>
        <row r="1284">
          <cell r="A1284">
            <v>23796</v>
          </cell>
          <cell r="B1284">
            <v>0</v>
          </cell>
          <cell r="C1284">
            <v>0</v>
          </cell>
          <cell r="D1284">
            <v>0</v>
          </cell>
        </row>
        <row r="1285">
          <cell r="A1285">
            <v>23797</v>
          </cell>
          <cell r="B1285">
            <v>0</v>
          </cell>
          <cell r="C1285">
            <v>0</v>
          </cell>
          <cell r="D1285">
            <v>0</v>
          </cell>
        </row>
        <row r="1286">
          <cell r="A1286">
            <v>23798</v>
          </cell>
          <cell r="B1286">
            <v>0</v>
          </cell>
          <cell r="C1286">
            <v>0</v>
          </cell>
          <cell r="D1286">
            <v>0</v>
          </cell>
        </row>
        <row r="1287">
          <cell r="A1287">
            <v>23799</v>
          </cell>
          <cell r="B1287">
            <v>0</v>
          </cell>
          <cell r="C1287">
            <v>0</v>
          </cell>
          <cell r="D1287">
            <v>0</v>
          </cell>
        </row>
        <row r="1288">
          <cell r="A1288">
            <v>23801</v>
          </cell>
          <cell r="B1288">
            <v>0</v>
          </cell>
          <cell r="C1288">
            <v>0</v>
          </cell>
          <cell r="D1288">
            <v>-10775941</v>
          </cell>
        </row>
        <row r="1289">
          <cell r="A1289">
            <v>23802</v>
          </cell>
          <cell r="B1289">
            <v>0</v>
          </cell>
          <cell r="C1289">
            <v>0</v>
          </cell>
          <cell r="D1289">
            <v>0</v>
          </cell>
        </row>
        <row r="1290">
          <cell r="A1290">
            <v>23803</v>
          </cell>
          <cell r="B1290">
            <v>0</v>
          </cell>
          <cell r="C1290">
            <v>0</v>
          </cell>
          <cell r="D1290">
            <v>0</v>
          </cell>
        </row>
        <row r="1291">
          <cell r="A1291">
            <v>23804</v>
          </cell>
          <cell r="B1291">
            <v>0</v>
          </cell>
          <cell r="C1291">
            <v>0</v>
          </cell>
          <cell r="D1291">
            <v>0</v>
          </cell>
        </row>
        <row r="1292">
          <cell r="A1292">
            <v>23805</v>
          </cell>
          <cell r="B1292">
            <v>0</v>
          </cell>
          <cell r="C1292">
            <v>0</v>
          </cell>
          <cell r="D1292">
            <v>0</v>
          </cell>
        </row>
        <row r="1293">
          <cell r="A1293">
            <v>23806</v>
          </cell>
          <cell r="B1293">
            <v>0</v>
          </cell>
          <cell r="C1293">
            <v>0</v>
          </cell>
          <cell r="D1293">
            <v>0</v>
          </cell>
        </row>
        <row r="1294">
          <cell r="A1294">
            <v>23807</v>
          </cell>
          <cell r="B1294">
            <v>0</v>
          </cell>
          <cell r="C1294">
            <v>0</v>
          </cell>
          <cell r="D1294">
            <v>0</v>
          </cell>
        </row>
        <row r="1295">
          <cell r="A1295">
            <v>24101</v>
          </cell>
          <cell r="B1295">
            <v>-16800</v>
          </cell>
          <cell r="C1295">
            <v>-16865</v>
          </cell>
          <cell r="D1295">
            <v>-18538</v>
          </cell>
        </row>
        <row r="1296">
          <cell r="A1296">
            <v>24102</v>
          </cell>
          <cell r="B1296">
            <v>-414</v>
          </cell>
          <cell r="C1296">
            <v>-416</v>
          </cell>
          <cell r="D1296">
            <v>-461</v>
          </cell>
        </row>
        <row r="1297">
          <cell r="A1297">
            <v>24103</v>
          </cell>
          <cell r="B1297">
            <v>-217</v>
          </cell>
          <cell r="C1297">
            <v>-214</v>
          </cell>
          <cell r="D1297">
            <v>-214</v>
          </cell>
        </row>
        <row r="1298">
          <cell r="A1298">
            <v>24104</v>
          </cell>
          <cell r="B1298">
            <v>-1492</v>
          </cell>
          <cell r="C1298">
            <v>-1537</v>
          </cell>
          <cell r="D1298">
            <v>-1609</v>
          </cell>
        </row>
        <row r="1299">
          <cell r="A1299">
            <v>24105</v>
          </cell>
          <cell r="B1299">
            <v>0</v>
          </cell>
          <cell r="C1299">
            <v>0</v>
          </cell>
          <cell r="D1299">
            <v>0</v>
          </cell>
        </row>
        <row r="1300">
          <cell r="A1300">
            <v>24106</v>
          </cell>
          <cell r="B1300">
            <v>-817687</v>
          </cell>
          <cell r="C1300">
            <v>-758262</v>
          </cell>
          <cell r="D1300">
            <v>-655845</v>
          </cell>
        </row>
        <row r="1301">
          <cell r="A1301">
            <v>24107</v>
          </cell>
          <cell r="B1301">
            <v>-36</v>
          </cell>
          <cell r="C1301">
            <v>-36</v>
          </cell>
          <cell r="D1301">
            <v>-36</v>
          </cell>
        </row>
        <row r="1302">
          <cell r="A1302">
            <v>24108</v>
          </cell>
          <cell r="B1302">
            <v>-2773</v>
          </cell>
          <cell r="C1302">
            <v>-2721</v>
          </cell>
          <cell r="D1302">
            <v>-3094</v>
          </cell>
        </row>
        <row r="1303">
          <cell r="A1303">
            <v>24109</v>
          </cell>
          <cell r="B1303">
            <v>0</v>
          </cell>
          <cell r="C1303">
            <v>0</v>
          </cell>
          <cell r="D1303">
            <v>0</v>
          </cell>
        </row>
        <row r="1304">
          <cell r="A1304">
            <v>24110</v>
          </cell>
          <cell r="B1304">
            <v>-922</v>
          </cell>
          <cell r="C1304">
            <v>-793</v>
          </cell>
          <cell r="D1304">
            <v>-832</v>
          </cell>
        </row>
        <row r="1305">
          <cell r="A1305">
            <v>24111</v>
          </cell>
          <cell r="B1305">
            <v>-1855997</v>
          </cell>
          <cell r="C1305">
            <v>-1843480</v>
          </cell>
          <cell r="D1305">
            <v>-2046517</v>
          </cell>
        </row>
        <row r="1306">
          <cell r="A1306">
            <v>24112</v>
          </cell>
          <cell r="B1306">
            <v>-113166</v>
          </cell>
          <cell r="C1306">
            <v>-114145</v>
          </cell>
          <cell r="D1306">
            <v>-125974</v>
          </cell>
        </row>
        <row r="1307">
          <cell r="A1307">
            <v>24113</v>
          </cell>
          <cell r="B1307">
            <v>-170953</v>
          </cell>
          <cell r="C1307">
            <v>-173002</v>
          </cell>
          <cell r="D1307">
            <v>-190565</v>
          </cell>
        </row>
        <row r="1308">
          <cell r="A1308">
            <v>24114</v>
          </cell>
          <cell r="B1308">
            <v>-5778</v>
          </cell>
          <cell r="C1308">
            <v>-6305</v>
          </cell>
          <cell r="D1308">
            <v>-6689</v>
          </cell>
        </row>
        <row r="1309">
          <cell r="A1309">
            <v>24115</v>
          </cell>
          <cell r="B1309">
            <v>-86030</v>
          </cell>
          <cell r="C1309">
            <v>-85577</v>
          </cell>
          <cell r="D1309">
            <v>-81166</v>
          </cell>
        </row>
        <row r="1310">
          <cell r="A1310">
            <v>24116</v>
          </cell>
          <cell r="B1310">
            <v>-186966</v>
          </cell>
          <cell r="C1310">
            <v>-192430</v>
          </cell>
          <cell r="D1310">
            <v>-206737</v>
          </cell>
        </row>
        <row r="1311">
          <cell r="A1311">
            <v>24117</v>
          </cell>
          <cell r="B1311">
            <v>-20428</v>
          </cell>
          <cell r="C1311">
            <v>-21733</v>
          </cell>
          <cell r="D1311">
            <v>-22789</v>
          </cell>
        </row>
        <row r="1312">
          <cell r="A1312">
            <v>24118</v>
          </cell>
          <cell r="B1312">
            <v>-32316</v>
          </cell>
          <cell r="C1312">
            <v>-32657</v>
          </cell>
          <cell r="D1312">
            <v>-33850</v>
          </cell>
        </row>
        <row r="1313">
          <cell r="A1313">
            <v>24119</v>
          </cell>
          <cell r="B1313">
            <v>-16773</v>
          </cell>
          <cell r="C1313">
            <v>-16277</v>
          </cell>
          <cell r="D1313">
            <v>-18907</v>
          </cell>
        </row>
        <row r="1314">
          <cell r="A1314">
            <v>24120</v>
          </cell>
          <cell r="B1314">
            <v>-79039</v>
          </cell>
          <cell r="C1314">
            <v>-78568</v>
          </cell>
          <cell r="D1314">
            <v>-86494</v>
          </cell>
        </row>
        <row r="1315">
          <cell r="A1315">
            <v>24121</v>
          </cell>
          <cell r="B1315">
            <v>-430026</v>
          </cell>
          <cell r="C1315">
            <v>-422754</v>
          </cell>
          <cell r="D1315">
            <v>-480089</v>
          </cell>
        </row>
        <row r="1316">
          <cell r="A1316">
            <v>24122</v>
          </cell>
          <cell r="B1316">
            <v>-5140</v>
          </cell>
          <cell r="C1316">
            <v>-5322</v>
          </cell>
          <cell r="D1316">
            <v>-5656</v>
          </cell>
        </row>
        <row r="1317">
          <cell r="A1317">
            <v>24123</v>
          </cell>
          <cell r="B1317">
            <v>0</v>
          </cell>
          <cell r="C1317">
            <v>0</v>
          </cell>
          <cell r="D1317">
            <v>0</v>
          </cell>
        </row>
        <row r="1318">
          <cell r="A1318">
            <v>24124</v>
          </cell>
          <cell r="B1318">
            <v>0</v>
          </cell>
          <cell r="C1318">
            <v>0</v>
          </cell>
          <cell r="D1318">
            <v>0</v>
          </cell>
        </row>
        <row r="1319">
          <cell r="A1319">
            <v>24125</v>
          </cell>
          <cell r="B1319">
            <v>0</v>
          </cell>
          <cell r="C1319">
            <v>0</v>
          </cell>
          <cell r="D1319">
            <v>0</v>
          </cell>
        </row>
        <row r="1320">
          <cell r="A1320">
            <v>24126</v>
          </cell>
          <cell r="B1320">
            <v>0</v>
          </cell>
          <cell r="C1320">
            <v>0</v>
          </cell>
          <cell r="D1320">
            <v>0</v>
          </cell>
        </row>
        <row r="1321">
          <cell r="A1321">
            <v>24127</v>
          </cell>
          <cell r="B1321">
            <v>0</v>
          </cell>
          <cell r="C1321">
            <v>0</v>
          </cell>
          <cell r="D1321">
            <v>0</v>
          </cell>
        </row>
        <row r="1322">
          <cell r="A1322">
            <v>24128</v>
          </cell>
          <cell r="B1322">
            <v>0</v>
          </cell>
          <cell r="C1322">
            <v>0</v>
          </cell>
          <cell r="D1322">
            <v>0</v>
          </cell>
        </row>
        <row r="1323">
          <cell r="A1323">
            <v>24129</v>
          </cell>
          <cell r="B1323">
            <v>0</v>
          </cell>
          <cell r="C1323">
            <v>0</v>
          </cell>
          <cell r="D1323">
            <v>0</v>
          </cell>
        </row>
        <row r="1324">
          <cell r="A1324">
            <v>24130</v>
          </cell>
          <cell r="B1324">
            <v>0</v>
          </cell>
          <cell r="C1324">
            <v>0</v>
          </cell>
          <cell r="D1324">
            <v>0</v>
          </cell>
        </row>
        <row r="1325">
          <cell r="A1325">
            <v>24131</v>
          </cell>
          <cell r="B1325">
            <v>0</v>
          </cell>
          <cell r="C1325">
            <v>0</v>
          </cell>
          <cell r="D1325">
            <v>0</v>
          </cell>
        </row>
        <row r="1326">
          <cell r="A1326">
            <v>24132</v>
          </cell>
          <cell r="B1326">
            <v>0</v>
          </cell>
          <cell r="C1326">
            <v>0</v>
          </cell>
          <cell r="D1326">
            <v>0</v>
          </cell>
        </row>
        <row r="1327">
          <cell r="A1327">
            <v>24133</v>
          </cell>
          <cell r="B1327">
            <v>-69</v>
          </cell>
          <cell r="C1327">
            <v>-69</v>
          </cell>
          <cell r="D1327">
            <v>-72</v>
          </cell>
        </row>
        <row r="1328">
          <cell r="A1328">
            <v>24134</v>
          </cell>
          <cell r="B1328">
            <v>-248</v>
          </cell>
          <cell r="C1328">
            <v>-255</v>
          </cell>
          <cell r="D1328">
            <v>-261</v>
          </cell>
        </row>
        <row r="1329">
          <cell r="A1329">
            <v>24135</v>
          </cell>
          <cell r="B1329">
            <v>261</v>
          </cell>
          <cell r="C1329">
            <v>4444</v>
          </cell>
          <cell r="D1329">
            <v>-83852</v>
          </cell>
        </row>
        <row r="1330">
          <cell r="A1330">
            <v>24136</v>
          </cell>
          <cell r="B1330">
            <v>460</v>
          </cell>
          <cell r="C1330">
            <v>71129</v>
          </cell>
          <cell r="D1330">
            <v>-190546</v>
          </cell>
        </row>
        <row r="1331">
          <cell r="A1331">
            <v>24137</v>
          </cell>
          <cell r="B1331">
            <v>0</v>
          </cell>
          <cell r="C1331">
            <v>0</v>
          </cell>
          <cell r="D1331">
            <v>-683</v>
          </cell>
        </row>
        <row r="1332">
          <cell r="A1332">
            <v>24138</v>
          </cell>
          <cell r="B1332">
            <v>6498</v>
          </cell>
          <cell r="C1332">
            <v>6943</v>
          </cell>
          <cell r="D1332">
            <v>7134</v>
          </cell>
        </row>
        <row r="1333">
          <cell r="A1333">
            <v>24141</v>
          </cell>
          <cell r="B1333">
            <v>-1003761</v>
          </cell>
          <cell r="C1333">
            <v>-1007254</v>
          </cell>
          <cell r="D1333">
            <v>-1150584</v>
          </cell>
        </row>
        <row r="1334">
          <cell r="A1334">
            <v>24142</v>
          </cell>
          <cell r="B1334">
            <v>-51972</v>
          </cell>
          <cell r="C1334">
            <v>-51996</v>
          </cell>
          <cell r="D1334">
            <v>-49337</v>
          </cell>
        </row>
        <row r="1335">
          <cell r="A1335">
            <v>24143</v>
          </cell>
          <cell r="B1335">
            <v>-64987</v>
          </cell>
          <cell r="C1335">
            <v>-66406</v>
          </cell>
          <cell r="D1335">
            <v>-69144</v>
          </cell>
        </row>
        <row r="1336">
          <cell r="A1336">
            <v>24144</v>
          </cell>
          <cell r="B1336">
            <v>-274260</v>
          </cell>
          <cell r="C1336">
            <v>-212872</v>
          </cell>
          <cell r="D1336">
            <v>-272644</v>
          </cell>
        </row>
        <row r="1337">
          <cell r="A1337">
            <v>24145</v>
          </cell>
          <cell r="B1337">
            <v>0</v>
          </cell>
          <cell r="C1337">
            <v>0</v>
          </cell>
          <cell r="D1337">
            <v>0</v>
          </cell>
        </row>
        <row r="1338">
          <cell r="A1338">
            <v>24151</v>
          </cell>
          <cell r="B1338">
            <v>0</v>
          </cell>
          <cell r="C1338">
            <v>0</v>
          </cell>
          <cell r="D1338">
            <v>0</v>
          </cell>
        </row>
        <row r="1339">
          <cell r="A1339">
            <v>24152</v>
          </cell>
          <cell r="B1339">
            <v>0</v>
          </cell>
          <cell r="C1339">
            <v>0</v>
          </cell>
          <cell r="D1339">
            <v>0</v>
          </cell>
        </row>
        <row r="1340">
          <cell r="A1340">
            <v>24154</v>
          </cell>
          <cell r="B1340">
            <v>0</v>
          </cell>
          <cell r="C1340">
            <v>0</v>
          </cell>
          <cell r="D1340">
            <v>0</v>
          </cell>
        </row>
        <row r="1341">
          <cell r="A1341">
            <v>24161</v>
          </cell>
          <cell r="B1341">
            <v>0</v>
          </cell>
          <cell r="C1341">
            <v>0</v>
          </cell>
          <cell r="D1341">
            <v>0</v>
          </cell>
        </row>
        <row r="1342">
          <cell r="A1342">
            <v>24162</v>
          </cell>
          <cell r="B1342">
            <v>0</v>
          </cell>
          <cell r="C1342">
            <v>0</v>
          </cell>
          <cell r="D1342">
            <v>0</v>
          </cell>
        </row>
        <row r="1343">
          <cell r="A1343">
            <v>24163</v>
          </cell>
          <cell r="B1343">
            <v>0</v>
          </cell>
          <cell r="C1343">
            <v>0</v>
          </cell>
          <cell r="D1343">
            <v>0</v>
          </cell>
        </row>
        <row r="1344">
          <cell r="A1344">
            <v>24164</v>
          </cell>
          <cell r="B1344">
            <v>0</v>
          </cell>
          <cell r="C1344">
            <v>0</v>
          </cell>
          <cell r="D1344">
            <v>0</v>
          </cell>
        </row>
        <row r="1345">
          <cell r="A1345">
            <v>24171</v>
          </cell>
          <cell r="B1345">
            <v>0</v>
          </cell>
          <cell r="C1345">
            <v>0</v>
          </cell>
          <cell r="D1345">
            <v>0</v>
          </cell>
        </row>
        <row r="1346">
          <cell r="A1346">
            <v>24172</v>
          </cell>
          <cell r="B1346">
            <v>0</v>
          </cell>
          <cell r="C1346">
            <v>0</v>
          </cell>
          <cell r="D1346">
            <v>0</v>
          </cell>
        </row>
        <row r="1347">
          <cell r="A1347">
            <v>24174</v>
          </cell>
          <cell r="B1347">
            <v>0</v>
          </cell>
          <cell r="C1347">
            <v>0</v>
          </cell>
          <cell r="D1347">
            <v>0</v>
          </cell>
        </row>
        <row r="1348">
          <cell r="A1348">
            <v>24199</v>
          </cell>
          <cell r="B1348">
            <v>0</v>
          </cell>
          <cell r="C1348">
            <v>0</v>
          </cell>
          <cell r="D1348">
            <v>0</v>
          </cell>
        </row>
        <row r="1349">
          <cell r="A1349">
            <v>24201</v>
          </cell>
          <cell r="B1349">
            <v>0</v>
          </cell>
          <cell r="C1349">
            <v>0</v>
          </cell>
          <cell r="D1349">
            <v>0</v>
          </cell>
        </row>
        <row r="1350">
          <cell r="A1350">
            <v>24202</v>
          </cell>
          <cell r="B1350">
            <v>-12647803</v>
          </cell>
          <cell r="C1350">
            <v>-12598463</v>
          </cell>
          <cell r="D1350">
            <v>-12290582</v>
          </cell>
        </row>
        <row r="1351">
          <cell r="A1351">
            <v>24203</v>
          </cell>
          <cell r="B1351">
            <v>0</v>
          </cell>
          <cell r="C1351">
            <v>0</v>
          </cell>
          <cell r="D1351">
            <v>0</v>
          </cell>
        </row>
        <row r="1352">
          <cell r="A1352">
            <v>24204</v>
          </cell>
          <cell r="B1352">
            <v>0</v>
          </cell>
          <cell r="C1352">
            <v>0</v>
          </cell>
          <cell r="D1352">
            <v>0</v>
          </cell>
        </row>
        <row r="1353">
          <cell r="A1353">
            <v>24240</v>
          </cell>
          <cell r="B1353">
            <v>0</v>
          </cell>
          <cell r="C1353">
            <v>0</v>
          </cell>
          <cell r="D1353">
            <v>0</v>
          </cell>
        </row>
        <row r="1354">
          <cell r="A1354">
            <v>24241</v>
          </cell>
          <cell r="B1354">
            <v>0</v>
          </cell>
          <cell r="C1354">
            <v>0</v>
          </cell>
          <cell r="D1354">
            <v>0</v>
          </cell>
        </row>
        <row r="1355">
          <cell r="A1355">
            <v>24296</v>
          </cell>
          <cell r="B1355">
            <v>0</v>
          </cell>
          <cell r="C1355">
            <v>0</v>
          </cell>
          <cell r="D1355">
            <v>0</v>
          </cell>
        </row>
        <row r="1356">
          <cell r="A1356">
            <v>24299</v>
          </cell>
          <cell r="B1356">
            <v>0</v>
          </cell>
          <cell r="C1356">
            <v>0</v>
          </cell>
          <cell r="D1356">
            <v>0</v>
          </cell>
        </row>
        <row r="1357">
          <cell r="A1357">
            <v>24501</v>
          </cell>
          <cell r="B1357">
            <v>-51193270</v>
          </cell>
          <cell r="C1357">
            <v>-26361310</v>
          </cell>
          <cell r="D1357">
            <v>-21963256</v>
          </cell>
        </row>
        <row r="1358">
          <cell r="A1358">
            <v>24502</v>
          </cell>
          <cell r="B1358">
            <v>-141300</v>
          </cell>
          <cell r="C1358">
            <v>-2171245</v>
          </cell>
          <cell r="D1358">
            <v>-6219455</v>
          </cell>
        </row>
        <row r="1359">
          <cell r="A1359">
            <v>24503</v>
          </cell>
          <cell r="B1359">
            <v>0</v>
          </cell>
          <cell r="C1359">
            <v>-438594</v>
          </cell>
          <cell r="D1359">
            <v>-7320039</v>
          </cell>
        </row>
        <row r="1360">
          <cell r="A1360">
            <v>24504</v>
          </cell>
          <cell r="B1360">
            <v>-2751170</v>
          </cell>
          <cell r="C1360">
            <v>-1747900</v>
          </cell>
          <cell r="D1360">
            <v>-1162439</v>
          </cell>
        </row>
        <row r="1361">
          <cell r="A1361">
            <v>24505</v>
          </cell>
          <cell r="B1361">
            <v>-83900</v>
          </cell>
          <cell r="C1361">
            <v>-1180700</v>
          </cell>
          <cell r="D1361">
            <v>-1100645</v>
          </cell>
        </row>
        <row r="1362">
          <cell r="A1362">
            <v>24601</v>
          </cell>
          <cell r="B1362">
            <v>0</v>
          </cell>
          <cell r="C1362">
            <v>0</v>
          </cell>
          <cell r="D1362">
            <v>0</v>
          </cell>
        </row>
        <row r="1363">
          <cell r="A1363">
            <v>24602</v>
          </cell>
          <cell r="B1363">
            <v>0</v>
          </cell>
          <cell r="C1363">
            <v>0</v>
          </cell>
          <cell r="D1363">
            <v>0</v>
          </cell>
        </row>
        <row r="1364">
          <cell r="A1364">
            <v>24603</v>
          </cell>
          <cell r="B1364">
            <v>0</v>
          </cell>
          <cell r="C1364">
            <v>0</v>
          </cell>
          <cell r="D1364">
            <v>0</v>
          </cell>
        </row>
        <row r="1365">
          <cell r="A1365">
            <v>24604</v>
          </cell>
          <cell r="B1365">
            <v>0</v>
          </cell>
          <cell r="C1365">
            <v>0</v>
          </cell>
          <cell r="D1365">
            <v>0</v>
          </cell>
        </row>
        <row r="1366">
          <cell r="A1366">
            <v>24605</v>
          </cell>
          <cell r="B1366">
            <v>0</v>
          </cell>
          <cell r="C1366">
            <v>0</v>
          </cell>
          <cell r="D1366">
            <v>0</v>
          </cell>
        </row>
        <row r="1367">
          <cell r="A1367">
            <v>24606</v>
          </cell>
          <cell r="B1367">
            <v>0</v>
          </cell>
          <cell r="C1367">
            <v>0</v>
          </cell>
          <cell r="D1367">
            <v>0</v>
          </cell>
        </row>
        <row r="1368">
          <cell r="A1368">
            <v>24613</v>
          </cell>
          <cell r="B1368">
            <v>0</v>
          </cell>
          <cell r="C1368">
            <v>0</v>
          </cell>
          <cell r="D1368">
            <v>0</v>
          </cell>
        </row>
        <row r="1369">
          <cell r="A1369">
            <v>24616</v>
          </cell>
          <cell r="B1369">
            <v>0</v>
          </cell>
          <cell r="C1369">
            <v>0</v>
          </cell>
          <cell r="D1369">
            <v>0</v>
          </cell>
        </row>
        <row r="1370">
          <cell r="A1370">
            <v>24617</v>
          </cell>
          <cell r="B1370">
            <v>0</v>
          </cell>
          <cell r="C1370">
            <v>0</v>
          </cell>
          <cell r="D1370">
            <v>0</v>
          </cell>
        </row>
        <row r="1371">
          <cell r="A1371">
            <v>24619</v>
          </cell>
          <cell r="B1371">
            <v>0</v>
          </cell>
          <cell r="C1371">
            <v>0</v>
          </cell>
          <cell r="D1371">
            <v>0</v>
          </cell>
        </row>
        <row r="1372">
          <cell r="A1372">
            <v>24622</v>
          </cell>
          <cell r="B1372">
            <v>0</v>
          </cell>
          <cell r="C1372">
            <v>0</v>
          </cell>
          <cell r="D1372">
            <v>0</v>
          </cell>
        </row>
        <row r="1373">
          <cell r="A1373">
            <v>24625</v>
          </cell>
          <cell r="B1373">
            <v>0</v>
          </cell>
          <cell r="C1373">
            <v>0</v>
          </cell>
          <cell r="D1373">
            <v>0</v>
          </cell>
        </row>
        <row r="1374">
          <cell r="A1374">
            <v>24627</v>
          </cell>
          <cell r="B1374">
            <v>0</v>
          </cell>
          <cell r="C1374">
            <v>0</v>
          </cell>
          <cell r="D1374">
            <v>0</v>
          </cell>
        </row>
        <row r="1375">
          <cell r="A1375">
            <v>24628</v>
          </cell>
          <cell r="B1375">
            <v>0</v>
          </cell>
          <cell r="C1375">
            <v>0</v>
          </cell>
          <cell r="D1375">
            <v>0</v>
          </cell>
        </row>
        <row r="1376">
          <cell r="A1376">
            <v>24629</v>
          </cell>
          <cell r="B1376">
            <v>0</v>
          </cell>
          <cell r="C1376">
            <v>0</v>
          </cell>
          <cell r="D1376">
            <v>0</v>
          </cell>
        </row>
        <row r="1377">
          <cell r="A1377">
            <v>24632</v>
          </cell>
          <cell r="B1377">
            <v>0</v>
          </cell>
          <cell r="C1377">
            <v>0</v>
          </cell>
          <cell r="D1377">
            <v>0</v>
          </cell>
        </row>
        <row r="1378">
          <cell r="A1378">
            <v>24633</v>
          </cell>
          <cell r="B1378">
            <v>0</v>
          </cell>
          <cell r="C1378">
            <v>0</v>
          </cell>
          <cell r="D1378">
            <v>0</v>
          </cell>
        </row>
        <row r="1379">
          <cell r="A1379">
            <v>24635</v>
          </cell>
          <cell r="B1379">
            <v>0</v>
          </cell>
          <cell r="C1379">
            <v>0</v>
          </cell>
          <cell r="D1379">
            <v>0</v>
          </cell>
        </row>
        <row r="1380">
          <cell r="A1380">
            <v>24636</v>
          </cell>
          <cell r="B1380">
            <v>0</v>
          </cell>
          <cell r="C1380">
            <v>0</v>
          </cell>
          <cell r="D1380">
            <v>0</v>
          </cell>
        </row>
        <row r="1381">
          <cell r="A1381">
            <v>24637</v>
          </cell>
          <cell r="B1381">
            <v>0</v>
          </cell>
          <cell r="C1381">
            <v>0</v>
          </cell>
          <cell r="D1381">
            <v>0</v>
          </cell>
        </row>
        <row r="1382">
          <cell r="A1382">
            <v>24639</v>
          </cell>
          <cell r="B1382">
            <v>0</v>
          </cell>
          <cell r="C1382">
            <v>0</v>
          </cell>
          <cell r="D1382">
            <v>0</v>
          </cell>
        </row>
        <row r="1383">
          <cell r="A1383">
            <v>24641</v>
          </cell>
          <cell r="B1383">
            <v>0</v>
          </cell>
          <cell r="C1383">
            <v>0</v>
          </cell>
          <cell r="D1383">
            <v>0</v>
          </cell>
        </row>
        <row r="1384">
          <cell r="A1384">
            <v>24642</v>
          </cell>
          <cell r="B1384">
            <v>0</v>
          </cell>
          <cell r="C1384">
            <v>0</v>
          </cell>
          <cell r="D1384">
            <v>0</v>
          </cell>
        </row>
        <row r="1385">
          <cell r="A1385">
            <v>24643</v>
          </cell>
          <cell r="B1385">
            <v>0</v>
          </cell>
          <cell r="C1385">
            <v>0</v>
          </cell>
          <cell r="D1385">
            <v>0</v>
          </cell>
        </row>
        <row r="1386">
          <cell r="A1386">
            <v>24645</v>
          </cell>
          <cell r="B1386">
            <v>0</v>
          </cell>
          <cell r="C1386">
            <v>0</v>
          </cell>
          <cell r="D1386">
            <v>0</v>
          </cell>
        </row>
        <row r="1387">
          <cell r="A1387">
            <v>24648</v>
          </cell>
          <cell r="B1387">
            <v>0</v>
          </cell>
          <cell r="C1387">
            <v>0</v>
          </cell>
          <cell r="D1387">
            <v>0</v>
          </cell>
        </row>
        <row r="1388">
          <cell r="A1388">
            <v>24649</v>
          </cell>
          <cell r="B1388">
            <v>0</v>
          </cell>
          <cell r="C1388">
            <v>0</v>
          </cell>
          <cell r="D1388">
            <v>0</v>
          </cell>
        </row>
        <row r="1389">
          <cell r="A1389">
            <v>24650</v>
          </cell>
          <cell r="B1389">
            <v>0</v>
          </cell>
          <cell r="C1389">
            <v>0</v>
          </cell>
          <cell r="D1389">
            <v>0</v>
          </cell>
        </row>
        <row r="1390">
          <cell r="A1390">
            <v>24651</v>
          </cell>
          <cell r="B1390">
            <v>0</v>
          </cell>
          <cell r="C1390">
            <v>0</v>
          </cell>
          <cell r="D1390">
            <v>0</v>
          </cell>
        </row>
        <row r="1391">
          <cell r="A1391">
            <v>24652</v>
          </cell>
          <cell r="B1391">
            <v>0</v>
          </cell>
          <cell r="C1391">
            <v>0</v>
          </cell>
          <cell r="D1391">
            <v>0</v>
          </cell>
        </row>
        <row r="1392">
          <cell r="A1392">
            <v>24653</v>
          </cell>
          <cell r="B1392">
            <v>0</v>
          </cell>
          <cell r="C1392">
            <v>0</v>
          </cell>
          <cell r="D1392">
            <v>0</v>
          </cell>
        </row>
        <row r="1393">
          <cell r="A1393">
            <v>24656</v>
          </cell>
          <cell r="B1393">
            <v>0</v>
          </cell>
          <cell r="C1393">
            <v>0</v>
          </cell>
          <cell r="D1393">
            <v>0</v>
          </cell>
        </row>
        <row r="1394">
          <cell r="A1394">
            <v>24658</v>
          </cell>
          <cell r="B1394">
            <v>0</v>
          </cell>
          <cell r="C1394">
            <v>0</v>
          </cell>
          <cell r="D1394">
            <v>0</v>
          </cell>
        </row>
        <row r="1395">
          <cell r="A1395">
            <v>24659</v>
          </cell>
          <cell r="B1395">
            <v>0</v>
          </cell>
          <cell r="C1395">
            <v>0</v>
          </cell>
          <cell r="D1395">
            <v>0</v>
          </cell>
        </row>
        <row r="1396">
          <cell r="A1396">
            <v>24660</v>
          </cell>
          <cell r="B1396">
            <v>0</v>
          </cell>
          <cell r="C1396">
            <v>0</v>
          </cell>
          <cell r="D1396">
            <v>0</v>
          </cell>
        </row>
        <row r="1397">
          <cell r="A1397">
            <v>24662</v>
          </cell>
          <cell r="B1397">
            <v>0</v>
          </cell>
          <cell r="C1397">
            <v>0</v>
          </cell>
          <cell r="D1397">
            <v>0</v>
          </cell>
        </row>
        <row r="1398">
          <cell r="A1398">
            <v>24664</v>
          </cell>
          <cell r="B1398">
            <v>0</v>
          </cell>
          <cell r="C1398">
            <v>0</v>
          </cell>
          <cell r="D1398">
            <v>0</v>
          </cell>
        </row>
        <row r="1399">
          <cell r="A1399">
            <v>24701</v>
          </cell>
          <cell r="B1399">
            <v>0</v>
          </cell>
          <cell r="C1399">
            <v>0</v>
          </cell>
          <cell r="D1399">
            <v>0</v>
          </cell>
        </row>
        <row r="1400">
          <cell r="A1400">
            <v>24706</v>
          </cell>
          <cell r="B1400">
            <v>0</v>
          </cell>
          <cell r="C1400">
            <v>0</v>
          </cell>
          <cell r="D1400">
            <v>0</v>
          </cell>
        </row>
        <row r="1401">
          <cell r="A1401">
            <v>24710</v>
          </cell>
          <cell r="B1401">
            <v>0</v>
          </cell>
          <cell r="C1401">
            <v>0</v>
          </cell>
          <cell r="D1401">
            <v>0</v>
          </cell>
        </row>
        <row r="1402">
          <cell r="A1402">
            <v>24711</v>
          </cell>
          <cell r="B1402">
            <v>0</v>
          </cell>
          <cell r="C1402">
            <v>0</v>
          </cell>
          <cell r="D1402">
            <v>0</v>
          </cell>
        </row>
        <row r="1403">
          <cell r="A1403">
            <v>24713</v>
          </cell>
          <cell r="B1403">
            <v>0</v>
          </cell>
          <cell r="C1403">
            <v>0</v>
          </cell>
          <cell r="D1403">
            <v>0</v>
          </cell>
        </row>
        <row r="1404">
          <cell r="A1404">
            <v>24716</v>
          </cell>
          <cell r="B1404">
            <v>0</v>
          </cell>
          <cell r="C1404">
            <v>0</v>
          </cell>
          <cell r="D1404">
            <v>0</v>
          </cell>
        </row>
        <row r="1405">
          <cell r="A1405">
            <v>24715</v>
          </cell>
          <cell r="B1405">
            <v>0</v>
          </cell>
          <cell r="C1405">
            <v>0</v>
          </cell>
          <cell r="D1405">
            <v>0</v>
          </cell>
        </row>
        <row r="1406">
          <cell r="A1406">
            <v>24717</v>
          </cell>
          <cell r="B1406">
            <v>0</v>
          </cell>
          <cell r="C1406">
            <v>0</v>
          </cell>
          <cell r="D1406">
            <v>0</v>
          </cell>
        </row>
        <row r="1407">
          <cell r="A1407">
            <v>24719</v>
          </cell>
          <cell r="B1407">
            <v>0</v>
          </cell>
          <cell r="C1407">
            <v>0</v>
          </cell>
          <cell r="D1407">
            <v>0</v>
          </cell>
        </row>
        <row r="1408">
          <cell r="A1408">
            <v>24725</v>
          </cell>
          <cell r="B1408">
            <v>0</v>
          </cell>
          <cell r="C1408">
            <v>0</v>
          </cell>
          <cell r="D1408">
            <v>0</v>
          </cell>
        </row>
        <row r="1409">
          <cell r="A1409">
            <v>24726</v>
          </cell>
          <cell r="B1409">
            <v>0</v>
          </cell>
          <cell r="C1409">
            <v>0</v>
          </cell>
          <cell r="D1409">
            <v>0</v>
          </cell>
        </row>
        <row r="1410">
          <cell r="A1410">
            <v>24727</v>
          </cell>
          <cell r="B1410">
            <v>0</v>
          </cell>
          <cell r="C1410">
            <v>0</v>
          </cell>
          <cell r="D1410">
            <v>0</v>
          </cell>
        </row>
        <row r="1411">
          <cell r="A1411">
            <v>24729</v>
          </cell>
          <cell r="B1411">
            <v>0</v>
          </cell>
          <cell r="C1411">
            <v>0</v>
          </cell>
          <cell r="D1411">
            <v>0</v>
          </cell>
        </row>
        <row r="1412">
          <cell r="A1412">
            <v>24731</v>
          </cell>
          <cell r="B1412">
            <v>0</v>
          </cell>
          <cell r="C1412">
            <v>0</v>
          </cell>
          <cell r="D1412">
            <v>0</v>
          </cell>
        </row>
        <row r="1413">
          <cell r="A1413">
            <v>24737</v>
          </cell>
          <cell r="B1413">
            <v>0</v>
          </cell>
          <cell r="C1413">
            <v>0</v>
          </cell>
          <cell r="D1413">
            <v>0</v>
          </cell>
        </row>
        <row r="1414">
          <cell r="A1414">
            <v>24745</v>
          </cell>
          <cell r="B1414">
            <v>0</v>
          </cell>
          <cell r="C1414">
            <v>0</v>
          </cell>
          <cell r="D1414">
            <v>0</v>
          </cell>
        </row>
        <row r="1415">
          <cell r="A1415">
            <v>24748</v>
          </cell>
          <cell r="B1415">
            <v>0</v>
          </cell>
          <cell r="C1415">
            <v>0</v>
          </cell>
          <cell r="D1415">
            <v>0</v>
          </cell>
        </row>
        <row r="1416">
          <cell r="A1416">
            <v>24750</v>
          </cell>
          <cell r="B1416">
            <v>0</v>
          </cell>
          <cell r="C1416">
            <v>0</v>
          </cell>
          <cell r="D1416">
            <v>0</v>
          </cell>
        </row>
        <row r="1417">
          <cell r="A1417">
            <v>24751</v>
          </cell>
          <cell r="B1417">
            <v>0</v>
          </cell>
          <cell r="C1417">
            <v>0</v>
          </cell>
          <cell r="D1417">
            <v>0</v>
          </cell>
        </row>
        <row r="1418">
          <cell r="A1418">
            <v>24752</v>
          </cell>
          <cell r="B1418">
            <v>0</v>
          </cell>
          <cell r="C1418">
            <v>0</v>
          </cell>
          <cell r="D1418">
            <v>0</v>
          </cell>
        </row>
        <row r="1419">
          <cell r="A1419">
            <v>24753</v>
          </cell>
          <cell r="B1419">
            <v>0</v>
          </cell>
          <cell r="C1419">
            <v>0</v>
          </cell>
          <cell r="D1419">
            <v>0</v>
          </cell>
        </row>
        <row r="1420">
          <cell r="A1420">
            <v>24758</v>
          </cell>
          <cell r="B1420">
            <v>0</v>
          </cell>
          <cell r="C1420">
            <v>0</v>
          </cell>
          <cell r="D1420">
            <v>0</v>
          </cell>
        </row>
        <row r="1421">
          <cell r="A1421">
            <v>24759</v>
          </cell>
          <cell r="B1421">
            <v>0</v>
          </cell>
          <cell r="C1421">
            <v>0</v>
          </cell>
          <cell r="D1421">
            <v>0</v>
          </cell>
        </row>
        <row r="1422">
          <cell r="A1422">
            <v>24760</v>
          </cell>
          <cell r="B1422">
            <v>0</v>
          </cell>
          <cell r="C1422">
            <v>0</v>
          </cell>
          <cell r="D1422">
            <v>0</v>
          </cell>
        </row>
        <row r="1423">
          <cell r="A1423">
            <v>24764</v>
          </cell>
          <cell r="B1423">
            <v>0</v>
          </cell>
          <cell r="C1423">
            <v>0</v>
          </cell>
          <cell r="D1423">
            <v>0</v>
          </cell>
        </row>
        <row r="1424">
          <cell r="A1424">
            <v>24813</v>
          </cell>
          <cell r="B1424">
            <v>0</v>
          </cell>
          <cell r="C1424">
            <v>0</v>
          </cell>
          <cell r="D1424">
            <v>0</v>
          </cell>
        </row>
        <row r="1425">
          <cell r="A1425">
            <v>24829</v>
          </cell>
          <cell r="B1425">
            <v>0</v>
          </cell>
          <cell r="C1425">
            <v>0</v>
          </cell>
          <cell r="D1425">
            <v>0</v>
          </cell>
        </row>
        <row r="1426">
          <cell r="A1426">
            <v>24852</v>
          </cell>
          <cell r="B1426">
            <v>0</v>
          </cell>
          <cell r="C1426">
            <v>0</v>
          </cell>
          <cell r="D1426">
            <v>0</v>
          </cell>
        </row>
        <row r="1427">
          <cell r="A1427">
            <v>24853</v>
          </cell>
          <cell r="B1427">
            <v>0</v>
          </cell>
          <cell r="C1427">
            <v>0</v>
          </cell>
          <cell r="D1427">
            <v>0</v>
          </cell>
        </row>
        <row r="1428">
          <cell r="A1428">
            <v>24913</v>
          </cell>
          <cell r="B1428">
            <v>0</v>
          </cell>
          <cell r="C1428">
            <v>0</v>
          </cell>
          <cell r="D1428">
            <v>0</v>
          </cell>
        </row>
        <row r="1429">
          <cell r="A1429">
            <v>24916</v>
          </cell>
          <cell r="B1429">
            <v>0</v>
          </cell>
          <cell r="C1429">
            <v>0</v>
          </cell>
          <cell r="D1429">
            <v>0</v>
          </cell>
        </row>
        <row r="1430">
          <cell r="A1430">
            <v>24919</v>
          </cell>
          <cell r="B1430">
            <v>0</v>
          </cell>
          <cell r="C1430">
            <v>0</v>
          </cell>
          <cell r="D1430">
            <v>0</v>
          </cell>
        </row>
        <row r="1431">
          <cell r="A1431">
            <v>24929</v>
          </cell>
          <cell r="B1431">
            <v>0</v>
          </cell>
          <cell r="C1431">
            <v>0</v>
          </cell>
          <cell r="D1431">
            <v>0</v>
          </cell>
        </row>
        <row r="1432">
          <cell r="A1432">
            <v>24951</v>
          </cell>
          <cell r="B1432">
            <v>0</v>
          </cell>
          <cell r="C1432">
            <v>0</v>
          </cell>
          <cell r="D1432">
            <v>0</v>
          </cell>
        </row>
        <row r="1433">
          <cell r="A1433">
            <v>24952</v>
          </cell>
          <cell r="B1433">
            <v>0</v>
          </cell>
          <cell r="C1433">
            <v>0</v>
          </cell>
          <cell r="D1433">
            <v>0</v>
          </cell>
        </row>
        <row r="1434">
          <cell r="A1434">
            <v>24953</v>
          </cell>
          <cell r="B1434">
            <v>0</v>
          </cell>
          <cell r="C1434">
            <v>0</v>
          </cell>
          <cell r="D1434">
            <v>0</v>
          </cell>
        </row>
        <row r="1435">
          <cell r="A1435">
            <v>24958</v>
          </cell>
          <cell r="B1435">
            <v>0</v>
          </cell>
          <cell r="C1435">
            <v>0</v>
          </cell>
          <cell r="D1435">
            <v>0</v>
          </cell>
        </row>
        <row r="1436">
          <cell r="A1436">
            <v>25301</v>
          </cell>
          <cell r="B1436">
            <v>-2820576</v>
          </cell>
          <cell r="C1436">
            <v>-2830428</v>
          </cell>
          <cell r="D1436">
            <v>-3974248</v>
          </cell>
        </row>
        <row r="1437">
          <cell r="A1437">
            <v>25302</v>
          </cell>
          <cell r="B1437">
            <v>0</v>
          </cell>
          <cell r="C1437">
            <v>0</v>
          </cell>
          <cell r="D1437">
            <v>0</v>
          </cell>
        </row>
        <row r="1438">
          <cell r="A1438">
            <v>25303</v>
          </cell>
          <cell r="B1438">
            <v>0</v>
          </cell>
          <cell r="C1438">
            <v>0</v>
          </cell>
          <cell r="D1438">
            <v>0</v>
          </cell>
        </row>
        <row r="1439">
          <cell r="A1439">
            <v>25305</v>
          </cell>
          <cell r="B1439">
            <v>0</v>
          </cell>
          <cell r="C1439">
            <v>0</v>
          </cell>
          <cell r="D1439">
            <v>0</v>
          </cell>
        </row>
        <row r="1440">
          <cell r="A1440">
            <v>25306</v>
          </cell>
          <cell r="B1440">
            <v>-779005</v>
          </cell>
          <cell r="C1440">
            <v>-775739</v>
          </cell>
          <cell r="D1440">
            <v>-295349</v>
          </cell>
        </row>
        <row r="1441">
          <cell r="A1441">
            <v>25307</v>
          </cell>
          <cell r="B1441">
            <v>0</v>
          </cell>
          <cell r="C1441">
            <v>0</v>
          </cell>
          <cell r="D1441">
            <v>0</v>
          </cell>
        </row>
        <row r="1442">
          <cell r="A1442">
            <v>25309</v>
          </cell>
          <cell r="B1442">
            <v>-35363</v>
          </cell>
          <cell r="C1442">
            <v>-35363</v>
          </cell>
          <cell r="D1442">
            <v>-17300</v>
          </cell>
        </row>
        <row r="1443">
          <cell r="A1443">
            <v>25310</v>
          </cell>
          <cell r="B1443">
            <v>-112</v>
          </cell>
          <cell r="C1443">
            <v>-112</v>
          </cell>
          <cell r="D1443">
            <v>-112</v>
          </cell>
        </row>
        <row r="1444">
          <cell r="A1444">
            <v>25311</v>
          </cell>
          <cell r="B1444">
            <v>0</v>
          </cell>
          <cell r="C1444">
            <v>0</v>
          </cell>
          <cell r="D1444">
            <v>0</v>
          </cell>
        </row>
        <row r="1445">
          <cell r="A1445">
            <v>25312</v>
          </cell>
          <cell r="B1445">
            <v>0</v>
          </cell>
          <cell r="C1445">
            <v>0</v>
          </cell>
          <cell r="D1445">
            <v>0</v>
          </cell>
        </row>
        <row r="1446">
          <cell r="A1446">
            <v>25313</v>
          </cell>
          <cell r="B1446">
            <v>0</v>
          </cell>
          <cell r="C1446">
            <v>0</v>
          </cell>
          <cell r="D1446">
            <v>0</v>
          </cell>
        </row>
        <row r="1447">
          <cell r="A1447">
            <v>25314</v>
          </cell>
          <cell r="B1447">
            <v>0</v>
          </cell>
          <cell r="C1447">
            <v>0</v>
          </cell>
          <cell r="D1447">
            <v>0</v>
          </cell>
        </row>
        <row r="1448">
          <cell r="A1448">
            <v>25315</v>
          </cell>
          <cell r="B1448">
            <v>0</v>
          </cell>
          <cell r="C1448">
            <v>0</v>
          </cell>
          <cell r="D1448">
            <v>0</v>
          </cell>
        </row>
        <row r="1449">
          <cell r="A1449">
            <v>25316</v>
          </cell>
          <cell r="B1449">
            <v>0</v>
          </cell>
          <cell r="C1449">
            <v>0</v>
          </cell>
          <cell r="D1449">
            <v>0</v>
          </cell>
        </row>
        <row r="1450">
          <cell r="A1450">
            <v>25317</v>
          </cell>
          <cell r="B1450">
            <v>0</v>
          </cell>
          <cell r="C1450">
            <v>0</v>
          </cell>
          <cell r="D1450">
            <v>0</v>
          </cell>
        </row>
        <row r="1451">
          <cell r="A1451">
            <v>25318</v>
          </cell>
          <cell r="B1451">
            <v>0</v>
          </cell>
          <cell r="C1451">
            <v>0</v>
          </cell>
          <cell r="D1451">
            <v>0</v>
          </cell>
        </row>
        <row r="1452">
          <cell r="A1452">
            <v>25319</v>
          </cell>
          <cell r="B1452">
            <v>-197282</v>
          </cell>
          <cell r="C1452">
            <v>-195137</v>
          </cell>
          <cell r="D1452">
            <v>-156238</v>
          </cell>
        </row>
        <row r="1453">
          <cell r="A1453">
            <v>25320</v>
          </cell>
          <cell r="B1453">
            <v>-125398</v>
          </cell>
          <cell r="C1453">
            <v>-121941</v>
          </cell>
          <cell r="D1453">
            <v>-99219</v>
          </cell>
        </row>
        <row r="1454">
          <cell r="A1454">
            <v>25321</v>
          </cell>
          <cell r="B1454">
            <v>0</v>
          </cell>
          <cell r="C1454">
            <v>0</v>
          </cell>
          <cell r="D1454">
            <v>0</v>
          </cell>
        </row>
        <row r="1455">
          <cell r="A1455">
            <v>25322</v>
          </cell>
          <cell r="B1455">
            <v>0</v>
          </cell>
          <cell r="C1455">
            <v>0</v>
          </cell>
          <cell r="D1455">
            <v>0</v>
          </cell>
        </row>
        <row r="1456">
          <cell r="A1456">
            <v>25323</v>
          </cell>
          <cell r="B1456">
            <v>0</v>
          </cell>
          <cell r="C1456">
            <v>0</v>
          </cell>
          <cell r="D1456">
            <v>0</v>
          </cell>
        </row>
        <row r="1457">
          <cell r="A1457">
            <v>25324</v>
          </cell>
          <cell r="B1457">
            <v>-5143528</v>
          </cell>
          <cell r="C1457">
            <v>-4264586</v>
          </cell>
          <cell r="D1457">
            <v>-2011128</v>
          </cell>
        </row>
        <row r="1458">
          <cell r="A1458">
            <v>25325</v>
          </cell>
          <cell r="B1458">
            <v>0</v>
          </cell>
          <cell r="C1458">
            <v>0</v>
          </cell>
          <cell r="D1458">
            <v>0</v>
          </cell>
        </row>
        <row r="1459">
          <cell r="A1459">
            <v>25326</v>
          </cell>
          <cell r="B1459">
            <v>0</v>
          </cell>
          <cell r="C1459">
            <v>0</v>
          </cell>
          <cell r="D1459">
            <v>0</v>
          </cell>
        </row>
        <row r="1460">
          <cell r="A1460">
            <v>25327</v>
          </cell>
          <cell r="B1460">
            <v>0</v>
          </cell>
          <cell r="C1460">
            <v>0</v>
          </cell>
          <cell r="D1460">
            <v>0</v>
          </cell>
        </row>
        <row r="1461">
          <cell r="A1461">
            <v>25328</v>
          </cell>
          <cell r="B1461">
            <v>0</v>
          </cell>
          <cell r="C1461">
            <v>0</v>
          </cell>
          <cell r="D1461">
            <v>0</v>
          </cell>
        </row>
        <row r="1462">
          <cell r="A1462">
            <v>25330</v>
          </cell>
          <cell r="B1462">
            <v>-1748505</v>
          </cell>
          <cell r="C1462">
            <v>-1048712</v>
          </cell>
          <cell r="D1462">
            <v>-737343</v>
          </cell>
        </row>
        <row r="1463">
          <cell r="A1463">
            <v>25331</v>
          </cell>
          <cell r="B1463">
            <v>0</v>
          </cell>
          <cell r="C1463">
            <v>0</v>
          </cell>
          <cell r="D1463">
            <v>0</v>
          </cell>
        </row>
        <row r="1464">
          <cell r="A1464">
            <v>25332</v>
          </cell>
          <cell r="B1464">
            <v>0</v>
          </cell>
          <cell r="C1464">
            <v>0</v>
          </cell>
          <cell r="D1464">
            <v>0</v>
          </cell>
        </row>
        <row r="1465">
          <cell r="A1465">
            <v>25333</v>
          </cell>
          <cell r="B1465">
            <v>-1039978</v>
          </cell>
          <cell r="C1465">
            <v>-981753</v>
          </cell>
          <cell r="D1465">
            <v>-888048</v>
          </cell>
        </row>
        <row r="1466">
          <cell r="A1466">
            <v>25334</v>
          </cell>
          <cell r="B1466">
            <v>0</v>
          </cell>
          <cell r="C1466">
            <v>0</v>
          </cell>
          <cell r="D1466">
            <v>0</v>
          </cell>
        </row>
        <row r="1467">
          <cell r="A1467">
            <v>25335</v>
          </cell>
          <cell r="B1467">
            <v>0</v>
          </cell>
          <cell r="C1467">
            <v>0</v>
          </cell>
          <cell r="D1467">
            <v>0</v>
          </cell>
        </row>
        <row r="1468">
          <cell r="A1468">
            <v>25336</v>
          </cell>
          <cell r="B1468">
            <v>0</v>
          </cell>
          <cell r="C1468">
            <v>0</v>
          </cell>
          <cell r="D1468">
            <v>0</v>
          </cell>
        </row>
        <row r="1469">
          <cell r="A1469">
            <v>25337</v>
          </cell>
          <cell r="B1469">
            <v>0</v>
          </cell>
          <cell r="C1469">
            <v>0</v>
          </cell>
          <cell r="D1469">
            <v>0</v>
          </cell>
        </row>
        <row r="1470">
          <cell r="A1470">
            <v>25338</v>
          </cell>
          <cell r="B1470">
            <v>0</v>
          </cell>
          <cell r="C1470">
            <v>0</v>
          </cell>
          <cell r="D1470">
            <v>0</v>
          </cell>
        </row>
        <row r="1471">
          <cell r="A1471">
            <v>25339</v>
          </cell>
          <cell r="B1471">
            <v>0</v>
          </cell>
          <cell r="C1471">
            <v>0</v>
          </cell>
          <cell r="D1471">
            <v>0</v>
          </cell>
        </row>
        <row r="1472">
          <cell r="A1472">
            <v>25340</v>
          </cell>
          <cell r="B1472">
            <v>0</v>
          </cell>
          <cell r="C1472">
            <v>0</v>
          </cell>
          <cell r="D1472">
            <v>0</v>
          </cell>
        </row>
        <row r="1473">
          <cell r="A1473">
            <v>25341</v>
          </cell>
          <cell r="B1473">
            <v>0</v>
          </cell>
          <cell r="C1473">
            <v>0</v>
          </cell>
          <cell r="D1473">
            <v>0</v>
          </cell>
        </row>
        <row r="1474">
          <cell r="A1474">
            <v>25342</v>
          </cell>
          <cell r="B1474">
            <v>-16572</v>
          </cell>
          <cell r="C1474">
            <v>-8286</v>
          </cell>
          <cell r="D1474">
            <v>-1275</v>
          </cell>
        </row>
        <row r="1475">
          <cell r="A1475">
            <v>25343</v>
          </cell>
          <cell r="B1475">
            <v>0</v>
          </cell>
          <cell r="C1475">
            <v>0</v>
          </cell>
          <cell r="D1475">
            <v>0</v>
          </cell>
        </row>
        <row r="1476">
          <cell r="A1476">
            <v>25344</v>
          </cell>
          <cell r="B1476">
            <v>0</v>
          </cell>
          <cell r="C1476">
            <v>0</v>
          </cell>
          <cell r="D1476">
            <v>0</v>
          </cell>
        </row>
        <row r="1477">
          <cell r="A1477">
            <v>25345</v>
          </cell>
          <cell r="B1477">
            <v>0</v>
          </cell>
          <cell r="C1477">
            <v>0</v>
          </cell>
          <cell r="D1477">
            <v>0</v>
          </cell>
        </row>
        <row r="1478">
          <cell r="A1478">
            <v>25346</v>
          </cell>
          <cell r="B1478">
            <v>0</v>
          </cell>
          <cell r="C1478">
            <v>0</v>
          </cell>
          <cell r="D1478">
            <v>0</v>
          </cell>
        </row>
        <row r="1479">
          <cell r="A1479">
            <v>25347</v>
          </cell>
          <cell r="B1479">
            <v>0</v>
          </cell>
          <cell r="C1479">
            <v>0</v>
          </cell>
          <cell r="D1479">
            <v>0</v>
          </cell>
        </row>
        <row r="1480">
          <cell r="A1480">
            <v>25348</v>
          </cell>
          <cell r="B1480">
            <v>0</v>
          </cell>
          <cell r="C1480">
            <v>0</v>
          </cell>
          <cell r="D1480">
            <v>0</v>
          </cell>
        </row>
        <row r="1481">
          <cell r="A1481">
            <v>25349</v>
          </cell>
          <cell r="B1481">
            <v>0</v>
          </cell>
          <cell r="C1481">
            <v>0</v>
          </cell>
          <cell r="D1481">
            <v>0</v>
          </cell>
        </row>
        <row r="1482">
          <cell r="A1482">
            <v>25350</v>
          </cell>
          <cell r="B1482">
            <v>0</v>
          </cell>
          <cell r="C1482">
            <v>0</v>
          </cell>
          <cell r="D1482">
            <v>0</v>
          </cell>
        </row>
        <row r="1483">
          <cell r="A1483">
            <v>25351</v>
          </cell>
          <cell r="B1483">
            <v>0</v>
          </cell>
          <cell r="C1483">
            <v>0</v>
          </cell>
          <cell r="D1483">
            <v>0</v>
          </cell>
        </row>
        <row r="1484">
          <cell r="A1484">
            <v>25352</v>
          </cell>
          <cell r="B1484">
            <v>0</v>
          </cell>
          <cell r="C1484">
            <v>0</v>
          </cell>
          <cell r="D1484">
            <v>0</v>
          </cell>
        </row>
        <row r="1485">
          <cell r="A1485">
            <v>25353</v>
          </cell>
          <cell r="B1485">
            <v>0</v>
          </cell>
          <cell r="C1485">
            <v>0</v>
          </cell>
          <cell r="D1485">
            <v>0</v>
          </cell>
        </row>
        <row r="1486">
          <cell r="A1486">
            <v>25354</v>
          </cell>
          <cell r="B1486">
            <v>0</v>
          </cell>
          <cell r="C1486">
            <v>0</v>
          </cell>
          <cell r="D1486">
            <v>0</v>
          </cell>
        </row>
        <row r="1487">
          <cell r="A1487">
            <v>25355</v>
          </cell>
          <cell r="B1487">
            <v>0</v>
          </cell>
          <cell r="C1487">
            <v>0</v>
          </cell>
          <cell r="D1487">
            <v>0</v>
          </cell>
        </row>
        <row r="1488">
          <cell r="A1488">
            <v>25356</v>
          </cell>
          <cell r="B1488">
            <v>0</v>
          </cell>
          <cell r="C1488">
            <v>0</v>
          </cell>
          <cell r="D1488">
            <v>0</v>
          </cell>
        </row>
        <row r="1489">
          <cell r="A1489">
            <v>25358</v>
          </cell>
          <cell r="B1489">
            <v>0</v>
          </cell>
          <cell r="C1489">
            <v>0</v>
          </cell>
          <cell r="D1489">
            <v>0</v>
          </cell>
        </row>
        <row r="1490">
          <cell r="A1490">
            <v>25359</v>
          </cell>
          <cell r="B1490">
            <v>0</v>
          </cell>
          <cell r="C1490">
            <v>0</v>
          </cell>
          <cell r="D1490">
            <v>0</v>
          </cell>
        </row>
        <row r="1491">
          <cell r="A1491">
            <v>25360</v>
          </cell>
          <cell r="B1491">
            <v>0</v>
          </cell>
          <cell r="C1491">
            <v>0</v>
          </cell>
          <cell r="D1491">
            <v>0</v>
          </cell>
        </row>
        <row r="1492">
          <cell r="A1492">
            <v>25361</v>
          </cell>
          <cell r="B1492">
            <v>0</v>
          </cell>
          <cell r="C1492">
            <v>0</v>
          </cell>
          <cell r="D1492">
            <v>0</v>
          </cell>
        </row>
        <row r="1493">
          <cell r="A1493">
            <v>25362</v>
          </cell>
          <cell r="B1493">
            <v>0</v>
          </cell>
          <cell r="C1493">
            <v>0</v>
          </cell>
          <cell r="D1493">
            <v>0</v>
          </cell>
        </row>
        <row r="1494">
          <cell r="A1494">
            <v>25363</v>
          </cell>
          <cell r="B1494">
            <v>0</v>
          </cell>
          <cell r="C1494">
            <v>0</v>
          </cell>
          <cell r="D1494">
            <v>0</v>
          </cell>
        </row>
        <row r="1495">
          <cell r="A1495">
            <v>25364</v>
          </cell>
          <cell r="B1495">
            <v>-57540</v>
          </cell>
          <cell r="C1495">
            <v>-57342</v>
          </cell>
          <cell r="D1495">
            <v>-55362</v>
          </cell>
        </row>
        <row r="1496">
          <cell r="A1496">
            <v>25370</v>
          </cell>
          <cell r="B1496">
            <v>0</v>
          </cell>
          <cell r="C1496">
            <v>-375</v>
          </cell>
          <cell r="D1496">
            <v>-692</v>
          </cell>
        </row>
        <row r="1497">
          <cell r="A1497">
            <v>25371</v>
          </cell>
          <cell r="B1497">
            <v>0</v>
          </cell>
          <cell r="C1497">
            <v>0</v>
          </cell>
          <cell r="D1497">
            <v>0</v>
          </cell>
        </row>
        <row r="1498">
          <cell r="A1498">
            <v>25372</v>
          </cell>
          <cell r="B1498">
            <v>0</v>
          </cell>
          <cell r="C1498">
            <v>0</v>
          </cell>
          <cell r="D1498">
            <v>0</v>
          </cell>
        </row>
        <row r="1499">
          <cell r="A1499">
            <v>25373</v>
          </cell>
          <cell r="B1499">
            <v>0</v>
          </cell>
          <cell r="C1499">
            <v>0</v>
          </cell>
          <cell r="D1499">
            <v>0</v>
          </cell>
        </row>
        <row r="1500">
          <cell r="A1500">
            <v>25374</v>
          </cell>
          <cell r="B1500">
            <v>0</v>
          </cell>
          <cell r="C1500">
            <v>0</v>
          </cell>
          <cell r="D1500">
            <v>0</v>
          </cell>
        </row>
        <row r="1501">
          <cell r="A1501">
            <v>25375</v>
          </cell>
          <cell r="B1501">
            <v>0</v>
          </cell>
          <cell r="C1501">
            <v>0</v>
          </cell>
          <cell r="D1501">
            <v>0</v>
          </cell>
        </row>
        <row r="1502">
          <cell r="A1502">
            <v>25377</v>
          </cell>
          <cell r="B1502">
            <v>0</v>
          </cell>
          <cell r="C1502">
            <v>0</v>
          </cell>
          <cell r="D1502">
            <v>0</v>
          </cell>
        </row>
        <row r="1503">
          <cell r="A1503">
            <v>25378</v>
          </cell>
          <cell r="B1503">
            <v>0</v>
          </cell>
          <cell r="C1503">
            <v>0</v>
          </cell>
          <cell r="D1503">
            <v>0</v>
          </cell>
        </row>
        <row r="1504">
          <cell r="A1504">
            <v>25379</v>
          </cell>
          <cell r="B1504">
            <v>0</v>
          </cell>
          <cell r="C1504">
            <v>0</v>
          </cell>
          <cell r="D1504">
            <v>0</v>
          </cell>
        </row>
        <row r="1505">
          <cell r="A1505">
            <v>25380</v>
          </cell>
          <cell r="B1505">
            <v>0</v>
          </cell>
          <cell r="C1505">
            <v>0</v>
          </cell>
          <cell r="D1505">
            <v>0</v>
          </cell>
        </row>
        <row r="1506">
          <cell r="A1506">
            <v>25381</v>
          </cell>
          <cell r="B1506">
            <v>0</v>
          </cell>
          <cell r="C1506">
            <v>0</v>
          </cell>
          <cell r="D1506">
            <v>0</v>
          </cell>
        </row>
        <row r="1507">
          <cell r="A1507">
            <v>25382</v>
          </cell>
          <cell r="B1507">
            <v>0</v>
          </cell>
          <cell r="C1507">
            <v>0</v>
          </cell>
          <cell r="D1507">
            <v>0</v>
          </cell>
        </row>
        <row r="1508">
          <cell r="A1508">
            <v>25383</v>
          </cell>
          <cell r="B1508">
            <v>0</v>
          </cell>
          <cell r="C1508">
            <v>0</v>
          </cell>
          <cell r="D1508">
            <v>0</v>
          </cell>
        </row>
        <row r="1509">
          <cell r="A1509">
            <v>25384</v>
          </cell>
          <cell r="B1509">
            <v>0</v>
          </cell>
          <cell r="C1509">
            <v>0</v>
          </cell>
          <cell r="D1509">
            <v>0</v>
          </cell>
        </row>
        <row r="1510">
          <cell r="A1510">
            <v>25385</v>
          </cell>
          <cell r="B1510">
            <v>0</v>
          </cell>
          <cell r="C1510">
            <v>0</v>
          </cell>
          <cell r="D1510">
            <v>0</v>
          </cell>
        </row>
        <row r="1511">
          <cell r="A1511">
            <v>25386</v>
          </cell>
          <cell r="B1511">
            <v>0</v>
          </cell>
          <cell r="C1511">
            <v>0</v>
          </cell>
          <cell r="D1511">
            <v>0</v>
          </cell>
        </row>
        <row r="1512">
          <cell r="A1512">
            <v>25387</v>
          </cell>
          <cell r="B1512">
            <v>0</v>
          </cell>
          <cell r="C1512">
            <v>0</v>
          </cell>
          <cell r="D1512">
            <v>0</v>
          </cell>
        </row>
        <row r="1513">
          <cell r="A1513">
            <v>25388</v>
          </cell>
          <cell r="B1513">
            <v>0</v>
          </cell>
          <cell r="C1513">
            <v>0</v>
          </cell>
          <cell r="D1513">
            <v>0</v>
          </cell>
        </row>
        <row r="1514">
          <cell r="A1514">
            <v>25389</v>
          </cell>
          <cell r="B1514">
            <v>0</v>
          </cell>
          <cell r="C1514">
            <v>0</v>
          </cell>
          <cell r="D1514">
            <v>0</v>
          </cell>
        </row>
        <row r="1515">
          <cell r="A1515">
            <v>25390</v>
          </cell>
          <cell r="B1515">
            <v>0</v>
          </cell>
          <cell r="C1515">
            <v>0</v>
          </cell>
          <cell r="D1515">
            <v>0</v>
          </cell>
        </row>
        <row r="1516">
          <cell r="A1516">
            <v>25391</v>
          </cell>
          <cell r="B1516">
            <v>0</v>
          </cell>
          <cell r="C1516">
            <v>0</v>
          </cell>
          <cell r="D1516">
            <v>0</v>
          </cell>
        </row>
        <row r="1517">
          <cell r="A1517">
            <v>25392</v>
          </cell>
          <cell r="B1517">
            <v>0</v>
          </cell>
          <cell r="C1517">
            <v>0</v>
          </cell>
          <cell r="D1517">
            <v>0</v>
          </cell>
        </row>
        <row r="1518">
          <cell r="A1518">
            <v>25393</v>
          </cell>
          <cell r="B1518">
            <v>-969589</v>
          </cell>
          <cell r="C1518">
            <v>-1004401</v>
          </cell>
          <cell r="D1518">
            <v>-1032719</v>
          </cell>
        </row>
        <row r="1519">
          <cell r="A1519">
            <v>25395</v>
          </cell>
          <cell r="B1519">
            <v>0</v>
          </cell>
          <cell r="C1519">
            <v>0</v>
          </cell>
          <cell r="D1519">
            <v>0</v>
          </cell>
        </row>
        <row r="1520">
          <cell r="A1520">
            <v>25396</v>
          </cell>
          <cell r="B1520">
            <v>0</v>
          </cell>
          <cell r="C1520">
            <v>0</v>
          </cell>
          <cell r="D1520">
            <v>0</v>
          </cell>
        </row>
        <row r="1521">
          <cell r="A1521">
            <v>25398</v>
          </cell>
          <cell r="B1521">
            <v>0</v>
          </cell>
          <cell r="C1521">
            <v>0</v>
          </cell>
          <cell r="D1521">
            <v>0</v>
          </cell>
        </row>
        <row r="1522">
          <cell r="A1522">
            <v>25400</v>
          </cell>
          <cell r="B1522">
            <v>-20607463</v>
          </cell>
          <cell r="C1522">
            <v>-20727801</v>
          </cell>
          <cell r="D1522">
            <v>-21970731</v>
          </cell>
        </row>
        <row r="1523">
          <cell r="A1523">
            <v>25401</v>
          </cell>
          <cell r="B1523">
            <v>-832868</v>
          </cell>
          <cell r="C1523">
            <v>-835828</v>
          </cell>
          <cell r="D1523">
            <v>-968394</v>
          </cell>
        </row>
        <row r="1524">
          <cell r="A1524">
            <v>25431</v>
          </cell>
          <cell r="B1524">
            <v>0</v>
          </cell>
          <cell r="C1524">
            <v>0</v>
          </cell>
          <cell r="D1524">
            <v>0</v>
          </cell>
        </row>
        <row r="1525">
          <cell r="A1525">
            <v>25432</v>
          </cell>
          <cell r="B1525">
            <v>-1277010</v>
          </cell>
          <cell r="C1525">
            <v>-1492142</v>
          </cell>
          <cell r="D1525">
            <v>-1865031</v>
          </cell>
        </row>
        <row r="1526">
          <cell r="A1526">
            <v>25433</v>
          </cell>
          <cell r="B1526">
            <v>0</v>
          </cell>
          <cell r="C1526">
            <v>0</v>
          </cell>
          <cell r="D1526">
            <v>0</v>
          </cell>
        </row>
        <row r="1527">
          <cell r="A1527">
            <v>25434</v>
          </cell>
          <cell r="B1527">
            <v>0</v>
          </cell>
          <cell r="C1527">
            <v>0</v>
          </cell>
          <cell r="D1527">
            <v>0</v>
          </cell>
        </row>
        <row r="1528">
          <cell r="A1528">
            <v>25435</v>
          </cell>
          <cell r="B1528">
            <v>0</v>
          </cell>
          <cell r="C1528">
            <v>0</v>
          </cell>
          <cell r="D1528">
            <v>0</v>
          </cell>
        </row>
        <row r="1529">
          <cell r="A1529">
            <v>25438</v>
          </cell>
          <cell r="B1529">
            <v>-22899527</v>
          </cell>
          <cell r="C1529">
            <v>-26961705</v>
          </cell>
          <cell r="D1529">
            <v>-66853792</v>
          </cell>
        </row>
        <row r="1530">
          <cell r="A1530">
            <v>25441</v>
          </cell>
          <cell r="B1530">
            <v>0</v>
          </cell>
          <cell r="C1530">
            <v>0</v>
          </cell>
          <cell r="D1530">
            <v>0</v>
          </cell>
        </row>
        <row r="1531">
          <cell r="A1531">
            <v>25442</v>
          </cell>
          <cell r="B1531">
            <v>0</v>
          </cell>
          <cell r="C1531">
            <v>0</v>
          </cell>
          <cell r="D1531">
            <v>0</v>
          </cell>
        </row>
        <row r="1532">
          <cell r="A1532">
            <v>25451</v>
          </cell>
          <cell r="B1532">
            <v>0</v>
          </cell>
          <cell r="C1532">
            <v>0</v>
          </cell>
          <cell r="D1532">
            <v>0</v>
          </cell>
        </row>
        <row r="1533">
          <cell r="A1533">
            <v>25452</v>
          </cell>
          <cell r="B1533">
            <v>-45046</v>
          </cell>
          <cell r="C1533">
            <v>-46232</v>
          </cell>
          <cell r="D1533">
            <v>-59271</v>
          </cell>
        </row>
        <row r="1534">
          <cell r="A1534">
            <v>25453</v>
          </cell>
          <cell r="B1534">
            <v>-3102</v>
          </cell>
          <cell r="C1534">
            <v>-3146</v>
          </cell>
          <cell r="D1534">
            <v>-3620</v>
          </cell>
        </row>
        <row r="1535">
          <cell r="A1535">
            <v>25454</v>
          </cell>
          <cell r="B1535">
            <v>-1058790</v>
          </cell>
          <cell r="C1535">
            <v>-1071101</v>
          </cell>
          <cell r="D1535">
            <v>-1206528</v>
          </cell>
        </row>
        <row r="1536">
          <cell r="A1536">
            <v>25455</v>
          </cell>
          <cell r="B1536">
            <v>-237370</v>
          </cell>
          <cell r="C1536">
            <v>-240067</v>
          </cell>
          <cell r="D1536">
            <v>-269739</v>
          </cell>
        </row>
        <row r="1537">
          <cell r="A1537">
            <v>25456</v>
          </cell>
          <cell r="B1537">
            <v>-13127</v>
          </cell>
          <cell r="C1537">
            <v>-13258</v>
          </cell>
          <cell r="D1537">
            <v>-799984</v>
          </cell>
        </row>
        <row r="1538">
          <cell r="A1538">
            <v>25457</v>
          </cell>
          <cell r="B1538">
            <v>-2082788</v>
          </cell>
          <cell r="C1538">
            <v>-2106456</v>
          </cell>
          <cell r="D1538">
            <v>-1577828</v>
          </cell>
        </row>
        <row r="1539">
          <cell r="A1539">
            <v>25458</v>
          </cell>
          <cell r="B1539">
            <v>-182563</v>
          </cell>
          <cell r="C1539">
            <v>-184505</v>
          </cell>
          <cell r="D1539">
            <v>-88742</v>
          </cell>
        </row>
        <row r="1540">
          <cell r="A1540">
            <v>25459</v>
          </cell>
          <cell r="B1540">
            <v>-19226</v>
          </cell>
          <cell r="C1540">
            <v>-9613</v>
          </cell>
          <cell r="D1540">
            <v>-1479</v>
          </cell>
        </row>
        <row r="1541">
          <cell r="A1541">
            <v>25460</v>
          </cell>
          <cell r="B1541">
            <v>-17201</v>
          </cell>
          <cell r="C1541">
            <v>-8600</v>
          </cell>
          <cell r="D1541">
            <v>-1323</v>
          </cell>
        </row>
        <row r="1542">
          <cell r="A1542">
            <v>25468</v>
          </cell>
          <cell r="B1542">
            <v>-81585</v>
          </cell>
          <cell r="C1542">
            <v>-82471</v>
          </cell>
          <cell r="D1542">
            <v>-84313</v>
          </cell>
        </row>
        <row r="1543">
          <cell r="A1543">
            <v>25469</v>
          </cell>
          <cell r="B1543">
            <v>-133416</v>
          </cell>
          <cell r="C1543">
            <v>-134898</v>
          </cell>
          <cell r="D1543">
            <v>-138205</v>
          </cell>
        </row>
        <row r="1544">
          <cell r="A1544">
            <v>25470</v>
          </cell>
          <cell r="B1544">
            <v>-247969</v>
          </cell>
          <cell r="C1544">
            <v>-254168</v>
          </cell>
          <cell r="D1544">
            <v>-322360</v>
          </cell>
        </row>
        <row r="1545">
          <cell r="A1545">
            <v>25471</v>
          </cell>
          <cell r="B1545">
            <v>0</v>
          </cell>
          <cell r="C1545">
            <v>0</v>
          </cell>
          <cell r="D1545">
            <v>-110530</v>
          </cell>
        </row>
        <row r="1546">
          <cell r="A1546">
            <v>25472</v>
          </cell>
          <cell r="B1546">
            <v>-12618</v>
          </cell>
          <cell r="C1546">
            <v>-12934</v>
          </cell>
          <cell r="D1546">
            <v>-16404</v>
          </cell>
        </row>
        <row r="1547">
          <cell r="A1547">
            <v>25473</v>
          </cell>
          <cell r="B1547">
            <v>-5269</v>
          </cell>
          <cell r="C1547">
            <v>-5424</v>
          </cell>
          <cell r="D1547">
            <v>-7128</v>
          </cell>
        </row>
        <row r="1548">
          <cell r="A1548">
            <v>25474</v>
          </cell>
          <cell r="B1548">
            <v>0</v>
          </cell>
          <cell r="C1548">
            <v>-68</v>
          </cell>
          <cell r="D1548">
            <v>-811</v>
          </cell>
        </row>
        <row r="1549">
          <cell r="A1549">
            <v>25475</v>
          </cell>
          <cell r="B1549">
            <v>-1025</v>
          </cell>
          <cell r="C1549">
            <v>-1050</v>
          </cell>
          <cell r="D1549">
            <v>-1318</v>
          </cell>
        </row>
        <row r="1550">
          <cell r="A1550">
            <v>25476</v>
          </cell>
          <cell r="B1550">
            <v>0</v>
          </cell>
          <cell r="C1550">
            <v>0</v>
          </cell>
          <cell r="D1550">
            <v>-134</v>
          </cell>
        </row>
        <row r="1551">
          <cell r="A1551">
            <v>25477</v>
          </cell>
          <cell r="B1551">
            <v>-1327</v>
          </cell>
          <cell r="C1551">
            <v>-1357</v>
          </cell>
          <cell r="D1551">
            <v>-1689</v>
          </cell>
        </row>
        <row r="1552">
          <cell r="A1552">
            <v>25478</v>
          </cell>
          <cell r="B1552">
            <v>0</v>
          </cell>
          <cell r="C1552">
            <v>0</v>
          </cell>
          <cell r="D1552">
            <v>0</v>
          </cell>
        </row>
        <row r="1553">
          <cell r="A1553">
            <v>25479</v>
          </cell>
          <cell r="B1553">
            <v>0</v>
          </cell>
          <cell r="C1553">
            <v>0</v>
          </cell>
          <cell r="D1553">
            <v>0</v>
          </cell>
        </row>
        <row r="1554">
          <cell r="A1554">
            <v>25480</v>
          </cell>
          <cell r="B1554">
            <v>0</v>
          </cell>
          <cell r="C1554">
            <v>0</v>
          </cell>
          <cell r="D1554">
            <v>0</v>
          </cell>
        </row>
        <row r="1555">
          <cell r="A1555">
            <v>25481</v>
          </cell>
          <cell r="B1555">
            <v>-120666</v>
          </cell>
          <cell r="C1555">
            <v>-122746</v>
          </cell>
          <cell r="D1555">
            <v>-145631</v>
          </cell>
        </row>
        <row r="1556">
          <cell r="A1556">
            <v>25482</v>
          </cell>
          <cell r="B1556">
            <v>0</v>
          </cell>
          <cell r="C1556">
            <v>0</v>
          </cell>
          <cell r="D1556">
            <v>-1191</v>
          </cell>
        </row>
        <row r="1557">
          <cell r="A1557">
            <v>25483</v>
          </cell>
          <cell r="B1557">
            <v>0</v>
          </cell>
          <cell r="C1557">
            <v>0</v>
          </cell>
          <cell r="D1557">
            <v>-2412</v>
          </cell>
        </row>
        <row r="1558">
          <cell r="A1558">
            <v>25484</v>
          </cell>
          <cell r="B1558">
            <v>0</v>
          </cell>
          <cell r="C1558">
            <v>0</v>
          </cell>
          <cell r="D1558">
            <v>-3754</v>
          </cell>
        </row>
        <row r="1559">
          <cell r="A1559">
            <v>25485</v>
          </cell>
          <cell r="B1559">
            <v>-5659</v>
          </cell>
          <cell r="C1559">
            <v>-5760</v>
          </cell>
          <cell r="D1559">
            <v>-6871</v>
          </cell>
        </row>
        <row r="1560">
          <cell r="A1560">
            <v>25486</v>
          </cell>
          <cell r="B1560">
            <v>0</v>
          </cell>
          <cell r="C1560">
            <v>0</v>
          </cell>
          <cell r="D1560">
            <v>-240</v>
          </cell>
        </row>
        <row r="1561">
          <cell r="A1561">
            <v>25487</v>
          </cell>
          <cell r="B1561">
            <v>0</v>
          </cell>
          <cell r="C1561">
            <v>0</v>
          </cell>
          <cell r="D1561">
            <v>0</v>
          </cell>
        </row>
        <row r="1562">
          <cell r="A1562">
            <v>25488</v>
          </cell>
          <cell r="B1562">
            <v>-5447</v>
          </cell>
          <cell r="C1562">
            <v>-5541</v>
          </cell>
          <cell r="D1562">
            <v>-6574</v>
          </cell>
        </row>
        <row r="1563">
          <cell r="A1563">
            <v>25489</v>
          </cell>
          <cell r="B1563">
            <v>0</v>
          </cell>
          <cell r="C1563">
            <v>0</v>
          </cell>
          <cell r="D1563">
            <v>0</v>
          </cell>
        </row>
        <row r="1564">
          <cell r="A1564">
            <v>25490</v>
          </cell>
          <cell r="B1564">
            <v>0</v>
          </cell>
          <cell r="C1564">
            <v>0</v>
          </cell>
          <cell r="D1564">
            <v>-364</v>
          </cell>
        </row>
        <row r="1565">
          <cell r="A1565">
            <v>25491</v>
          </cell>
          <cell r="B1565">
            <v>0</v>
          </cell>
          <cell r="C1565">
            <v>0</v>
          </cell>
          <cell r="D1565">
            <v>0</v>
          </cell>
        </row>
        <row r="1566">
          <cell r="A1566">
            <v>25492</v>
          </cell>
          <cell r="B1566">
            <v>0</v>
          </cell>
          <cell r="C1566">
            <v>0</v>
          </cell>
          <cell r="D1566">
            <v>-68</v>
          </cell>
        </row>
        <row r="1567">
          <cell r="A1567">
            <v>25493</v>
          </cell>
          <cell r="B1567">
            <v>-56859</v>
          </cell>
          <cell r="C1567">
            <v>-59701</v>
          </cell>
          <cell r="D1567">
            <v>-90974</v>
          </cell>
        </row>
        <row r="1568">
          <cell r="A1568">
            <v>25494</v>
          </cell>
          <cell r="B1568">
            <v>-1749772</v>
          </cell>
          <cell r="C1568">
            <v>-1772795</v>
          </cell>
          <cell r="D1568">
            <v>-2026052</v>
          </cell>
        </row>
        <row r="1569">
          <cell r="A1569">
            <v>25495</v>
          </cell>
          <cell r="B1569">
            <v>-1472</v>
          </cell>
          <cell r="C1569">
            <v>-1656</v>
          </cell>
          <cell r="D1569">
            <v>-3679</v>
          </cell>
        </row>
        <row r="1570">
          <cell r="A1570">
            <v>25496</v>
          </cell>
          <cell r="B1570">
            <v>-33099</v>
          </cell>
          <cell r="C1570">
            <v>-34938</v>
          </cell>
          <cell r="D1570">
            <v>-55166</v>
          </cell>
        </row>
        <row r="1571">
          <cell r="A1571">
            <v>25497</v>
          </cell>
          <cell r="B1571">
            <v>-50531</v>
          </cell>
          <cell r="C1571">
            <v>-53058</v>
          </cell>
          <cell r="D1571">
            <v>-80850</v>
          </cell>
        </row>
        <row r="1572">
          <cell r="A1572">
            <v>25498</v>
          </cell>
          <cell r="B1572">
            <v>-10014</v>
          </cell>
          <cell r="C1572">
            <v>-10309</v>
          </cell>
          <cell r="D1572">
            <v>-13549</v>
          </cell>
        </row>
        <row r="1573">
          <cell r="A1573">
            <v>25499</v>
          </cell>
          <cell r="B1573">
            <v>-13257</v>
          </cell>
          <cell r="C1573">
            <v>-23546</v>
          </cell>
          <cell r="D1573">
            <v>-16854</v>
          </cell>
        </row>
        <row r="1574">
          <cell r="A1574">
            <v>25501</v>
          </cell>
          <cell r="B1574">
            <v>8</v>
          </cell>
          <cell r="C1574">
            <v>8</v>
          </cell>
          <cell r="D1574">
            <v>8</v>
          </cell>
        </row>
        <row r="1575">
          <cell r="A1575">
            <v>25503</v>
          </cell>
          <cell r="B1575">
            <v>-4602</v>
          </cell>
          <cell r="C1575">
            <v>-4644</v>
          </cell>
          <cell r="D1575">
            <v>-5113</v>
          </cell>
        </row>
        <row r="1576">
          <cell r="A1576">
            <v>25504</v>
          </cell>
          <cell r="B1576">
            <v>-33371</v>
          </cell>
          <cell r="C1576">
            <v>-33623</v>
          </cell>
          <cell r="D1576">
            <v>-36404</v>
          </cell>
        </row>
        <row r="1577">
          <cell r="A1577">
            <v>25505</v>
          </cell>
          <cell r="B1577">
            <v>-8860</v>
          </cell>
          <cell r="C1577">
            <v>-8917</v>
          </cell>
          <cell r="D1577">
            <v>-9542</v>
          </cell>
        </row>
        <row r="1578">
          <cell r="A1578">
            <v>25506</v>
          </cell>
          <cell r="B1578">
            <v>-695</v>
          </cell>
          <cell r="C1578">
            <v>-699</v>
          </cell>
          <cell r="D1578">
            <v>-741</v>
          </cell>
        </row>
        <row r="1579">
          <cell r="A1579">
            <v>25512</v>
          </cell>
          <cell r="B1579">
            <v>0</v>
          </cell>
          <cell r="C1579">
            <v>0</v>
          </cell>
          <cell r="D1579">
            <v>0</v>
          </cell>
        </row>
        <row r="1580">
          <cell r="A1580">
            <v>25513</v>
          </cell>
          <cell r="B1580">
            <v>0</v>
          </cell>
          <cell r="C1580">
            <v>0</v>
          </cell>
          <cell r="D1580">
            <v>0</v>
          </cell>
        </row>
        <row r="1581">
          <cell r="A1581">
            <v>25514</v>
          </cell>
          <cell r="B1581">
            <v>0</v>
          </cell>
          <cell r="C1581">
            <v>0</v>
          </cell>
          <cell r="D1581">
            <v>0</v>
          </cell>
        </row>
        <row r="1582">
          <cell r="A1582">
            <v>25515</v>
          </cell>
          <cell r="B1582">
            <v>0</v>
          </cell>
          <cell r="C1582">
            <v>0</v>
          </cell>
          <cell r="D1582">
            <v>0</v>
          </cell>
        </row>
        <row r="1583">
          <cell r="A1583">
            <v>25516</v>
          </cell>
          <cell r="B1583">
            <v>0</v>
          </cell>
          <cell r="C1583">
            <v>0</v>
          </cell>
          <cell r="D1583">
            <v>0</v>
          </cell>
        </row>
        <row r="1584">
          <cell r="A1584">
            <v>25517</v>
          </cell>
          <cell r="B1584">
            <v>0</v>
          </cell>
          <cell r="C1584">
            <v>0</v>
          </cell>
          <cell r="D1584">
            <v>0</v>
          </cell>
        </row>
        <row r="1585">
          <cell r="A1585">
            <v>25518</v>
          </cell>
          <cell r="B1585">
            <v>0</v>
          </cell>
          <cell r="C1585">
            <v>0</v>
          </cell>
          <cell r="D1585">
            <v>0</v>
          </cell>
        </row>
        <row r="1586">
          <cell r="A1586">
            <v>25519</v>
          </cell>
          <cell r="B1586">
            <v>0</v>
          </cell>
          <cell r="C1586">
            <v>0</v>
          </cell>
          <cell r="D1586">
            <v>0</v>
          </cell>
        </row>
        <row r="1587">
          <cell r="A1587">
            <v>25520</v>
          </cell>
          <cell r="B1587">
            <v>0</v>
          </cell>
          <cell r="C1587">
            <v>0</v>
          </cell>
          <cell r="D1587">
            <v>0</v>
          </cell>
        </row>
        <row r="1588">
          <cell r="A1588">
            <v>25521</v>
          </cell>
          <cell r="B1588">
            <v>0</v>
          </cell>
          <cell r="C1588">
            <v>0</v>
          </cell>
          <cell r="D1588">
            <v>0</v>
          </cell>
        </row>
        <row r="1589">
          <cell r="A1589">
            <v>25522</v>
          </cell>
          <cell r="B1589">
            <v>0</v>
          </cell>
          <cell r="C1589">
            <v>0</v>
          </cell>
          <cell r="D1589">
            <v>0</v>
          </cell>
        </row>
        <row r="1590">
          <cell r="A1590">
            <v>25523</v>
          </cell>
          <cell r="B1590">
            <v>0</v>
          </cell>
          <cell r="C1590">
            <v>0</v>
          </cell>
          <cell r="D1590">
            <v>0</v>
          </cell>
        </row>
        <row r="1591">
          <cell r="A1591">
            <v>25524</v>
          </cell>
          <cell r="B1591">
            <v>0</v>
          </cell>
          <cell r="C1591">
            <v>0</v>
          </cell>
          <cell r="D1591">
            <v>0</v>
          </cell>
        </row>
        <row r="1592">
          <cell r="A1592">
            <v>25525</v>
          </cell>
          <cell r="B1592">
            <v>-1</v>
          </cell>
          <cell r="C1592">
            <v>-1</v>
          </cell>
          <cell r="D1592">
            <v>-1</v>
          </cell>
        </row>
        <row r="1593">
          <cell r="A1593">
            <v>25526</v>
          </cell>
          <cell r="B1593">
            <v>0</v>
          </cell>
          <cell r="C1593">
            <v>0</v>
          </cell>
          <cell r="D1593">
            <v>0</v>
          </cell>
        </row>
        <row r="1594">
          <cell r="A1594">
            <v>25527</v>
          </cell>
          <cell r="B1594">
            <v>0</v>
          </cell>
          <cell r="C1594">
            <v>0</v>
          </cell>
          <cell r="D1594">
            <v>0</v>
          </cell>
        </row>
        <row r="1595">
          <cell r="A1595">
            <v>25528</v>
          </cell>
          <cell r="B1595">
            <v>0</v>
          </cell>
          <cell r="C1595">
            <v>0</v>
          </cell>
          <cell r="D1595">
            <v>0</v>
          </cell>
        </row>
        <row r="1596">
          <cell r="A1596">
            <v>25529</v>
          </cell>
          <cell r="B1596">
            <v>0</v>
          </cell>
          <cell r="C1596">
            <v>0</v>
          </cell>
          <cell r="D1596">
            <v>0</v>
          </cell>
        </row>
        <row r="1597">
          <cell r="A1597">
            <v>25530</v>
          </cell>
          <cell r="B1597">
            <v>0</v>
          </cell>
          <cell r="C1597">
            <v>0</v>
          </cell>
          <cell r="D1597">
            <v>0</v>
          </cell>
        </row>
        <row r="1598">
          <cell r="A1598">
            <v>25531</v>
          </cell>
          <cell r="B1598">
            <v>0</v>
          </cell>
          <cell r="C1598">
            <v>0</v>
          </cell>
          <cell r="D1598">
            <v>0</v>
          </cell>
        </row>
        <row r="1599">
          <cell r="A1599">
            <v>25532</v>
          </cell>
          <cell r="B1599">
            <v>0</v>
          </cell>
          <cell r="C1599">
            <v>0</v>
          </cell>
          <cell r="D1599">
            <v>-301</v>
          </cell>
        </row>
        <row r="1600">
          <cell r="A1600">
            <v>25533</v>
          </cell>
          <cell r="B1600">
            <v>0</v>
          </cell>
          <cell r="C1600">
            <v>0</v>
          </cell>
          <cell r="D1600">
            <v>-11271</v>
          </cell>
        </row>
        <row r="1601">
          <cell r="A1601">
            <v>25534</v>
          </cell>
          <cell r="B1601">
            <v>-119</v>
          </cell>
          <cell r="C1601">
            <v>-129</v>
          </cell>
          <cell r="D1601">
            <v>-238</v>
          </cell>
        </row>
        <row r="1602">
          <cell r="A1602">
            <v>25535</v>
          </cell>
          <cell r="B1602">
            <v>-45065</v>
          </cell>
          <cell r="C1602">
            <v>-48821</v>
          </cell>
          <cell r="D1602">
            <v>-90130</v>
          </cell>
        </row>
        <row r="1603">
          <cell r="A1603">
            <v>25536</v>
          </cell>
          <cell r="B1603">
            <v>-94593</v>
          </cell>
          <cell r="C1603">
            <v>-97221</v>
          </cell>
          <cell r="D1603">
            <v>-126124</v>
          </cell>
        </row>
        <row r="1604">
          <cell r="A1604">
            <v>25539</v>
          </cell>
          <cell r="B1604">
            <v>0</v>
          </cell>
          <cell r="C1604">
            <v>0</v>
          </cell>
          <cell r="D1604">
            <v>0</v>
          </cell>
        </row>
        <row r="1605">
          <cell r="A1605">
            <v>25540</v>
          </cell>
          <cell r="B1605">
            <v>-534923</v>
          </cell>
          <cell r="C1605">
            <v>-541291</v>
          </cell>
          <cell r="D1605">
            <v>-611340</v>
          </cell>
        </row>
        <row r="1606">
          <cell r="A1606">
            <v>25541</v>
          </cell>
          <cell r="B1606">
            <v>-262853</v>
          </cell>
          <cell r="C1606">
            <v>-265287</v>
          </cell>
          <cell r="D1606">
            <v>-292059</v>
          </cell>
        </row>
        <row r="1607">
          <cell r="A1607">
            <v>25542</v>
          </cell>
          <cell r="B1607">
            <v>-2069164</v>
          </cell>
          <cell r="C1607">
            <v>-2084839</v>
          </cell>
          <cell r="D1607">
            <v>-2257269</v>
          </cell>
        </row>
        <row r="1608">
          <cell r="A1608">
            <v>25543</v>
          </cell>
          <cell r="B1608">
            <v>-1243758</v>
          </cell>
          <cell r="C1608">
            <v>-1251730</v>
          </cell>
          <cell r="D1608">
            <v>-1339431</v>
          </cell>
        </row>
        <row r="1609">
          <cell r="A1609">
            <v>25544</v>
          </cell>
          <cell r="B1609">
            <v>-277766</v>
          </cell>
          <cell r="C1609">
            <v>-279870</v>
          </cell>
          <cell r="D1609">
            <v>-303017</v>
          </cell>
        </row>
        <row r="1610">
          <cell r="A1610">
            <v>25545</v>
          </cell>
          <cell r="B1610">
            <v>-507680</v>
          </cell>
          <cell r="C1610">
            <v>-510500</v>
          </cell>
          <cell r="D1610">
            <v>-541525</v>
          </cell>
        </row>
        <row r="1611">
          <cell r="A1611">
            <v>25550</v>
          </cell>
          <cell r="B1611">
            <v>-298663</v>
          </cell>
          <cell r="C1611">
            <v>-300577</v>
          </cell>
          <cell r="D1611">
            <v>-321637</v>
          </cell>
        </row>
        <row r="1612">
          <cell r="A1612">
            <v>25551</v>
          </cell>
          <cell r="B1612">
            <v>-2276365</v>
          </cell>
          <cell r="C1612">
            <v>-2290957</v>
          </cell>
          <cell r="D1612">
            <v>-2451470</v>
          </cell>
        </row>
        <row r="1613">
          <cell r="A1613">
            <v>25552</v>
          </cell>
          <cell r="B1613">
            <v>-3553933</v>
          </cell>
          <cell r="C1613">
            <v>-3576715</v>
          </cell>
          <cell r="D1613">
            <v>-3827312</v>
          </cell>
        </row>
        <row r="1614">
          <cell r="A1614">
            <v>25553</v>
          </cell>
          <cell r="B1614">
            <v>-954802</v>
          </cell>
          <cell r="C1614">
            <v>-960923</v>
          </cell>
          <cell r="D1614">
            <v>-1028249</v>
          </cell>
        </row>
        <row r="1615">
          <cell r="A1615">
            <v>25554</v>
          </cell>
          <cell r="B1615">
            <v>0</v>
          </cell>
          <cell r="C1615">
            <v>0</v>
          </cell>
          <cell r="D1615">
            <v>0</v>
          </cell>
        </row>
        <row r="1616">
          <cell r="A1616">
            <v>25555</v>
          </cell>
          <cell r="B1616">
            <v>-1304095</v>
          </cell>
          <cell r="C1616">
            <v>-1312455</v>
          </cell>
          <cell r="D1616">
            <v>-1404410</v>
          </cell>
        </row>
        <row r="1617">
          <cell r="A1617">
            <v>25556</v>
          </cell>
          <cell r="B1617">
            <v>-460122</v>
          </cell>
          <cell r="C1617">
            <v>-463071</v>
          </cell>
          <cell r="D1617">
            <v>-495516</v>
          </cell>
        </row>
        <row r="1618">
          <cell r="A1618">
            <v>25557</v>
          </cell>
          <cell r="B1618">
            <v>-47732</v>
          </cell>
          <cell r="C1618">
            <v>-47998</v>
          </cell>
          <cell r="D1618">
            <v>-50915</v>
          </cell>
        </row>
        <row r="1619">
          <cell r="A1619">
            <v>25558</v>
          </cell>
          <cell r="B1619">
            <v>0</v>
          </cell>
          <cell r="C1619">
            <v>0</v>
          </cell>
          <cell r="D1619">
            <v>0</v>
          </cell>
        </row>
        <row r="1620">
          <cell r="A1620">
            <v>25570</v>
          </cell>
          <cell r="B1620">
            <v>-1071</v>
          </cell>
          <cell r="C1620">
            <v>-1089</v>
          </cell>
          <cell r="D1620">
            <v>-1285</v>
          </cell>
        </row>
        <row r="1621">
          <cell r="A1621">
            <v>25571</v>
          </cell>
          <cell r="B1621">
            <v>-1691</v>
          </cell>
          <cell r="C1621">
            <v>-1711</v>
          </cell>
          <cell r="D1621">
            <v>-1933</v>
          </cell>
        </row>
        <row r="1622">
          <cell r="A1622">
            <v>25573</v>
          </cell>
          <cell r="B1622">
            <v>-43238</v>
          </cell>
          <cell r="C1622">
            <v>-43450</v>
          </cell>
          <cell r="D1622">
            <v>-45782</v>
          </cell>
        </row>
        <row r="1623">
          <cell r="A1623">
            <v>25574</v>
          </cell>
          <cell r="B1623">
            <v>-205303</v>
          </cell>
          <cell r="C1623">
            <v>-206309</v>
          </cell>
          <cell r="D1623">
            <v>-217379</v>
          </cell>
        </row>
        <row r="1624">
          <cell r="A1624">
            <v>25575</v>
          </cell>
          <cell r="B1624">
            <v>-189356</v>
          </cell>
          <cell r="C1624">
            <v>-190186</v>
          </cell>
          <cell r="D1624">
            <v>-199322</v>
          </cell>
        </row>
        <row r="1625">
          <cell r="A1625">
            <v>25576</v>
          </cell>
          <cell r="B1625">
            <v>-33171</v>
          </cell>
          <cell r="C1625">
            <v>-33303</v>
          </cell>
          <cell r="D1625">
            <v>-34751</v>
          </cell>
        </row>
        <row r="1626">
          <cell r="A1626">
            <v>25577</v>
          </cell>
          <cell r="B1626">
            <v>-3201</v>
          </cell>
          <cell r="C1626">
            <v>-3213</v>
          </cell>
          <cell r="D1626">
            <v>-3340</v>
          </cell>
        </row>
        <row r="1627">
          <cell r="A1627">
            <v>25601</v>
          </cell>
          <cell r="B1627">
            <v>0</v>
          </cell>
          <cell r="C1627">
            <v>0</v>
          </cell>
          <cell r="D1627">
            <v>0</v>
          </cell>
        </row>
        <row r="1628">
          <cell r="A1628">
            <v>25602</v>
          </cell>
          <cell r="B1628">
            <v>0</v>
          </cell>
          <cell r="C1628">
            <v>0</v>
          </cell>
          <cell r="D1628">
            <v>0</v>
          </cell>
        </row>
        <row r="1629">
          <cell r="A1629">
            <v>25603</v>
          </cell>
          <cell r="B1629">
            <v>0</v>
          </cell>
          <cell r="C1629">
            <v>0</v>
          </cell>
          <cell r="D1629">
            <v>0</v>
          </cell>
        </row>
        <row r="1630">
          <cell r="A1630">
            <v>25604</v>
          </cell>
          <cell r="B1630">
            <v>55</v>
          </cell>
          <cell r="C1630">
            <v>55</v>
          </cell>
          <cell r="D1630">
            <v>55</v>
          </cell>
        </row>
        <row r="1631">
          <cell r="A1631">
            <v>25605</v>
          </cell>
          <cell r="B1631">
            <v>0</v>
          </cell>
          <cell r="C1631">
            <v>0</v>
          </cell>
          <cell r="D1631">
            <v>0</v>
          </cell>
        </row>
        <row r="1632">
          <cell r="A1632">
            <v>25606</v>
          </cell>
          <cell r="B1632">
            <v>0</v>
          </cell>
          <cell r="C1632">
            <v>0</v>
          </cell>
          <cell r="D1632">
            <v>0</v>
          </cell>
        </row>
        <row r="1633">
          <cell r="A1633">
            <v>25607</v>
          </cell>
          <cell r="B1633">
            <v>75924</v>
          </cell>
          <cell r="C1633">
            <v>95815</v>
          </cell>
          <cell r="D1633">
            <v>112645</v>
          </cell>
        </row>
        <row r="1634">
          <cell r="A1634">
            <v>25608</v>
          </cell>
          <cell r="B1634">
            <v>0</v>
          </cell>
          <cell r="C1634">
            <v>0</v>
          </cell>
          <cell r="D1634">
            <v>0</v>
          </cell>
        </row>
        <row r="1635">
          <cell r="A1635">
            <v>25609</v>
          </cell>
          <cell r="B1635">
            <v>0</v>
          </cell>
          <cell r="C1635">
            <v>0</v>
          </cell>
          <cell r="D1635">
            <v>0</v>
          </cell>
        </row>
        <row r="1636">
          <cell r="A1636">
            <v>25610</v>
          </cell>
          <cell r="B1636">
            <v>0</v>
          </cell>
          <cell r="C1636">
            <v>-9746</v>
          </cell>
          <cell r="D1636">
            <v>-3037</v>
          </cell>
        </row>
        <row r="1637">
          <cell r="A1637">
            <v>25611</v>
          </cell>
          <cell r="B1637">
            <v>0</v>
          </cell>
          <cell r="C1637">
            <v>0</v>
          </cell>
          <cell r="D1637">
            <v>0</v>
          </cell>
        </row>
        <row r="1638">
          <cell r="A1638">
            <v>25612</v>
          </cell>
          <cell r="B1638">
            <v>0</v>
          </cell>
          <cell r="C1638">
            <v>0</v>
          </cell>
          <cell r="D1638">
            <v>0</v>
          </cell>
        </row>
        <row r="1639">
          <cell r="A1639">
            <v>25613</v>
          </cell>
          <cell r="B1639">
            <v>0</v>
          </cell>
          <cell r="C1639">
            <v>0</v>
          </cell>
          <cell r="D1639">
            <v>0</v>
          </cell>
        </row>
        <row r="1640">
          <cell r="A1640">
            <v>25614</v>
          </cell>
          <cell r="B1640">
            <v>0</v>
          </cell>
          <cell r="C1640">
            <v>0</v>
          </cell>
          <cell r="D1640">
            <v>-9535</v>
          </cell>
        </row>
        <row r="1641">
          <cell r="A1641">
            <v>25615</v>
          </cell>
          <cell r="B1641">
            <v>0</v>
          </cell>
          <cell r="C1641">
            <v>0</v>
          </cell>
          <cell r="D1641">
            <v>0</v>
          </cell>
        </row>
        <row r="1642">
          <cell r="A1642">
            <v>25616</v>
          </cell>
          <cell r="B1642">
            <v>0</v>
          </cell>
          <cell r="C1642">
            <v>0</v>
          </cell>
          <cell r="D1642">
            <v>0</v>
          </cell>
        </row>
        <row r="1643">
          <cell r="A1643">
            <v>25618</v>
          </cell>
          <cell r="B1643">
            <v>0</v>
          </cell>
          <cell r="C1643">
            <v>0</v>
          </cell>
          <cell r="D1643">
            <v>0</v>
          </cell>
        </row>
        <row r="1644">
          <cell r="A1644">
            <v>25619</v>
          </cell>
          <cell r="B1644">
            <v>0</v>
          </cell>
          <cell r="C1644">
            <v>0</v>
          </cell>
          <cell r="D1644">
            <v>0</v>
          </cell>
        </row>
        <row r="1645">
          <cell r="A1645">
            <v>25620</v>
          </cell>
          <cell r="B1645">
            <v>0</v>
          </cell>
          <cell r="C1645">
            <v>0</v>
          </cell>
          <cell r="D1645">
            <v>0</v>
          </cell>
        </row>
        <row r="1646">
          <cell r="A1646">
            <v>25621</v>
          </cell>
          <cell r="B1646">
            <v>0</v>
          </cell>
          <cell r="C1646">
            <v>0</v>
          </cell>
          <cell r="D1646">
            <v>0</v>
          </cell>
        </row>
        <row r="1647">
          <cell r="A1647">
            <v>25622</v>
          </cell>
          <cell r="B1647">
            <v>0</v>
          </cell>
          <cell r="C1647">
            <v>0</v>
          </cell>
          <cell r="D1647">
            <v>385</v>
          </cell>
        </row>
        <row r="1648">
          <cell r="A1648">
            <v>25623</v>
          </cell>
          <cell r="B1648">
            <v>0</v>
          </cell>
          <cell r="C1648">
            <v>0</v>
          </cell>
          <cell r="D1648">
            <v>-15851</v>
          </cell>
        </row>
        <row r="1649">
          <cell r="A1649">
            <v>25624</v>
          </cell>
          <cell r="B1649">
            <v>0</v>
          </cell>
          <cell r="C1649">
            <v>0</v>
          </cell>
          <cell r="D1649">
            <v>0</v>
          </cell>
        </row>
        <row r="1650">
          <cell r="A1650">
            <v>25625</v>
          </cell>
          <cell r="B1650">
            <v>117</v>
          </cell>
          <cell r="C1650">
            <v>117</v>
          </cell>
          <cell r="D1650">
            <v>45</v>
          </cell>
        </row>
        <row r="1651">
          <cell r="A1651">
            <v>25627</v>
          </cell>
          <cell r="B1651">
            <v>0</v>
          </cell>
          <cell r="C1651">
            <v>0</v>
          </cell>
          <cell r="D1651">
            <v>0</v>
          </cell>
        </row>
        <row r="1652">
          <cell r="A1652">
            <v>25630</v>
          </cell>
          <cell r="B1652">
            <v>0</v>
          </cell>
          <cell r="C1652">
            <v>0</v>
          </cell>
          <cell r="D1652">
            <v>0</v>
          </cell>
        </row>
        <row r="1653">
          <cell r="A1653">
            <v>25631</v>
          </cell>
          <cell r="B1653">
            <v>0</v>
          </cell>
          <cell r="C1653">
            <v>0</v>
          </cell>
          <cell r="D1653">
            <v>0</v>
          </cell>
        </row>
        <row r="1654">
          <cell r="A1654">
            <v>25632</v>
          </cell>
          <cell r="B1654">
            <v>0</v>
          </cell>
          <cell r="C1654">
            <v>0</v>
          </cell>
          <cell r="D1654">
            <v>0</v>
          </cell>
        </row>
        <row r="1655">
          <cell r="A1655">
            <v>25633</v>
          </cell>
          <cell r="B1655">
            <v>0</v>
          </cell>
          <cell r="C1655">
            <v>0</v>
          </cell>
          <cell r="D1655">
            <v>0</v>
          </cell>
        </row>
        <row r="1656">
          <cell r="A1656">
            <v>25635</v>
          </cell>
          <cell r="B1656">
            <v>0</v>
          </cell>
          <cell r="C1656">
            <v>0</v>
          </cell>
          <cell r="D1656">
            <v>0</v>
          </cell>
        </row>
        <row r="1657">
          <cell r="A1657">
            <v>25637</v>
          </cell>
          <cell r="B1657">
            <v>0</v>
          </cell>
          <cell r="C1657">
            <v>0</v>
          </cell>
          <cell r="D1657">
            <v>0</v>
          </cell>
        </row>
        <row r="1658">
          <cell r="A1658">
            <v>25638</v>
          </cell>
          <cell r="B1658">
            <v>0</v>
          </cell>
          <cell r="C1658">
            <v>0</v>
          </cell>
          <cell r="D1658">
            <v>0</v>
          </cell>
        </row>
        <row r="1659">
          <cell r="A1659">
            <v>25639</v>
          </cell>
          <cell r="B1659">
            <v>0</v>
          </cell>
          <cell r="C1659">
            <v>0</v>
          </cell>
          <cell r="D1659">
            <v>0</v>
          </cell>
        </row>
        <row r="1660">
          <cell r="A1660">
            <v>25640</v>
          </cell>
          <cell r="B1660">
            <v>0</v>
          </cell>
          <cell r="C1660">
            <v>0</v>
          </cell>
          <cell r="D1660">
            <v>0</v>
          </cell>
        </row>
        <row r="1661">
          <cell r="A1661">
            <v>25643</v>
          </cell>
          <cell r="B1661">
            <v>0</v>
          </cell>
          <cell r="C1661">
            <v>0</v>
          </cell>
          <cell r="D1661">
            <v>0</v>
          </cell>
        </row>
        <row r="1662">
          <cell r="A1662">
            <v>25645</v>
          </cell>
          <cell r="B1662">
            <v>0</v>
          </cell>
          <cell r="C1662">
            <v>0</v>
          </cell>
          <cell r="D1662">
            <v>0</v>
          </cell>
        </row>
        <row r="1663">
          <cell r="A1663">
            <v>25648</v>
          </cell>
          <cell r="B1663">
            <v>0</v>
          </cell>
          <cell r="C1663">
            <v>0</v>
          </cell>
          <cell r="D1663">
            <v>0</v>
          </cell>
        </row>
        <row r="1664">
          <cell r="A1664">
            <v>25649</v>
          </cell>
          <cell r="B1664">
            <v>0</v>
          </cell>
          <cell r="C1664">
            <v>0</v>
          </cell>
          <cell r="D1664">
            <v>0</v>
          </cell>
        </row>
        <row r="1665">
          <cell r="A1665">
            <v>25651</v>
          </cell>
          <cell r="B1665">
            <v>0</v>
          </cell>
          <cell r="C1665">
            <v>0</v>
          </cell>
          <cell r="D1665">
            <v>0</v>
          </cell>
        </row>
        <row r="1666">
          <cell r="A1666">
            <v>25653</v>
          </cell>
          <cell r="B1666">
            <v>0</v>
          </cell>
          <cell r="C1666">
            <v>0</v>
          </cell>
          <cell r="D1666">
            <v>0</v>
          </cell>
        </row>
        <row r="1667">
          <cell r="A1667">
            <v>25655</v>
          </cell>
          <cell r="B1667">
            <v>0</v>
          </cell>
          <cell r="C1667">
            <v>0</v>
          </cell>
          <cell r="D1667">
            <v>0</v>
          </cell>
        </row>
        <row r="1668">
          <cell r="A1668">
            <v>25657</v>
          </cell>
          <cell r="B1668">
            <v>0</v>
          </cell>
          <cell r="C1668">
            <v>0</v>
          </cell>
          <cell r="D1668">
            <v>0</v>
          </cell>
        </row>
        <row r="1669">
          <cell r="A1669">
            <v>25658</v>
          </cell>
          <cell r="B1669">
            <v>0</v>
          </cell>
          <cell r="C1669">
            <v>0</v>
          </cell>
          <cell r="D1669">
            <v>0</v>
          </cell>
        </row>
        <row r="1670">
          <cell r="A1670">
            <v>25659</v>
          </cell>
          <cell r="B1670">
            <v>0</v>
          </cell>
          <cell r="C1670">
            <v>0</v>
          </cell>
          <cell r="D1670">
            <v>0</v>
          </cell>
        </row>
        <row r="1671">
          <cell r="A1671">
            <v>25662</v>
          </cell>
          <cell r="B1671">
            <v>0</v>
          </cell>
          <cell r="C1671">
            <v>0</v>
          </cell>
          <cell r="D1671">
            <v>0</v>
          </cell>
        </row>
        <row r="1672">
          <cell r="A1672">
            <v>25663</v>
          </cell>
          <cell r="B1672">
            <v>0</v>
          </cell>
          <cell r="C1672">
            <v>0</v>
          </cell>
          <cell r="D1672">
            <v>0</v>
          </cell>
        </row>
        <row r="1673">
          <cell r="A1673">
            <v>25664</v>
          </cell>
          <cell r="B1673">
            <v>0</v>
          </cell>
          <cell r="C1673">
            <v>0</v>
          </cell>
          <cell r="D1673">
            <v>0</v>
          </cell>
        </row>
        <row r="1674">
          <cell r="A1674">
            <v>25665</v>
          </cell>
          <cell r="B1674">
            <v>0</v>
          </cell>
          <cell r="C1674">
            <v>0</v>
          </cell>
          <cell r="D1674">
            <v>0</v>
          </cell>
        </row>
        <row r="1675">
          <cell r="A1675">
            <v>25666</v>
          </cell>
          <cell r="B1675">
            <v>-1099939</v>
          </cell>
          <cell r="C1675">
            <v>-1101105</v>
          </cell>
          <cell r="D1675">
            <v>-550297</v>
          </cell>
        </row>
        <row r="1676">
          <cell r="A1676">
            <v>25667</v>
          </cell>
          <cell r="B1676">
            <v>-122456</v>
          </cell>
          <cell r="C1676">
            <v>-122919</v>
          </cell>
          <cell r="D1676">
            <v>-123494</v>
          </cell>
        </row>
        <row r="1677">
          <cell r="A1677">
            <v>25668</v>
          </cell>
          <cell r="B1677">
            <v>-24578</v>
          </cell>
          <cell r="C1677">
            <v>-24567</v>
          </cell>
          <cell r="D1677">
            <v>-24773</v>
          </cell>
        </row>
        <row r="1678">
          <cell r="A1678">
            <v>25669</v>
          </cell>
          <cell r="B1678">
            <v>0</v>
          </cell>
          <cell r="C1678">
            <v>0</v>
          </cell>
          <cell r="D1678">
            <v>0</v>
          </cell>
        </row>
        <row r="1679">
          <cell r="A1679">
            <v>25671</v>
          </cell>
          <cell r="B1679">
            <v>0</v>
          </cell>
          <cell r="C1679">
            <v>0</v>
          </cell>
          <cell r="D1679">
            <v>0</v>
          </cell>
        </row>
        <row r="1680">
          <cell r="A1680">
            <v>25672</v>
          </cell>
          <cell r="B1680">
            <v>0</v>
          </cell>
          <cell r="C1680">
            <v>0</v>
          </cell>
          <cell r="D1680">
            <v>0</v>
          </cell>
        </row>
        <row r="1681">
          <cell r="A1681">
            <v>25673</v>
          </cell>
          <cell r="B1681">
            <v>0</v>
          </cell>
          <cell r="C1681">
            <v>0</v>
          </cell>
          <cell r="D1681">
            <v>0</v>
          </cell>
        </row>
        <row r="1682">
          <cell r="A1682">
            <v>25674</v>
          </cell>
          <cell r="B1682">
            <v>0</v>
          </cell>
          <cell r="C1682">
            <v>0</v>
          </cell>
          <cell r="D1682">
            <v>0</v>
          </cell>
        </row>
        <row r="1683">
          <cell r="A1683">
            <v>25701</v>
          </cell>
          <cell r="B1683">
            <v>-338</v>
          </cell>
          <cell r="C1683">
            <v>-423</v>
          </cell>
          <cell r="D1683">
            <v>-1352</v>
          </cell>
        </row>
        <row r="1684">
          <cell r="A1684">
            <v>26225</v>
          </cell>
          <cell r="B1684">
            <v>0</v>
          </cell>
          <cell r="C1684">
            <v>0</v>
          </cell>
          <cell r="D1684">
            <v>0</v>
          </cell>
        </row>
        <row r="1685">
          <cell r="A1685">
            <v>26235</v>
          </cell>
          <cell r="B1685">
            <v>0</v>
          </cell>
          <cell r="C1685">
            <v>0</v>
          </cell>
          <cell r="D1685">
            <v>0</v>
          </cell>
        </row>
        <row r="1686">
          <cell r="A1686">
            <v>26236</v>
          </cell>
          <cell r="B1686">
            <v>0</v>
          </cell>
          <cell r="C1686">
            <v>0</v>
          </cell>
          <cell r="D1686">
            <v>0</v>
          </cell>
        </row>
        <row r="1687">
          <cell r="A1687">
            <v>26245</v>
          </cell>
          <cell r="B1687">
            <v>0</v>
          </cell>
          <cell r="C1687">
            <v>0</v>
          </cell>
          <cell r="D1687">
            <v>0</v>
          </cell>
        </row>
        <row r="1688">
          <cell r="A1688">
            <v>26255</v>
          </cell>
          <cell r="B1688">
            <v>0</v>
          </cell>
          <cell r="C1688">
            <v>0</v>
          </cell>
          <cell r="D1688">
            <v>0</v>
          </cell>
        </row>
        <row r="1689">
          <cell r="A1689">
            <v>28110</v>
          </cell>
          <cell r="B1689">
            <v>-1201964</v>
          </cell>
          <cell r="C1689">
            <v>-1205447</v>
          </cell>
          <cell r="D1689">
            <v>-1243761</v>
          </cell>
        </row>
        <row r="1690">
          <cell r="A1690">
            <v>28120</v>
          </cell>
          <cell r="B1690">
            <v>-7749672</v>
          </cell>
          <cell r="C1690">
            <v>-7772821</v>
          </cell>
          <cell r="D1690">
            <v>-8027461</v>
          </cell>
        </row>
        <row r="1691">
          <cell r="A1691">
            <v>28201</v>
          </cell>
          <cell r="B1691">
            <v>0</v>
          </cell>
          <cell r="C1691">
            <v>0</v>
          </cell>
          <cell r="D1691">
            <v>0</v>
          </cell>
        </row>
        <row r="1692">
          <cell r="A1692">
            <v>28202</v>
          </cell>
          <cell r="B1692">
            <v>0</v>
          </cell>
          <cell r="C1692">
            <v>0</v>
          </cell>
          <cell r="D1692">
            <v>0</v>
          </cell>
        </row>
        <row r="1693">
          <cell r="A1693">
            <v>28203</v>
          </cell>
          <cell r="B1693">
            <v>0</v>
          </cell>
          <cell r="C1693">
            <v>0</v>
          </cell>
          <cell r="D1693">
            <v>0</v>
          </cell>
        </row>
        <row r="1694">
          <cell r="A1694">
            <v>28204</v>
          </cell>
          <cell r="B1694">
            <v>0</v>
          </cell>
          <cell r="C1694">
            <v>0</v>
          </cell>
          <cell r="D1694">
            <v>0</v>
          </cell>
        </row>
        <row r="1695">
          <cell r="A1695">
            <v>28205</v>
          </cell>
          <cell r="B1695">
            <v>0</v>
          </cell>
          <cell r="C1695">
            <v>0</v>
          </cell>
          <cell r="D1695">
            <v>0</v>
          </cell>
        </row>
        <row r="1696">
          <cell r="A1696">
            <v>28206</v>
          </cell>
          <cell r="B1696">
            <v>0</v>
          </cell>
          <cell r="C1696">
            <v>0</v>
          </cell>
          <cell r="D1696">
            <v>0</v>
          </cell>
        </row>
        <row r="1697">
          <cell r="A1697">
            <v>28207</v>
          </cell>
          <cell r="B1697">
            <v>0</v>
          </cell>
          <cell r="C1697">
            <v>0</v>
          </cell>
          <cell r="D1697">
            <v>0</v>
          </cell>
        </row>
        <row r="1698">
          <cell r="A1698">
            <v>28208</v>
          </cell>
          <cell r="B1698">
            <v>0</v>
          </cell>
          <cell r="C1698">
            <v>0</v>
          </cell>
          <cell r="D1698">
            <v>0</v>
          </cell>
        </row>
        <row r="1699">
          <cell r="A1699">
            <v>28210</v>
          </cell>
          <cell r="B1699">
            <v>-64621470</v>
          </cell>
          <cell r="C1699">
            <v>-64504386</v>
          </cell>
          <cell r="D1699">
            <v>-63327840</v>
          </cell>
        </row>
        <row r="1700">
          <cell r="A1700">
            <v>28211</v>
          </cell>
          <cell r="B1700">
            <v>0</v>
          </cell>
          <cell r="C1700">
            <v>0</v>
          </cell>
          <cell r="D1700">
            <v>0</v>
          </cell>
        </row>
        <row r="1701">
          <cell r="A1701">
            <v>28212</v>
          </cell>
          <cell r="B1701">
            <v>0</v>
          </cell>
          <cell r="C1701">
            <v>0</v>
          </cell>
          <cell r="D1701">
            <v>0</v>
          </cell>
        </row>
        <row r="1702">
          <cell r="A1702">
            <v>28215</v>
          </cell>
          <cell r="B1702">
            <v>0</v>
          </cell>
          <cell r="C1702">
            <v>0</v>
          </cell>
          <cell r="D1702">
            <v>0</v>
          </cell>
        </row>
        <row r="1703">
          <cell r="A1703">
            <v>28216</v>
          </cell>
          <cell r="B1703">
            <v>0</v>
          </cell>
          <cell r="C1703">
            <v>0</v>
          </cell>
          <cell r="D1703">
            <v>0</v>
          </cell>
        </row>
        <row r="1704">
          <cell r="A1704">
            <v>28217</v>
          </cell>
          <cell r="B1704">
            <v>0</v>
          </cell>
          <cell r="C1704">
            <v>0</v>
          </cell>
          <cell r="D1704">
            <v>0</v>
          </cell>
        </row>
        <row r="1705">
          <cell r="A1705">
            <v>28218</v>
          </cell>
          <cell r="B1705">
            <v>0</v>
          </cell>
          <cell r="C1705">
            <v>0</v>
          </cell>
          <cell r="D1705">
            <v>0</v>
          </cell>
        </row>
        <row r="1706">
          <cell r="A1706">
            <v>28220</v>
          </cell>
          <cell r="B1706">
            <v>-430188199</v>
          </cell>
          <cell r="C1706">
            <v>-428350634</v>
          </cell>
          <cell r="D1706">
            <v>-421491672</v>
          </cell>
        </row>
        <row r="1707">
          <cell r="A1707">
            <v>28221</v>
          </cell>
          <cell r="B1707">
            <v>0</v>
          </cell>
          <cell r="C1707">
            <v>0</v>
          </cell>
          <cell r="D1707">
            <v>0</v>
          </cell>
        </row>
        <row r="1708">
          <cell r="A1708">
            <v>28225</v>
          </cell>
          <cell r="B1708">
            <v>-23234205</v>
          </cell>
          <cell r="C1708">
            <v>-23302195</v>
          </cell>
          <cell r="D1708">
            <v>-24921130</v>
          </cell>
        </row>
        <row r="1709">
          <cell r="A1709">
            <v>28229</v>
          </cell>
          <cell r="B1709">
            <v>0</v>
          </cell>
          <cell r="C1709">
            <v>0</v>
          </cell>
          <cell r="D1709">
            <v>0</v>
          </cell>
        </row>
        <row r="1710">
          <cell r="A1710">
            <v>28230</v>
          </cell>
          <cell r="B1710">
            <v>0</v>
          </cell>
          <cell r="C1710">
            <v>0</v>
          </cell>
          <cell r="D1710">
            <v>0</v>
          </cell>
        </row>
        <row r="1711">
          <cell r="A1711">
            <v>28231</v>
          </cell>
          <cell r="B1711">
            <v>0</v>
          </cell>
          <cell r="C1711">
            <v>0</v>
          </cell>
          <cell r="D1711">
            <v>0</v>
          </cell>
        </row>
        <row r="1712">
          <cell r="A1712">
            <v>28310</v>
          </cell>
          <cell r="B1712">
            <v>0</v>
          </cell>
          <cell r="C1712">
            <v>0</v>
          </cell>
          <cell r="D1712">
            <v>0</v>
          </cell>
        </row>
        <row r="1713">
          <cell r="A1713">
            <v>28311</v>
          </cell>
          <cell r="B1713">
            <v>0</v>
          </cell>
          <cell r="C1713">
            <v>0</v>
          </cell>
          <cell r="D1713">
            <v>0</v>
          </cell>
        </row>
        <row r="1714">
          <cell r="A1714">
            <v>28312</v>
          </cell>
          <cell r="B1714">
            <v>0</v>
          </cell>
          <cell r="C1714">
            <v>0</v>
          </cell>
          <cell r="D1714">
            <v>0</v>
          </cell>
        </row>
        <row r="1715">
          <cell r="A1715">
            <v>28313</v>
          </cell>
          <cell r="B1715">
            <v>6976531</v>
          </cell>
          <cell r="C1715">
            <v>7022160</v>
          </cell>
          <cell r="D1715">
            <v>9223881</v>
          </cell>
        </row>
        <row r="1716">
          <cell r="A1716">
            <v>28314</v>
          </cell>
          <cell r="B1716">
            <v>122973</v>
          </cell>
          <cell r="C1716">
            <v>131043</v>
          </cell>
          <cell r="D1716">
            <v>143037</v>
          </cell>
        </row>
        <row r="1717">
          <cell r="A1717">
            <v>28315</v>
          </cell>
          <cell r="B1717">
            <v>-9176090</v>
          </cell>
          <cell r="C1717">
            <v>-9644578</v>
          </cell>
          <cell r="D1717">
            <v>-11730223</v>
          </cell>
        </row>
        <row r="1718">
          <cell r="A1718">
            <v>28316</v>
          </cell>
          <cell r="B1718">
            <v>2292152</v>
          </cell>
          <cell r="C1718">
            <v>2272285</v>
          </cell>
          <cell r="D1718">
            <v>1938780</v>
          </cell>
        </row>
        <row r="1719">
          <cell r="A1719">
            <v>28320</v>
          </cell>
          <cell r="B1719">
            <v>0</v>
          </cell>
          <cell r="C1719">
            <v>0</v>
          </cell>
          <cell r="D1719">
            <v>0</v>
          </cell>
        </row>
        <row r="1720">
          <cell r="A1720">
            <v>28321</v>
          </cell>
          <cell r="B1720">
            <v>0</v>
          </cell>
          <cell r="C1720">
            <v>0</v>
          </cell>
          <cell r="D1720">
            <v>0</v>
          </cell>
        </row>
        <row r="1721">
          <cell r="A1721">
            <v>28322</v>
          </cell>
          <cell r="B1721">
            <v>0</v>
          </cell>
          <cell r="C1721">
            <v>0</v>
          </cell>
          <cell r="D1721">
            <v>0</v>
          </cell>
        </row>
        <row r="1722">
          <cell r="A1722">
            <v>28323</v>
          </cell>
          <cell r="B1722">
            <v>46373747</v>
          </cell>
          <cell r="C1722">
            <v>46648147</v>
          </cell>
          <cell r="D1722">
            <v>59888499</v>
          </cell>
        </row>
        <row r="1723">
          <cell r="A1723">
            <v>28324</v>
          </cell>
          <cell r="B1723">
            <v>658128</v>
          </cell>
          <cell r="C1723">
            <v>706659</v>
          </cell>
          <cell r="D1723">
            <v>778789</v>
          </cell>
        </row>
        <row r="1724">
          <cell r="A1724">
            <v>28325</v>
          </cell>
          <cell r="B1724">
            <v>-56336552</v>
          </cell>
          <cell r="C1724">
            <v>-59153869</v>
          </cell>
          <cell r="D1724">
            <v>-71696180</v>
          </cell>
        </row>
        <row r="1725">
          <cell r="A1725">
            <v>28326</v>
          </cell>
          <cell r="B1725">
            <v>13751071</v>
          </cell>
          <cell r="C1725">
            <v>13634608</v>
          </cell>
          <cell r="D1725">
            <v>11662125</v>
          </cell>
        </row>
        <row r="1726">
          <cell r="A1726">
            <v>28329</v>
          </cell>
          <cell r="B1726">
            <v>0</v>
          </cell>
          <cell r="C1726">
            <v>0</v>
          </cell>
          <cell r="D1726">
            <v>0</v>
          </cell>
        </row>
        <row r="1727">
          <cell r="A1727">
            <v>28330</v>
          </cell>
          <cell r="B1727">
            <v>-1276967</v>
          </cell>
          <cell r="C1727">
            <v>-1284509</v>
          </cell>
          <cell r="D1727">
            <v>-1367521</v>
          </cell>
        </row>
        <row r="1728">
          <cell r="A1728">
            <v>28331</v>
          </cell>
          <cell r="B1728">
            <v>-7535112</v>
          </cell>
          <cell r="C1728">
            <v>-7580467</v>
          </cell>
          <cell r="D1728">
            <v>-8079662</v>
          </cell>
        </row>
        <row r="1729">
          <cell r="A1729">
            <v>28332</v>
          </cell>
          <cell r="B1729">
            <v>0</v>
          </cell>
          <cell r="C1729">
            <v>0</v>
          </cell>
          <cell r="D1729">
            <v>0</v>
          </cell>
        </row>
        <row r="1730">
          <cell r="A1730">
            <v>28333</v>
          </cell>
          <cell r="B1730">
            <v>0</v>
          </cell>
          <cell r="C1730">
            <v>0</v>
          </cell>
          <cell r="D1730">
            <v>0</v>
          </cell>
        </row>
        <row r="1731">
          <cell r="A1731">
            <v>28334</v>
          </cell>
          <cell r="B1731">
            <v>0</v>
          </cell>
          <cell r="C1731">
            <v>0</v>
          </cell>
          <cell r="D1731">
            <v>0</v>
          </cell>
        </row>
        <row r="1732">
          <cell r="A1732">
            <v>28335</v>
          </cell>
          <cell r="B1732">
            <v>0</v>
          </cell>
          <cell r="C1732">
            <v>0</v>
          </cell>
          <cell r="D1732">
            <v>0</v>
          </cell>
        </row>
        <row r="1733">
          <cell r="A1733">
            <v>28336</v>
          </cell>
          <cell r="B1733">
            <v>-1</v>
          </cell>
          <cell r="C1733">
            <v>-1</v>
          </cell>
          <cell r="D1733">
            <v>-1</v>
          </cell>
        </row>
        <row r="1734">
          <cell r="A1734">
            <v>28337</v>
          </cell>
          <cell r="B1734">
            <v>-7</v>
          </cell>
          <cell r="C1734">
            <v>-7</v>
          </cell>
          <cell r="D1734">
            <v>-7</v>
          </cell>
        </row>
        <row r="1735">
          <cell r="A1735">
            <v>28338</v>
          </cell>
          <cell r="B1735">
            <v>0</v>
          </cell>
          <cell r="C1735">
            <v>0</v>
          </cell>
          <cell r="D1735">
            <v>0</v>
          </cell>
        </row>
        <row r="1736">
          <cell r="A1736">
            <v>28339</v>
          </cell>
          <cell r="B1736">
            <v>0</v>
          </cell>
          <cell r="C1736">
            <v>0</v>
          </cell>
          <cell r="D1736">
            <v>0</v>
          </cell>
        </row>
        <row r="1737">
          <cell r="A1737">
            <v>28340</v>
          </cell>
          <cell r="B1737">
            <v>-14591099</v>
          </cell>
          <cell r="C1737">
            <v>-14633797</v>
          </cell>
          <cell r="D1737">
            <v>-15650498</v>
          </cell>
        </row>
        <row r="1738">
          <cell r="A1738">
            <v>28341</v>
          </cell>
          <cell r="B1738">
            <v>-2979330</v>
          </cell>
          <cell r="C1738">
            <v>-1605295</v>
          </cell>
          <cell r="D1738">
            <v>412855</v>
          </cell>
        </row>
        <row r="1739">
          <cell r="A1739">
            <v>28342</v>
          </cell>
          <cell r="B1739">
            <v>-17916608</v>
          </cell>
          <cell r="C1739">
            <v>-9653658</v>
          </cell>
          <cell r="D1739">
            <v>2482758</v>
          </cell>
        </row>
        <row r="1740">
          <cell r="A1740">
            <v>28343</v>
          </cell>
          <cell r="B1740">
            <v>-42847906</v>
          </cell>
          <cell r="C1740">
            <v>-21423953</v>
          </cell>
          <cell r="D1740">
            <v>-3295993</v>
          </cell>
        </row>
        <row r="1741">
          <cell r="A1741">
            <v>28344</v>
          </cell>
          <cell r="B1741">
            <v>-7125124</v>
          </cell>
          <cell r="C1741">
            <v>-3562562</v>
          </cell>
          <cell r="D1741">
            <v>-548086</v>
          </cell>
        </row>
        <row r="1742">
          <cell r="A1742">
            <v>29999</v>
          </cell>
          <cell r="B1742">
            <v>-135863758</v>
          </cell>
          <cell r="C1742">
            <v>-135057004</v>
          </cell>
          <cell r="D1742">
            <v>-67320709</v>
          </cell>
        </row>
        <row r="1743">
          <cell r="A1743">
            <v>401</v>
          </cell>
          <cell r="B1743">
            <v>94305137</v>
          </cell>
          <cell r="C1743">
            <v>1264479153</v>
          </cell>
          <cell r="D1743">
            <v>1264479153</v>
          </cell>
        </row>
        <row r="1744">
          <cell r="A1744">
            <v>402</v>
          </cell>
          <cell r="B1744">
            <v>11524948</v>
          </cell>
          <cell r="C1744">
            <v>107683761</v>
          </cell>
          <cell r="D1744">
            <v>107683761</v>
          </cell>
        </row>
        <row r="1745">
          <cell r="A1745">
            <v>403</v>
          </cell>
          <cell r="B1745">
            <v>15313464</v>
          </cell>
          <cell r="C1745">
            <v>181502265</v>
          </cell>
          <cell r="D1745">
            <v>181502265</v>
          </cell>
        </row>
        <row r="1746">
          <cell r="A1746">
            <v>404</v>
          </cell>
          <cell r="B1746">
            <v>358409</v>
          </cell>
          <cell r="C1746">
            <v>4971062</v>
          </cell>
          <cell r="D1746">
            <v>4971062</v>
          </cell>
        </row>
        <row r="1747">
          <cell r="A1747">
            <v>406</v>
          </cell>
          <cell r="B1747">
            <v>-17839</v>
          </cell>
          <cell r="C1747">
            <v>-214072</v>
          </cell>
          <cell r="D1747">
            <v>-214072</v>
          </cell>
        </row>
        <row r="1748">
          <cell r="A1748">
            <v>407</v>
          </cell>
          <cell r="B1748">
            <v>9114602</v>
          </cell>
          <cell r="C1748">
            <v>49455656</v>
          </cell>
          <cell r="D1748">
            <v>49455656</v>
          </cell>
        </row>
        <row r="1749">
          <cell r="A1749">
            <v>408</v>
          </cell>
          <cell r="B1749">
            <v>10825468</v>
          </cell>
          <cell r="C1749">
            <v>138179348</v>
          </cell>
          <cell r="D1749">
            <v>138179348</v>
          </cell>
        </row>
        <row r="1750">
          <cell r="A1750">
            <v>409</v>
          </cell>
          <cell r="B1750">
            <v>5595772</v>
          </cell>
          <cell r="C1750">
            <v>99633963</v>
          </cell>
          <cell r="D1750">
            <v>99633963</v>
          </cell>
        </row>
        <row r="1751">
          <cell r="A1751">
            <v>410</v>
          </cell>
          <cell r="B1751">
            <v>5533827</v>
          </cell>
          <cell r="C1751">
            <v>80437998</v>
          </cell>
          <cell r="D1751">
            <v>80437998</v>
          </cell>
        </row>
        <row r="1752">
          <cell r="A1752">
            <v>411</v>
          </cell>
          <cell r="B1752">
            <v>-10933574</v>
          </cell>
          <cell r="C1752">
            <v>-145897974</v>
          </cell>
          <cell r="D1752">
            <v>-145897974</v>
          </cell>
        </row>
        <row r="1753">
          <cell r="A1753">
            <v>415</v>
          </cell>
          <cell r="B1753">
            <v>-222217</v>
          </cell>
          <cell r="C1753">
            <v>-2691701</v>
          </cell>
          <cell r="D1753">
            <v>-2691701</v>
          </cell>
        </row>
        <row r="1754">
          <cell r="A1754">
            <v>416</v>
          </cell>
          <cell r="B1754">
            <v>84732</v>
          </cell>
          <cell r="C1754">
            <v>918044</v>
          </cell>
          <cell r="D1754">
            <v>918044</v>
          </cell>
        </row>
        <row r="1755">
          <cell r="A1755">
            <v>417</v>
          </cell>
          <cell r="B1755">
            <v>0</v>
          </cell>
          <cell r="C1755">
            <v>0</v>
          </cell>
          <cell r="D1755">
            <v>0</v>
          </cell>
        </row>
        <row r="1756">
          <cell r="A1756">
            <v>418</v>
          </cell>
          <cell r="B1756">
            <v>20512</v>
          </cell>
          <cell r="C1756">
            <v>74923</v>
          </cell>
          <cell r="D1756">
            <v>74923</v>
          </cell>
        </row>
        <row r="1757">
          <cell r="A1757">
            <v>419</v>
          </cell>
          <cell r="B1757">
            <v>-618751</v>
          </cell>
          <cell r="C1757">
            <v>-5680380</v>
          </cell>
          <cell r="D1757">
            <v>-5680380</v>
          </cell>
        </row>
        <row r="1758">
          <cell r="A1758">
            <v>421</v>
          </cell>
          <cell r="B1758">
            <v>-840011</v>
          </cell>
          <cell r="C1758">
            <v>-11372454</v>
          </cell>
          <cell r="D1758">
            <v>-11372454</v>
          </cell>
        </row>
        <row r="1759">
          <cell r="A1759">
            <v>425</v>
          </cell>
          <cell r="B1759">
            <v>2872</v>
          </cell>
          <cell r="C1759">
            <v>34459</v>
          </cell>
          <cell r="D1759">
            <v>34459</v>
          </cell>
        </row>
        <row r="1760">
          <cell r="A1760">
            <v>426</v>
          </cell>
          <cell r="B1760">
            <v>134575</v>
          </cell>
          <cell r="C1760">
            <v>535167</v>
          </cell>
          <cell r="D1760">
            <v>535167</v>
          </cell>
        </row>
        <row r="1761">
          <cell r="A1761">
            <v>427</v>
          </cell>
          <cell r="B1761">
            <v>7979587</v>
          </cell>
          <cell r="C1761">
            <v>89993380</v>
          </cell>
          <cell r="D1761">
            <v>89993380</v>
          </cell>
        </row>
        <row r="1762">
          <cell r="A1762">
            <v>428</v>
          </cell>
          <cell r="B1762">
            <v>462706</v>
          </cell>
          <cell r="C1762">
            <v>5475475</v>
          </cell>
          <cell r="D1762">
            <v>5475475</v>
          </cell>
        </row>
        <row r="1763">
          <cell r="A1763">
            <v>429</v>
          </cell>
          <cell r="B1763">
            <v>-8028</v>
          </cell>
          <cell r="C1763">
            <v>-96339</v>
          </cell>
          <cell r="D1763">
            <v>-96339</v>
          </cell>
        </row>
        <row r="1764">
          <cell r="A1764">
            <v>430</v>
          </cell>
          <cell r="B1764">
            <v>0</v>
          </cell>
          <cell r="C1764">
            <v>0</v>
          </cell>
          <cell r="D1764">
            <v>0</v>
          </cell>
        </row>
        <row r="1765">
          <cell r="A1765">
            <v>431</v>
          </cell>
          <cell r="B1765">
            <v>618580</v>
          </cell>
          <cell r="C1765">
            <v>13117778</v>
          </cell>
          <cell r="D1765">
            <v>13117778</v>
          </cell>
        </row>
        <row r="1766">
          <cell r="A1766">
            <v>432</v>
          </cell>
          <cell r="B1766">
            <v>-186414</v>
          </cell>
          <cell r="C1766">
            <v>-1049592</v>
          </cell>
          <cell r="D1766">
            <v>-1049592</v>
          </cell>
        </row>
        <row r="1767">
          <cell r="A1767">
            <v>439</v>
          </cell>
          <cell r="B1767">
            <v>0</v>
          </cell>
          <cell r="C1767">
            <v>0</v>
          </cell>
          <cell r="D1767">
            <v>0</v>
          </cell>
        </row>
        <row r="1768">
          <cell r="A1768">
            <v>440</v>
          </cell>
          <cell r="B1768">
            <v>-68997227</v>
          </cell>
          <cell r="C1768">
            <v>-956741563</v>
          </cell>
          <cell r="D1768">
            <v>-956741563</v>
          </cell>
        </row>
        <row r="1769">
          <cell r="A1769">
            <v>442</v>
          </cell>
          <cell r="B1769">
            <v>-62748718</v>
          </cell>
          <cell r="C1769">
            <v>-776831682</v>
          </cell>
          <cell r="D1769">
            <v>-776831682</v>
          </cell>
        </row>
        <row r="1770">
          <cell r="A1770">
            <v>444</v>
          </cell>
          <cell r="B1770">
            <v>-1102166</v>
          </cell>
          <cell r="C1770">
            <v>-12905730</v>
          </cell>
          <cell r="D1770">
            <v>-12905730</v>
          </cell>
        </row>
        <row r="1771">
          <cell r="A1771">
            <v>445</v>
          </cell>
          <cell r="B1771">
            <v>-12263409</v>
          </cell>
          <cell r="C1771">
            <v>-149239955</v>
          </cell>
          <cell r="D1771">
            <v>-149239955</v>
          </cell>
        </row>
        <row r="1772">
          <cell r="A1772">
            <v>447</v>
          </cell>
          <cell r="B1772">
            <v>-4898394</v>
          </cell>
          <cell r="C1772">
            <v>-71901226</v>
          </cell>
          <cell r="D1772">
            <v>-71901226</v>
          </cell>
        </row>
        <row r="1773">
          <cell r="A1773">
            <v>449</v>
          </cell>
          <cell r="B1773">
            <v>0</v>
          </cell>
          <cell r="C1773">
            <v>0</v>
          </cell>
          <cell r="D1773">
            <v>0</v>
          </cell>
        </row>
        <row r="1774">
          <cell r="A1774">
            <v>451</v>
          </cell>
          <cell r="B1774">
            <v>-990530</v>
          </cell>
          <cell r="C1774">
            <v>-12694324</v>
          </cell>
          <cell r="D1774">
            <v>-12694324</v>
          </cell>
        </row>
        <row r="1775">
          <cell r="A1775">
            <v>454</v>
          </cell>
          <cell r="B1775">
            <v>-767253</v>
          </cell>
          <cell r="C1775">
            <v>-10960092</v>
          </cell>
          <cell r="D1775">
            <v>-10960092</v>
          </cell>
        </row>
        <row r="1776">
          <cell r="A1776">
            <v>455</v>
          </cell>
          <cell r="B1776">
            <v>-32440</v>
          </cell>
          <cell r="C1776">
            <v>-388809</v>
          </cell>
          <cell r="D1776">
            <v>-388809</v>
          </cell>
        </row>
        <row r="1777">
          <cell r="A1777">
            <v>456</v>
          </cell>
          <cell r="B1777">
            <v>1138271</v>
          </cell>
          <cell r="C1777">
            <v>-13690298</v>
          </cell>
          <cell r="D1777">
            <v>-13690298</v>
          </cell>
        </row>
        <row r="1778">
          <cell r="A1778">
            <v>555</v>
          </cell>
          <cell r="B1778">
            <v>15598927</v>
          </cell>
          <cell r="C1778">
            <v>221273642</v>
          </cell>
          <cell r="D1778">
            <v>221273642</v>
          </cell>
        </row>
        <row r="1779">
          <cell r="A1779">
            <v>40101</v>
          </cell>
          <cell r="B1779">
            <v>54023983</v>
          </cell>
          <cell r="C1779">
            <v>818968034</v>
          </cell>
          <cell r="D1779">
            <v>818968034</v>
          </cell>
        </row>
        <row r="1780">
          <cell r="A1780">
            <v>40102</v>
          </cell>
          <cell r="B1780">
            <v>40281155</v>
          </cell>
          <cell r="C1780">
            <v>445511119</v>
          </cell>
          <cell r="D1780">
            <v>445511119</v>
          </cell>
        </row>
        <row r="1781">
          <cell r="A1781">
            <v>40200</v>
          </cell>
          <cell r="B1781">
            <v>11524948</v>
          </cell>
          <cell r="C1781">
            <v>107683761</v>
          </cell>
          <cell r="D1781">
            <v>107683761</v>
          </cell>
        </row>
        <row r="1782">
          <cell r="A1782">
            <v>40300</v>
          </cell>
          <cell r="B1782">
            <v>14562596</v>
          </cell>
          <cell r="C1782">
            <v>172544090</v>
          </cell>
          <cell r="D1782">
            <v>172544090</v>
          </cell>
        </row>
        <row r="1783">
          <cell r="A1783">
            <v>40303</v>
          </cell>
          <cell r="B1783">
            <v>323075</v>
          </cell>
          <cell r="C1783">
            <v>3876903</v>
          </cell>
          <cell r="D1783">
            <v>3876903</v>
          </cell>
        </row>
        <row r="1784">
          <cell r="A1784">
            <v>40320</v>
          </cell>
          <cell r="B1784">
            <v>0</v>
          </cell>
          <cell r="C1784">
            <v>0</v>
          </cell>
          <cell r="D1784">
            <v>0</v>
          </cell>
        </row>
        <row r="1785">
          <cell r="A1785">
            <v>40330</v>
          </cell>
          <cell r="B1785">
            <v>427793</v>
          </cell>
          <cell r="C1785">
            <v>5081273</v>
          </cell>
          <cell r="D1785">
            <v>5081273</v>
          </cell>
        </row>
        <row r="1786">
          <cell r="A1786">
            <v>40400</v>
          </cell>
          <cell r="B1786">
            <v>358409</v>
          </cell>
          <cell r="C1786">
            <v>4971062</v>
          </cell>
          <cell r="D1786">
            <v>4971062</v>
          </cell>
        </row>
        <row r="1787">
          <cell r="A1787">
            <v>40601</v>
          </cell>
          <cell r="B1787">
            <v>17445</v>
          </cell>
          <cell r="C1787">
            <v>209337</v>
          </cell>
          <cell r="D1787">
            <v>209337</v>
          </cell>
        </row>
        <row r="1788">
          <cell r="A1788">
            <v>40604</v>
          </cell>
          <cell r="B1788">
            <v>-35284</v>
          </cell>
          <cell r="C1788">
            <v>-423408</v>
          </cell>
          <cell r="D1788">
            <v>-423408</v>
          </cell>
        </row>
        <row r="1789">
          <cell r="A1789">
            <v>40701</v>
          </cell>
          <cell r="B1789">
            <v>0</v>
          </cell>
          <cell r="C1789">
            <v>0</v>
          </cell>
          <cell r="D1789">
            <v>0</v>
          </cell>
        </row>
        <row r="1790">
          <cell r="A1790">
            <v>40702</v>
          </cell>
          <cell r="B1790">
            <v>0</v>
          </cell>
          <cell r="C1790">
            <v>0</v>
          </cell>
          <cell r="D1790">
            <v>0</v>
          </cell>
        </row>
        <row r="1791">
          <cell r="A1791">
            <v>40730</v>
          </cell>
          <cell r="B1791">
            <v>12304687</v>
          </cell>
          <cell r="C1791">
            <v>147656222</v>
          </cell>
          <cell r="D1791">
            <v>147656222</v>
          </cell>
        </row>
        <row r="1792">
          <cell r="A1792">
            <v>40731</v>
          </cell>
          <cell r="B1792">
            <v>5683614</v>
          </cell>
          <cell r="C1792">
            <v>18977953</v>
          </cell>
          <cell r="D1792">
            <v>18977953</v>
          </cell>
        </row>
        <row r="1793">
          <cell r="A1793">
            <v>40732</v>
          </cell>
          <cell r="B1793">
            <v>79776</v>
          </cell>
          <cell r="C1793">
            <v>957312</v>
          </cell>
          <cell r="D1793">
            <v>957312</v>
          </cell>
        </row>
        <row r="1794">
          <cell r="A1794">
            <v>40733</v>
          </cell>
          <cell r="B1794">
            <v>0</v>
          </cell>
          <cell r="C1794">
            <v>1318187</v>
          </cell>
          <cell r="D1794">
            <v>1318187</v>
          </cell>
        </row>
        <row r="1795">
          <cell r="A1795">
            <v>40734</v>
          </cell>
          <cell r="B1795">
            <v>706589</v>
          </cell>
          <cell r="C1795">
            <v>8479123</v>
          </cell>
          <cell r="D1795">
            <v>8479123</v>
          </cell>
        </row>
        <row r="1796">
          <cell r="A1796">
            <v>40735</v>
          </cell>
          <cell r="B1796">
            <v>179466</v>
          </cell>
          <cell r="C1796">
            <v>833191</v>
          </cell>
          <cell r="D1796">
            <v>833191</v>
          </cell>
        </row>
        <row r="1797">
          <cell r="A1797">
            <v>40736</v>
          </cell>
          <cell r="B1797">
            <v>0</v>
          </cell>
          <cell r="C1797">
            <v>0</v>
          </cell>
          <cell r="D1797">
            <v>0</v>
          </cell>
        </row>
        <row r="1798">
          <cell r="A1798">
            <v>40737</v>
          </cell>
          <cell r="B1798">
            <v>182681</v>
          </cell>
          <cell r="C1798">
            <v>46158686</v>
          </cell>
          <cell r="D1798">
            <v>46158686</v>
          </cell>
        </row>
        <row r="1799">
          <cell r="A1799">
            <v>40738</v>
          </cell>
          <cell r="B1799">
            <v>0</v>
          </cell>
          <cell r="C1799">
            <v>0</v>
          </cell>
          <cell r="D1799">
            <v>0</v>
          </cell>
        </row>
        <row r="1800">
          <cell r="A1800">
            <v>40739</v>
          </cell>
          <cell r="B1800">
            <v>0</v>
          </cell>
          <cell r="C1800">
            <v>1884055</v>
          </cell>
          <cell r="D1800">
            <v>1884055</v>
          </cell>
        </row>
        <row r="1801">
          <cell r="A1801">
            <v>40740</v>
          </cell>
          <cell r="B1801">
            <v>0</v>
          </cell>
          <cell r="C1801">
            <v>-62339952</v>
          </cell>
          <cell r="D1801">
            <v>-62339952</v>
          </cell>
        </row>
        <row r="1802">
          <cell r="A1802">
            <v>40741</v>
          </cell>
          <cell r="B1802">
            <v>0</v>
          </cell>
          <cell r="C1802">
            <v>0</v>
          </cell>
          <cell r="D1802">
            <v>0</v>
          </cell>
        </row>
        <row r="1803">
          <cell r="A1803">
            <v>40742</v>
          </cell>
          <cell r="B1803">
            <v>-1160808</v>
          </cell>
          <cell r="C1803">
            <v>-4691877</v>
          </cell>
          <cell r="D1803">
            <v>-4691877</v>
          </cell>
        </row>
        <row r="1804">
          <cell r="A1804">
            <v>40743</v>
          </cell>
          <cell r="B1804">
            <v>0</v>
          </cell>
          <cell r="C1804">
            <v>0</v>
          </cell>
          <cell r="D1804">
            <v>0</v>
          </cell>
        </row>
        <row r="1805">
          <cell r="A1805">
            <v>40744</v>
          </cell>
          <cell r="B1805">
            <v>0</v>
          </cell>
          <cell r="C1805">
            <v>-2189629</v>
          </cell>
          <cell r="D1805">
            <v>-2189629</v>
          </cell>
        </row>
        <row r="1806">
          <cell r="A1806">
            <v>40745</v>
          </cell>
          <cell r="B1806">
            <v>0</v>
          </cell>
          <cell r="C1806">
            <v>0</v>
          </cell>
          <cell r="D1806">
            <v>0</v>
          </cell>
        </row>
        <row r="1807">
          <cell r="A1807">
            <v>40746</v>
          </cell>
          <cell r="B1807">
            <v>0</v>
          </cell>
          <cell r="C1807">
            <v>-3130869</v>
          </cell>
          <cell r="D1807">
            <v>-3130869</v>
          </cell>
        </row>
        <row r="1808">
          <cell r="A1808">
            <v>40747</v>
          </cell>
          <cell r="B1808">
            <v>-8424777</v>
          </cell>
          <cell r="C1808">
            <v>-101097291</v>
          </cell>
          <cell r="D1808">
            <v>-101097291</v>
          </cell>
        </row>
        <row r="1809">
          <cell r="A1809">
            <v>40748</v>
          </cell>
          <cell r="B1809">
            <v>-218746</v>
          </cell>
          <cell r="C1809">
            <v>-744862</v>
          </cell>
          <cell r="D1809">
            <v>-744862</v>
          </cell>
        </row>
        <row r="1810">
          <cell r="A1810">
            <v>40749</v>
          </cell>
          <cell r="B1810">
            <v>-217880</v>
          </cell>
          <cell r="C1810">
            <v>-2614593</v>
          </cell>
          <cell r="D1810">
            <v>-2614593</v>
          </cell>
        </row>
        <row r="1811">
          <cell r="A1811">
            <v>40800</v>
          </cell>
          <cell r="B1811">
            <v>-256527</v>
          </cell>
          <cell r="C1811">
            <v>-3220862</v>
          </cell>
          <cell r="D1811">
            <v>-3220862</v>
          </cell>
        </row>
        <row r="1812">
          <cell r="A1812">
            <v>40810</v>
          </cell>
          <cell r="B1812">
            <v>137573</v>
          </cell>
          <cell r="C1812">
            <v>1652120</v>
          </cell>
          <cell r="D1812">
            <v>1652120</v>
          </cell>
        </row>
        <row r="1813">
          <cell r="A1813">
            <v>40811</v>
          </cell>
          <cell r="B1813">
            <v>0</v>
          </cell>
          <cell r="C1813">
            <v>0</v>
          </cell>
          <cell r="D1813">
            <v>0</v>
          </cell>
        </row>
        <row r="1814">
          <cell r="A1814">
            <v>40812</v>
          </cell>
          <cell r="B1814">
            <v>882282</v>
          </cell>
          <cell r="C1814">
            <v>12641483</v>
          </cell>
          <cell r="D1814">
            <v>12641483</v>
          </cell>
        </row>
        <row r="1815">
          <cell r="A1815">
            <v>40813</v>
          </cell>
          <cell r="B1815">
            <v>3853831</v>
          </cell>
          <cell r="C1815">
            <v>45790100</v>
          </cell>
          <cell r="D1815">
            <v>45790100</v>
          </cell>
        </row>
        <row r="1816">
          <cell r="A1816">
            <v>40814</v>
          </cell>
          <cell r="B1816">
            <v>2667519</v>
          </cell>
          <cell r="C1816">
            <v>34903290</v>
          </cell>
          <cell r="D1816">
            <v>34903290</v>
          </cell>
        </row>
        <row r="1817">
          <cell r="A1817">
            <v>40815</v>
          </cell>
          <cell r="B1817">
            <v>3536790</v>
          </cell>
          <cell r="C1817">
            <v>46321216</v>
          </cell>
          <cell r="D1817">
            <v>46321216</v>
          </cell>
        </row>
        <row r="1818">
          <cell r="A1818">
            <v>40820</v>
          </cell>
          <cell r="B1818">
            <v>4000</v>
          </cell>
          <cell r="C1818">
            <v>92000</v>
          </cell>
          <cell r="D1818">
            <v>92000</v>
          </cell>
        </row>
        <row r="1819">
          <cell r="A1819">
            <v>40910</v>
          </cell>
          <cell r="B1819">
            <v>5510035</v>
          </cell>
          <cell r="C1819">
            <v>97458788</v>
          </cell>
          <cell r="D1819">
            <v>97458788</v>
          </cell>
        </row>
        <row r="1820">
          <cell r="A1820">
            <v>40920</v>
          </cell>
          <cell r="B1820">
            <v>85737</v>
          </cell>
          <cell r="C1820">
            <v>2175175</v>
          </cell>
          <cell r="D1820">
            <v>2175175</v>
          </cell>
        </row>
        <row r="1821">
          <cell r="A1821">
            <v>41001</v>
          </cell>
          <cell r="B1821">
            <v>0</v>
          </cell>
          <cell r="C1821">
            <v>0</v>
          </cell>
          <cell r="D1821">
            <v>0</v>
          </cell>
        </row>
        <row r="1822">
          <cell r="A1822">
            <v>41002</v>
          </cell>
          <cell r="B1822">
            <v>0</v>
          </cell>
          <cell r="C1822">
            <v>0</v>
          </cell>
          <cell r="D1822">
            <v>0</v>
          </cell>
        </row>
        <row r="1823">
          <cell r="A1823">
            <v>41003</v>
          </cell>
          <cell r="B1823">
            <v>15240</v>
          </cell>
          <cell r="C1823">
            <v>122639</v>
          </cell>
          <cell r="D1823">
            <v>122639</v>
          </cell>
        </row>
        <row r="1824">
          <cell r="A1824">
            <v>41004</v>
          </cell>
          <cell r="B1824">
            <v>91649</v>
          </cell>
          <cell r="C1824">
            <v>737506</v>
          </cell>
          <cell r="D1824">
            <v>737506</v>
          </cell>
        </row>
        <row r="1825">
          <cell r="A1825">
            <v>41005</v>
          </cell>
          <cell r="B1825">
            <v>0</v>
          </cell>
          <cell r="C1825">
            <v>0</v>
          </cell>
          <cell r="D1825">
            <v>0</v>
          </cell>
        </row>
        <row r="1826">
          <cell r="A1826">
            <v>41006</v>
          </cell>
          <cell r="B1826">
            <v>0</v>
          </cell>
          <cell r="C1826">
            <v>0</v>
          </cell>
          <cell r="D1826">
            <v>0</v>
          </cell>
        </row>
        <row r="1827">
          <cell r="A1827">
            <v>41007</v>
          </cell>
          <cell r="B1827">
            <v>0</v>
          </cell>
          <cell r="C1827">
            <v>0</v>
          </cell>
          <cell r="D1827">
            <v>0</v>
          </cell>
        </row>
        <row r="1828">
          <cell r="A1828">
            <v>41008</v>
          </cell>
          <cell r="B1828">
            <v>0</v>
          </cell>
          <cell r="C1828">
            <v>0</v>
          </cell>
          <cell r="D1828">
            <v>0</v>
          </cell>
        </row>
        <row r="1829">
          <cell r="A1829">
            <v>41009</v>
          </cell>
          <cell r="B1829">
            <v>0</v>
          </cell>
          <cell r="C1829">
            <v>0</v>
          </cell>
          <cell r="D1829">
            <v>0</v>
          </cell>
        </row>
        <row r="1830">
          <cell r="A1830">
            <v>41010</v>
          </cell>
          <cell r="B1830">
            <v>0</v>
          </cell>
          <cell r="C1830">
            <v>0</v>
          </cell>
          <cell r="D1830">
            <v>0</v>
          </cell>
        </row>
        <row r="1831">
          <cell r="A1831">
            <v>41011</v>
          </cell>
          <cell r="B1831">
            <v>0</v>
          </cell>
          <cell r="C1831">
            <v>0</v>
          </cell>
          <cell r="D1831">
            <v>0</v>
          </cell>
        </row>
        <row r="1832">
          <cell r="A1832">
            <v>41012</v>
          </cell>
          <cell r="B1832">
            <v>0</v>
          </cell>
          <cell r="C1832">
            <v>0</v>
          </cell>
          <cell r="D1832">
            <v>0</v>
          </cell>
        </row>
        <row r="1833">
          <cell r="A1833">
            <v>41013</v>
          </cell>
          <cell r="B1833">
            <v>0</v>
          </cell>
          <cell r="C1833">
            <v>0</v>
          </cell>
          <cell r="D1833">
            <v>0</v>
          </cell>
        </row>
        <row r="1834">
          <cell r="A1834">
            <v>41014</v>
          </cell>
          <cell r="B1834">
            <v>0</v>
          </cell>
          <cell r="C1834">
            <v>0</v>
          </cell>
          <cell r="D1834">
            <v>0</v>
          </cell>
        </row>
        <row r="1835">
          <cell r="A1835">
            <v>41015</v>
          </cell>
          <cell r="B1835">
            <v>0</v>
          </cell>
          <cell r="C1835">
            <v>0</v>
          </cell>
          <cell r="D1835">
            <v>0</v>
          </cell>
        </row>
        <row r="1836">
          <cell r="A1836">
            <v>41016</v>
          </cell>
          <cell r="B1836">
            <v>0</v>
          </cell>
          <cell r="C1836">
            <v>0</v>
          </cell>
          <cell r="D1836">
            <v>0</v>
          </cell>
        </row>
        <row r="1837">
          <cell r="A1837">
            <v>41017</v>
          </cell>
          <cell r="B1837">
            <v>0</v>
          </cell>
          <cell r="C1837">
            <v>0</v>
          </cell>
          <cell r="D1837">
            <v>0</v>
          </cell>
        </row>
        <row r="1838">
          <cell r="A1838">
            <v>41018</v>
          </cell>
          <cell r="B1838">
            <v>0</v>
          </cell>
          <cell r="C1838">
            <v>0</v>
          </cell>
          <cell r="D1838">
            <v>0</v>
          </cell>
        </row>
        <row r="1839">
          <cell r="A1839">
            <v>41019</v>
          </cell>
          <cell r="B1839">
            <v>0</v>
          </cell>
          <cell r="C1839">
            <v>0</v>
          </cell>
          <cell r="D1839">
            <v>0</v>
          </cell>
        </row>
        <row r="1840">
          <cell r="A1840">
            <v>41020</v>
          </cell>
          <cell r="B1840">
            <v>0</v>
          </cell>
          <cell r="C1840">
            <v>0</v>
          </cell>
          <cell r="D1840">
            <v>0</v>
          </cell>
        </row>
        <row r="1841">
          <cell r="A1841">
            <v>41021</v>
          </cell>
          <cell r="B1841">
            <v>0</v>
          </cell>
          <cell r="C1841">
            <v>0</v>
          </cell>
          <cell r="D1841">
            <v>0</v>
          </cell>
        </row>
        <row r="1842">
          <cell r="A1842">
            <v>41022</v>
          </cell>
          <cell r="B1842">
            <v>0</v>
          </cell>
          <cell r="C1842">
            <v>0</v>
          </cell>
          <cell r="D1842">
            <v>0</v>
          </cell>
        </row>
        <row r="1843">
          <cell r="A1843">
            <v>41023</v>
          </cell>
          <cell r="B1843">
            <v>0</v>
          </cell>
          <cell r="C1843">
            <v>0</v>
          </cell>
          <cell r="D1843">
            <v>0</v>
          </cell>
        </row>
        <row r="1844">
          <cell r="A1844">
            <v>41024</v>
          </cell>
          <cell r="B1844">
            <v>0</v>
          </cell>
          <cell r="C1844">
            <v>0</v>
          </cell>
          <cell r="D1844">
            <v>0</v>
          </cell>
        </row>
        <row r="1845">
          <cell r="A1845">
            <v>41025</v>
          </cell>
          <cell r="B1845">
            <v>0</v>
          </cell>
          <cell r="C1845">
            <v>0</v>
          </cell>
          <cell r="D1845">
            <v>0</v>
          </cell>
        </row>
        <row r="1846">
          <cell r="A1846">
            <v>41026</v>
          </cell>
          <cell r="B1846">
            <v>0</v>
          </cell>
          <cell r="C1846">
            <v>0</v>
          </cell>
          <cell r="D1846">
            <v>0</v>
          </cell>
        </row>
        <row r="1847">
          <cell r="A1847">
            <v>41027</v>
          </cell>
          <cell r="B1847">
            <v>0</v>
          </cell>
          <cell r="C1847">
            <v>0</v>
          </cell>
          <cell r="D1847">
            <v>0</v>
          </cell>
        </row>
        <row r="1848">
          <cell r="A1848">
            <v>41028</v>
          </cell>
          <cell r="B1848">
            <v>0</v>
          </cell>
          <cell r="C1848">
            <v>0</v>
          </cell>
          <cell r="D1848">
            <v>0</v>
          </cell>
        </row>
        <row r="1849">
          <cell r="A1849">
            <v>41029</v>
          </cell>
          <cell r="B1849">
            <v>0</v>
          </cell>
          <cell r="C1849">
            <v>0</v>
          </cell>
          <cell r="D1849">
            <v>0</v>
          </cell>
        </row>
        <row r="1850">
          <cell r="A1850">
            <v>41031</v>
          </cell>
          <cell r="B1850">
            <v>0</v>
          </cell>
          <cell r="C1850">
            <v>0</v>
          </cell>
          <cell r="D1850">
            <v>0</v>
          </cell>
        </row>
        <row r="1851">
          <cell r="A1851">
            <v>41032</v>
          </cell>
          <cell r="B1851">
            <v>351433</v>
          </cell>
          <cell r="C1851">
            <v>6242982</v>
          </cell>
          <cell r="D1851">
            <v>6242982</v>
          </cell>
        </row>
        <row r="1852">
          <cell r="A1852">
            <v>41033</v>
          </cell>
          <cell r="B1852">
            <v>2113393</v>
          </cell>
          <cell r="C1852">
            <v>37543026</v>
          </cell>
          <cell r="D1852">
            <v>37543026</v>
          </cell>
        </row>
        <row r="1853">
          <cell r="A1853">
            <v>41034</v>
          </cell>
          <cell r="B1853">
            <v>16140</v>
          </cell>
          <cell r="C1853">
            <v>68374</v>
          </cell>
          <cell r="D1853">
            <v>68374</v>
          </cell>
        </row>
        <row r="1854">
          <cell r="A1854">
            <v>41035</v>
          </cell>
          <cell r="B1854">
            <v>97062</v>
          </cell>
          <cell r="C1854">
            <v>411174</v>
          </cell>
          <cell r="D1854">
            <v>411174</v>
          </cell>
        </row>
        <row r="1855">
          <cell r="A1855">
            <v>41036</v>
          </cell>
          <cell r="B1855">
            <v>0</v>
          </cell>
          <cell r="C1855">
            <v>439081</v>
          </cell>
          <cell r="D1855">
            <v>439081</v>
          </cell>
        </row>
        <row r="1856">
          <cell r="A1856">
            <v>41037</v>
          </cell>
          <cell r="B1856">
            <v>0</v>
          </cell>
          <cell r="C1856">
            <v>2640474</v>
          </cell>
          <cell r="D1856">
            <v>2640474</v>
          </cell>
        </row>
        <row r="1857">
          <cell r="A1857">
            <v>41038</v>
          </cell>
          <cell r="B1857">
            <v>0</v>
          </cell>
          <cell r="C1857">
            <v>5482</v>
          </cell>
          <cell r="D1857">
            <v>5482</v>
          </cell>
        </row>
        <row r="1858">
          <cell r="A1858">
            <v>41039</v>
          </cell>
          <cell r="B1858">
            <v>0</v>
          </cell>
          <cell r="C1858">
            <v>32969</v>
          </cell>
          <cell r="D1858">
            <v>32969</v>
          </cell>
        </row>
        <row r="1859">
          <cell r="A1859">
            <v>41041</v>
          </cell>
          <cell r="B1859">
            <v>0</v>
          </cell>
          <cell r="C1859">
            <v>0</v>
          </cell>
          <cell r="D1859">
            <v>0</v>
          </cell>
        </row>
        <row r="1860">
          <cell r="A1860">
            <v>41042</v>
          </cell>
          <cell r="B1860">
            <v>0</v>
          </cell>
          <cell r="C1860">
            <v>0</v>
          </cell>
          <cell r="D1860">
            <v>0</v>
          </cell>
        </row>
        <row r="1861">
          <cell r="A1861">
            <v>41043</v>
          </cell>
          <cell r="B1861">
            <v>0</v>
          </cell>
          <cell r="C1861">
            <v>0</v>
          </cell>
          <cell r="D1861">
            <v>0</v>
          </cell>
        </row>
        <row r="1862">
          <cell r="A1862">
            <v>41044</v>
          </cell>
          <cell r="B1862">
            <v>385926</v>
          </cell>
          <cell r="C1862">
            <v>4237037</v>
          </cell>
          <cell r="D1862">
            <v>4237037</v>
          </cell>
        </row>
        <row r="1863">
          <cell r="A1863">
            <v>41045</v>
          </cell>
          <cell r="B1863">
            <v>2428304</v>
          </cell>
          <cell r="C1863">
            <v>26553167</v>
          </cell>
          <cell r="D1863">
            <v>26553167</v>
          </cell>
        </row>
        <row r="1864">
          <cell r="A1864">
            <v>41046</v>
          </cell>
          <cell r="B1864">
            <v>0</v>
          </cell>
          <cell r="C1864">
            <v>0</v>
          </cell>
          <cell r="D1864">
            <v>0</v>
          </cell>
        </row>
        <row r="1865">
          <cell r="A1865">
            <v>41047</v>
          </cell>
          <cell r="B1865">
            <v>0</v>
          </cell>
          <cell r="C1865">
            <v>0</v>
          </cell>
          <cell r="D1865">
            <v>0</v>
          </cell>
        </row>
        <row r="1866">
          <cell r="A1866">
            <v>41048</v>
          </cell>
          <cell r="B1866">
            <v>0</v>
          </cell>
          <cell r="C1866">
            <v>0</v>
          </cell>
          <cell r="D1866">
            <v>0</v>
          </cell>
        </row>
        <row r="1867">
          <cell r="A1867">
            <v>41050</v>
          </cell>
          <cell r="B1867">
            <v>0</v>
          </cell>
          <cell r="C1867">
            <v>0</v>
          </cell>
          <cell r="D1867">
            <v>0</v>
          </cell>
        </row>
        <row r="1868">
          <cell r="A1868">
            <v>41051</v>
          </cell>
          <cell r="B1868">
            <v>0</v>
          </cell>
          <cell r="C1868">
            <v>0</v>
          </cell>
          <cell r="D1868">
            <v>0</v>
          </cell>
        </row>
        <row r="1869">
          <cell r="A1869">
            <v>41052</v>
          </cell>
          <cell r="B1869">
            <v>4945</v>
          </cell>
          <cell r="C1869">
            <v>59336</v>
          </cell>
          <cell r="D1869">
            <v>59336</v>
          </cell>
        </row>
        <row r="1870">
          <cell r="A1870">
            <v>41053</v>
          </cell>
          <cell r="B1870">
            <v>29735</v>
          </cell>
          <cell r="C1870">
            <v>356825</v>
          </cell>
          <cell r="D1870">
            <v>356825</v>
          </cell>
        </row>
        <row r="1871">
          <cell r="A1871">
            <v>41059</v>
          </cell>
          <cell r="B1871">
            <v>0</v>
          </cell>
          <cell r="C1871">
            <v>0</v>
          </cell>
          <cell r="D1871">
            <v>0</v>
          </cell>
        </row>
        <row r="1872">
          <cell r="A1872">
            <v>41069</v>
          </cell>
          <cell r="B1872">
            <v>0</v>
          </cell>
          <cell r="C1872">
            <v>0</v>
          </cell>
          <cell r="D1872">
            <v>0</v>
          </cell>
        </row>
        <row r="1873">
          <cell r="A1873">
            <v>41071</v>
          </cell>
          <cell r="B1873">
            <v>0</v>
          </cell>
          <cell r="C1873">
            <v>0</v>
          </cell>
          <cell r="D1873">
            <v>0</v>
          </cell>
        </row>
        <row r="1874">
          <cell r="A1874">
            <v>41072</v>
          </cell>
          <cell r="B1874">
            <v>0</v>
          </cell>
          <cell r="C1874">
            <v>0</v>
          </cell>
          <cell r="D1874">
            <v>0</v>
          </cell>
        </row>
        <row r="1875">
          <cell r="A1875">
            <v>41080</v>
          </cell>
          <cell r="B1875">
            <v>0</v>
          </cell>
          <cell r="C1875">
            <v>140858</v>
          </cell>
          <cell r="D1875">
            <v>140858</v>
          </cell>
        </row>
        <row r="1876">
          <cell r="A1876">
            <v>41081</v>
          </cell>
          <cell r="B1876">
            <v>0</v>
          </cell>
          <cell r="C1876">
            <v>847069</v>
          </cell>
          <cell r="D1876">
            <v>847069</v>
          </cell>
        </row>
        <row r="1877">
          <cell r="A1877">
            <v>41082</v>
          </cell>
          <cell r="B1877">
            <v>0</v>
          </cell>
          <cell r="C1877">
            <v>0</v>
          </cell>
          <cell r="D1877">
            <v>0</v>
          </cell>
        </row>
        <row r="1878">
          <cell r="A1878">
            <v>41083</v>
          </cell>
          <cell r="B1878">
            <v>0</v>
          </cell>
          <cell r="C1878">
            <v>0</v>
          </cell>
          <cell r="D1878">
            <v>0</v>
          </cell>
        </row>
        <row r="1879">
          <cell r="A1879">
            <v>41084</v>
          </cell>
          <cell r="B1879">
            <v>0</v>
          </cell>
          <cell r="C1879">
            <v>0</v>
          </cell>
          <cell r="D1879">
            <v>0</v>
          </cell>
        </row>
        <row r="1880">
          <cell r="A1880">
            <v>41085</v>
          </cell>
          <cell r="B1880">
            <v>0</v>
          </cell>
          <cell r="C1880">
            <v>0</v>
          </cell>
          <cell r="D1880">
            <v>0</v>
          </cell>
        </row>
        <row r="1881">
          <cell r="A1881">
            <v>41086</v>
          </cell>
          <cell r="B1881">
            <v>0</v>
          </cell>
          <cell r="C1881">
            <v>0</v>
          </cell>
          <cell r="D1881">
            <v>0</v>
          </cell>
        </row>
        <row r="1882">
          <cell r="A1882">
            <v>41101</v>
          </cell>
          <cell r="B1882">
            <v>-236</v>
          </cell>
          <cell r="C1882">
            <v>-16546</v>
          </cell>
          <cell r="D1882">
            <v>-16546</v>
          </cell>
        </row>
        <row r="1883">
          <cell r="A1883">
            <v>41102</v>
          </cell>
          <cell r="B1883">
            <v>-1419</v>
          </cell>
          <cell r="C1883">
            <v>-99506</v>
          </cell>
          <cell r="D1883">
            <v>-99506</v>
          </cell>
        </row>
        <row r="1884">
          <cell r="A1884">
            <v>41103</v>
          </cell>
          <cell r="B1884">
            <v>0</v>
          </cell>
          <cell r="C1884">
            <v>-248028</v>
          </cell>
          <cell r="D1884">
            <v>-248028</v>
          </cell>
        </row>
        <row r="1885">
          <cell r="A1885">
            <v>41104</v>
          </cell>
          <cell r="B1885">
            <v>0</v>
          </cell>
          <cell r="C1885">
            <v>-1491549</v>
          </cell>
          <cell r="D1885">
            <v>-1491549</v>
          </cell>
        </row>
        <row r="1886">
          <cell r="A1886">
            <v>41105</v>
          </cell>
          <cell r="B1886">
            <v>0</v>
          </cell>
          <cell r="C1886">
            <v>0</v>
          </cell>
          <cell r="D1886">
            <v>0</v>
          </cell>
        </row>
        <row r="1887">
          <cell r="A1887">
            <v>41106</v>
          </cell>
          <cell r="B1887">
            <v>0</v>
          </cell>
          <cell r="C1887">
            <v>0</v>
          </cell>
          <cell r="D1887">
            <v>0</v>
          </cell>
        </row>
        <row r="1888">
          <cell r="A1888">
            <v>41107</v>
          </cell>
          <cell r="B1888">
            <v>0</v>
          </cell>
          <cell r="C1888">
            <v>0</v>
          </cell>
          <cell r="D1888">
            <v>0</v>
          </cell>
        </row>
        <row r="1889">
          <cell r="A1889">
            <v>41108</v>
          </cell>
          <cell r="B1889">
            <v>0</v>
          </cell>
          <cell r="C1889">
            <v>0</v>
          </cell>
          <cell r="D1889">
            <v>0</v>
          </cell>
        </row>
        <row r="1890">
          <cell r="A1890">
            <v>41109</v>
          </cell>
          <cell r="B1890">
            <v>0</v>
          </cell>
          <cell r="C1890">
            <v>0</v>
          </cell>
          <cell r="D1890">
            <v>0</v>
          </cell>
        </row>
        <row r="1891">
          <cell r="A1891">
            <v>41110</v>
          </cell>
          <cell r="B1891">
            <v>0</v>
          </cell>
          <cell r="C1891">
            <v>0</v>
          </cell>
          <cell r="D1891">
            <v>0</v>
          </cell>
        </row>
        <row r="1892">
          <cell r="A1892">
            <v>41111</v>
          </cell>
          <cell r="B1892">
            <v>0</v>
          </cell>
          <cell r="C1892">
            <v>0</v>
          </cell>
          <cell r="D1892">
            <v>0</v>
          </cell>
        </row>
        <row r="1893">
          <cell r="A1893">
            <v>41112</v>
          </cell>
          <cell r="B1893">
            <v>0</v>
          </cell>
          <cell r="C1893">
            <v>0</v>
          </cell>
          <cell r="D1893">
            <v>0</v>
          </cell>
        </row>
        <row r="1894">
          <cell r="A1894">
            <v>41113</v>
          </cell>
          <cell r="B1894">
            <v>-41963</v>
          </cell>
          <cell r="C1894">
            <v>-435120</v>
          </cell>
          <cell r="D1894">
            <v>-435120</v>
          </cell>
        </row>
        <row r="1895">
          <cell r="A1895">
            <v>41114</v>
          </cell>
          <cell r="B1895">
            <v>-252349</v>
          </cell>
          <cell r="C1895">
            <v>-2616656</v>
          </cell>
          <cell r="D1895">
            <v>-2616656</v>
          </cell>
        </row>
        <row r="1896">
          <cell r="A1896">
            <v>41115</v>
          </cell>
          <cell r="B1896">
            <v>0</v>
          </cell>
          <cell r="C1896">
            <v>0</v>
          </cell>
          <cell r="D1896">
            <v>0</v>
          </cell>
        </row>
        <row r="1897">
          <cell r="A1897">
            <v>41116</v>
          </cell>
          <cell r="B1897">
            <v>0</v>
          </cell>
          <cell r="C1897">
            <v>0</v>
          </cell>
          <cell r="D1897">
            <v>0</v>
          </cell>
        </row>
        <row r="1898">
          <cell r="A1898">
            <v>41117</v>
          </cell>
          <cell r="B1898">
            <v>-6966</v>
          </cell>
          <cell r="C1898">
            <v>-83594</v>
          </cell>
          <cell r="D1898">
            <v>-83594</v>
          </cell>
        </row>
        <row r="1899">
          <cell r="A1899">
            <v>41118</v>
          </cell>
          <cell r="B1899">
            <v>-46298</v>
          </cell>
          <cell r="C1899">
            <v>-555579</v>
          </cell>
          <cell r="D1899">
            <v>-555579</v>
          </cell>
        </row>
        <row r="1900">
          <cell r="A1900">
            <v>41119</v>
          </cell>
          <cell r="B1900">
            <v>0</v>
          </cell>
          <cell r="C1900">
            <v>0</v>
          </cell>
          <cell r="D1900">
            <v>0</v>
          </cell>
        </row>
        <row r="1901">
          <cell r="A1901">
            <v>41120</v>
          </cell>
          <cell r="B1901">
            <v>0</v>
          </cell>
          <cell r="C1901">
            <v>0</v>
          </cell>
          <cell r="D1901">
            <v>0</v>
          </cell>
        </row>
        <row r="1902">
          <cell r="A1902">
            <v>41121</v>
          </cell>
          <cell r="B1902">
            <v>0</v>
          </cell>
          <cell r="C1902">
            <v>0</v>
          </cell>
          <cell r="D1902">
            <v>0</v>
          </cell>
        </row>
        <row r="1903">
          <cell r="A1903">
            <v>41122</v>
          </cell>
          <cell r="B1903">
            <v>0</v>
          </cell>
          <cell r="C1903">
            <v>0</v>
          </cell>
          <cell r="D1903">
            <v>0</v>
          </cell>
        </row>
        <row r="1904">
          <cell r="A1904">
            <v>41123</v>
          </cell>
          <cell r="B1904">
            <v>0</v>
          </cell>
          <cell r="C1904">
            <v>0</v>
          </cell>
          <cell r="D1904">
            <v>0</v>
          </cell>
        </row>
        <row r="1905">
          <cell r="A1905">
            <v>41124</v>
          </cell>
          <cell r="B1905">
            <v>0</v>
          </cell>
          <cell r="C1905">
            <v>0</v>
          </cell>
          <cell r="D1905">
            <v>0</v>
          </cell>
        </row>
        <row r="1906">
          <cell r="A1906">
            <v>41125</v>
          </cell>
          <cell r="B1906">
            <v>0</v>
          </cell>
          <cell r="C1906">
            <v>0</v>
          </cell>
          <cell r="D1906">
            <v>0</v>
          </cell>
        </row>
        <row r="1907">
          <cell r="A1907">
            <v>41126</v>
          </cell>
          <cell r="B1907">
            <v>0</v>
          </cell>
          <cell r="C1907">
            <v>0</v>
          </cell>
          <cell r="D1907">
            <v>0</v>
          </cell>
        </row>
        <row r="1908">
          <cell r="A1908">
            <v>41127</v>
          </cell>
          <cell r="B1908">
            <v>0</v>
          </cell>
          <cell r="C1908">
            <v>0</v>
          </cell>
          <cell r="D1908">
            <v>0</v>
          </cell>
        </row>
        <row r="1909">
          <cell r="A1909">
            <v>41128</v>
          </cell>
          <cell r="B1909">
            <v>0</v>
          </cell>
          <cell r="C1909">
            <v>0</v>
          </cell>
          <cell r="D1909">
            <v>0</v>
          </cell>
        </row>
        <row r="1910">
          <cell r="A1910">
            <v>41129</v>
          </cell>
          <cell r="B1910">
            <v>0</v>
          </cell>
          <cell r="C1910">
            <v>0</v>
          </cell>
          <cell r="D1910">
            <v>0</v>
          </cell>
        </row>
        <row r="1911">
          <cell r="A1911">
            <v>41130</v>
          </cell>
          <cell r="B1911">
            <v>0</v>
          </cell>
          <cell r="C1911">
            <v>0</v>
          </cell>
          <cell r="D1911">
            <v>0</v>
          </cell>
        </row>
        <row r="1912">
          <cell r="A1912">
            <v>41131</v>
          </cell>
          <cell r="B1912">
            <v>-206598</v>
          </cell>
          <cell r="C1912">
            <v>-2522160</v>
          </cell>
          <cell r="D1912">
            <v>-2522160</v>
          </cell>
        </row>
        <row r="1913">
          <cell r="A1913">
            <v>41132</v>
          </cell>
          <cell r="B1913">
            <v>-260174</v>
          </cell>
          <cell r="C1913">
            <v>-3228651</v>
          </cell>
          <cell r="D1913">
            <v>-3228651</v>
          </cell>
        </row>
        <row r="1914">
          <cell r="A1914">
            <v>41133</v>
          </cell>
          <cell r="B1914">
            <v>-1564594</v>
          </cell>
          <cell r="C1914">
            <v>-19415930</v>
          </cell>
          <cell r="D1914">
            <v>-19415930</v>
          </cell>
        </row>
        <row r="1915">
          <cell r="A1915">
            <v>41134</v>
          </cell>
          <cell r="B1915">
            <v>0</v>
          </cell>
          <cell r="C1915">
            <v>-70776</v>
          </cell>
          <cell r="D1915">
            <v>-70776</v>
          </cell>
        </row>
        <row r="1916">
          <cell r="A1916">
            <v>41135</v>
          </cell>
          <cell r="B1916">
            <v>0</v>
          </cell>
          <cell r="C1916">
            <v>-425618</v>
          </cell>
          <cell r="D1916">
            <v>-425618</v>
          </cell>
        </row>
        <row r="1917">
          <cell r="A1917">
            <v>41136</v>
          </cell>
          <cell r="B1917">
            <v>-936976</v>
          </cell>
          <cell r="C1917">
            <v>-5863838</v>
          </cell>
          <cell r="D1917">
            <v>-5863838</v>
          </cell>
        </row>
        <row r="1918">
          <cell r="A1918">
            <v>41137</v>
          </cell>
          <cell r="B1918">
            <v>-5634635</v>
          </cell>
          <cell r="C1918">
            <v>-35262990</v>
          </cell>
          <cell r="D1918">
            <v>-35262990</v>
          </cell>
        </row>
        <row r="1919">
          <cell r="A1919">
            <v>41138</v>
          </cell>
          <cell r="B1919">
            <v>-39734</v>
          </cell>
          <cell r="C1919">
            <v>-618160</v>
          </cell>
          <cell r="D1919">
            <v>-618160</v>
          </cell>
        </row>
        <row r="1920">
          <cell r="A1920">
            <v>41139</v>
          </cell>
          <cell r="B1920">
            <v>-232927</v>
          </cell>
          <cell r="C1920">
            <v>-3645185</v>
          </cell>
          <cell r="D1920">
            <v>-3645185</v>
          </cell>
        </row>
        <row r="1921">
          <cell r="A1921">
            <v>41140</v>
          </cell>
          <cell r="B1921">
            <v>0</v>
          </cell>
          <cell r="C1921">
            <v>0</v>
          </cell>
          <cell r="D1921">
            <v>0</v>
          </cell>
        </row>
        <row r="1922">
          <cell r="A1922">
            <v>41141</v>
          </cell>
          <cell r="B1922">
            <v>-76</v>
          </cell>
          <cell r="C1922">
            <v>-912</v>
          </cell>
          <cell r="D1922">
            <v>-912</v>
          </cell>
        </row>
        <row r="1923">
          <cell r="A1923">
            <v>41142</v>
          </cell>
          <cell r="B1923">
            <v>0</v>
          </cell>
          <cell r="C1923">
            <v>0</v>
          </cell>
          <cell r="D1923">
            <v>0</v>
          </cell>
        </row>
        <row r="1924">
          <cell r="A1924">
            <v>41143</v>
          </cell>
          <cell r="B1924">
            <v>0</v>
          </cell>
          <cell r="C1924">
            <v>0</v>
          </cell>
          <cell r="D1924">
            <v>0</v>
          </cell>
        </row>
        <row r="1925">
          <cell r="A1925">
            <v>41144</v>
          </cell>
          <cell r="B1925">
            <v>-151759</v>
          </cell>
          <cell r="C1925">
            <v>-2205464</v>
          </cell>
          <cell r="D1925">
            <v>-2205464</v>
          </cell>
        </row>
        <row r="1926">
          <cell r="A1926">
            <v>41145</v>
          </cell>
          <cell r="B1926">
            <v>-1235893</v>
          </cell>
          <cell r="C1926">
            <v>-17143436</v>
          </cell>
          <cell r="D1926">
            <v>-17143436</v>
          </cell>
        </row>
        <row r="1927">
          <cell r="A1927">
            <v>41146</v>
          </cell>
          <cell r="B1927">
            <v>0</v>
          </cell>
          <cell r="C1927">
            <v>0</v>
          </cell>
          <cell r="D1927">
            <v>0</v>
          </cell>
        </row>
        <row r="1928">
          <cell r="A1928">
            <v>41147</v>
          </cell>
          <cell r="B1928">
            <v>0</v>
          </cell>
          <cell r="C1928">
            <v>0</v>
          </cell>
          <cell r="D1928">
            <v>0</v>
          </cell>
        </row>
        <row r="1929">
          <cell r="A1929">
            <v>41148</v>
          </cell>
          <cell r="B1929">
            <v>0</v>
          </cell>
          <cell r="C1929">
            <v>0</v>
          </cell>
          <cell r="D1929">
            <v>0</v>
          </cell>
        </row>
        <row r="1930">
          <cell r="A1930">
            <v>41149</v>
          </cell>
          <cell r="B1930">
            <v>0</v>
          </cell>
          <cell r="C1930">
            <v>0</v>
          </cell>
          <cell r="D1930">
            <v>0</v>
          </cell>
        </row>
        <row r="1931">
          <cell r="A1931">
            <v>41150</v>
          </cell>
          <cell r="B1931">
            <v>-17769</v>
          </cell>
          <cell r="C1931">
            <v>-213230</v>
          </cell>
          <cell r="D1931">
            <v>-213230</v>
          </cell>
        </row>
        <row r="1932">
          <cell r="A1932">
            <v>41151</v>
          </cell>
          <cell r="B1932">
            <v>-106857</v>
          </cell>
          <cell r="C1932">
            <v>-1282286</v>
          </cell>
          <cell r="D1932">
            <v>-1282286</v>
          </cell>
        </row>
        <row r="1933">
          <cell r="A1933">
            <v>41152</v>
          </cell>
          <cell r="B1933">
            <v>0</v>
          </cell>
          <cell r="C1933">
            <v>0</v>
          </cell>
          <cell r="D1933">
            <v>0</v>
          </cell>
        </row>
        <row r="1934">
          <cell r="A1934">
            <v>41153</v>
          </cell>
          <cell r="B1934">
            <v>0</v>
          </cell>
          <cell r="C1934">
            <v>-2</v>
          </cell>
          <cell r="D1934">
            <v>-2</v>
          </cell>
        </row>
        <row r="1935">
          <cell r="A1935">
            <v>41159</v>
          </cell>
          <cell r="B1935">
            <v>-380</v>
          </cell>
          <cell r="C1935">
            <v>-11554</v>
          </cell>
          <cell r="D1935">
            <v>-11554</v>
          </cell>
        </row>
        <row r="1936">
          <cell r="A1936">
            <v>41160</v>
          </cell>
          <cell r="B1936">
            <v>-87889</v>
          </cell>
          <cell r="C1936">
            <v>-1081882</v>
          </cell>
          <cell r="D1936">
            <v>-1081882</v>
          </cell>
        </row>
        <row r="1937">
          <cell r="A1937">
            <v>41169</v>
          </cell>
          <cell r="B1937">
            <v>-2286</v>
          </cell>
          <cell r="C1937">
            <v>-69478</v>
          </cell>
          <cell r="D1937">
            <v>-69478</v>
          </cell>
        </row>
        <row r="1938">
          <cell r="A1938">
            <v>41170</v>
          </cell>
          <cell r="B1938">
            <v>0</v>
          </cell>
          <cell r="C1938">
            <v>0</v>
          </cell>
          <cell r="D1938">
            <v>0</v>
          </cell>
        </row>
        <row r="1939">
          <cell r="A1939">
            <v>41171</v>
          </cell>
          <cell r="B1939">
            <v>0</v>
          </cell>
          <cell r="C1939">
            <v>0</v>
          </cell>
          <cell r="D1939">
            <v>0</v>
          </cell>
        </row>
        <row r="1940">
          <cell r="A1940">
            <v>41172</v>
          </cell>
          <cell r="B1940">
            <v>0</v>
          </cell>
          <cell r="C1940">
            <v>0</v>
          </cell>
          <cell r="D1940">
            <v>0</v>
          </cell>
        </row>
        <row r="1941">
          <cell r="A1941">
            <v>41180</v>
          </cell>
          <cell r="B1941">
            <v>-15084</v>
          </cell>
          <cell r="C1941">
            <v>-321924</v>
          </cell>
          <cell r="D1941">
            <v>-321924</v>
          </cell>
        </row>
        <row r="1942">
          <cell r="A1942">
            <v>41181</v>
          </cell>
          <cell r="B1942">
            <v>-90710</v>
          </cell>
          <cell r="C1942">
            <v>-1935931</v>
          </cell>
          <cell r="D1942">
            <v>-1935931</v>
          </cell>
        </row>
        <row r="1943">
          <cell r="A1943">
            <v>41182</v>
          </cell>
          <cell r="B1943">
            <v>0</v>
          </cell>
          <cell r="C1943">
            <v>0</v>
          </cell>
          <cell r="D1943">
            <v>0</v>
          </cell>
        </row>
        <row r="1944">
          <cell r="A1944">
            <v>41183</v>
          </cell>
          <cell r="B1944">
            <v>0</v>
          </cell>
          <cell r="C1944">
            <v>0</v>
          </cell>
          <cell r="D1944">
            <v>0</v>
          </cell>
        </row>
        <row r="1945">
          <cell r="A1945">
            <v>41184</v>
          </cell>
          <cell r="B1945">
            <v>0</v>
          </cell>
          <cell r="C1945">
            <v>0</v>
          </cell>
          <cell r="D1945">
            <v>0</v>
          </cell>
        </row>
        <row r="1946">
          <cell r="A1946">
            <v>41185</v>
          </cell>
          <cell r="B1946">
            <v>0</v>
          </cell>
          <cell r="C1946">
            <v>0</v>
          </cell>
          <cell r="D1946">
            <v>0</v>
          </cell>
        </row>
        <row r="1947">
          <cell r="A1947">
            <v>41186</v>
          </cell>
          <cell r="B1947">
            <v>0</v>
          </cell>
          <cell r="C1947">
            <v>0</v>
          </cell>
          <cell r="D1947">
            <v>0</v>
          </cell>
        </row>
        <row r="1948">
          <cell r="A1948">
            <v>41188</v>
          </cell>
          <cell r="B1948">
            <v>0</v>
          </cell>
          <cell r="C1948">
            <v>-42766694</v>
          </cell>
          <cell r="D1948">
            <v>-42766694</v>
          </cell>
        </row>
        <row r="1949">
          <cell r="A1949">
            <v>41189</v>
          </cell>
          <cell r="B1949">
            <v>0</v>
          </cell>
          <cell r="C1949">
            <v>-2265294</v>
          </cell>
          <cell r="D1949">
            <v>-2265294</v>
          </cell>
        </row>
        <row r="1950">
          <cell r="A1950">
            <v>41510</v>
          </cell>
          <cell r="B1950">
            <v>0</v>
          </cell>
          <cell r="C1950">
            <v>0</v>
          </cell>
          <cell r="D1950">
            <v>0</v>
          </cell>
        </row>
        <row r="1951">
          <cell r="A1951">
            <v>41511</v>
          </cell>
          <cell r="B1951">
            <v>-63746</v>
          </cell>
          <cell r="C1951">
            <v>-740001</v>
          </cell>
          <cell r="D1951">
            <v>-740001</v>
          </cell>
        </row>
        <row r="1952">
          <cell r="A1952">
            <v>41512</v>
          </cell>
          <cell r="B1952">
            <v>-158471</v>
          </cell>
          <cell r="C1952">
            <v>-1951700</v>
          </cell>
          <cell r="D1952">
            <v>-1951700</v>
          </cell>
        </row>
        <row r="1953">
          <cell r="A1953">
            <v>41520</v>
          </cell>
          <cell r="B1953">
            <v>0</v>
          </cell>
          <cell r="C1953">
            <v>0</v>
          </cell>
          <cell r="D1953">
            <v>0</v>
          </cell>
        </row>
        <row r="1954">
          <cell r="A1954">
            <v>41530</v>
          </cell>
          <cell r="B1954">
            <v>0</v>
          </cell>
          <cell r="C1954">
            <v>0</v>
          </cell>
          <cell r="D1954">
            <v>0</v>
          </cell>
        </row>
        <row r="1955">
          <cell r="A1955">
            <v>41531</v>
          </cell>
          <cell r="B1955">
            <v>0</v>
          </cell>
          <cell r="C1955">
            <v>0</v>
          </cell>
          <cell r="D1955">
            <v>0</v>
          </cell>
        </row>
        <row r="1956">
          <cell r="A1956">
            <v>41532</v>
          </cell>
          <cell r="B1956">
            <v>0</v>
          </cell>
          <cell r="C1956">
            <v>0</v>
          </cell>
          <cell r="D1956">
            <v>0</v>
          </cell>
        </row>
        <row r="1957">
          <cell r="A1957">
            <v>41541</v>
          </cell>
          <cell r="B1957">
            <v>0</v>
          </cell>
          <cell r="C1957">
            <v>0</v>
          </cell>
          <cell r="D1957">
            <v>0</v>
          </cell>
        </row>
        <row r="1958">
          <cell r="A1958">
            <v>41550</v>
          </cell>
          <cell r="B1958">
            <v>0</v>
          </cell>
          <cell r="C1958">
            <v>0</v>
          </cell>
          <cell r="D1958">
            <v>0</v>
          </cell>
        </row>
        <row r="1959">
          <cell r="A1959">
            <v>41567</v>
          </cell>
          <cell r="B1959">
            <v>0</v>
          </cell>
          <cell r="C1959">
            <v>0</v>
          </cell>
          <cell r="D1959">
            <v>0</v>
          </cell>
        </row>
        <row r="1960">
          <cell r="A1960">
            <v>41568</v>
          </cell>
          <cell r="B1960">
            <v>0</v>
          </cell>
          <cell r="C1960">
            <v>0</v>
          </cell>
          <cell r="D1960">
            <v>0</v>
          </cell>
        </row>
        <row r="1961">
          <cell r="A1961">
            <v>41571</v>
          </cell>
          <cell r="B1961">
            <v>0</v>
          </cell>
          <cell r="C1961">
            <v>0</v>
          </cell>
          <cell r="D1961">
            <v>0</v>
          </cell>
        </row>
        <row r="1962">
          <cell r="A1962">
            <v>41580</v>
          </cell>
          <cell r="B1962">
            <v>0</v>
          </cell>
          <cell r="C1962">
            <v>0</v>
          </cell>
          <cell r="D1962">
            <v>0</v>
          </cell>
        </row>
        <row r="1963">
          <cell r="A1963">
            <v>41581</v>
          </cell>
          <cell r="B1963">
            <v>0</v>
          </cell>
          <cell r="C1963">
            <v>0</v>
          </cell>
          <cell r="D1963">
            <v>0</v>
          </cell>
        </row>
        <row r="1964">
          <cell r="A1964">
            <v>41610</v>
          </cell>
          <cell r="B1964">
            <v>0</v>
          </cell>
          <cell r="C1964">
            <v>0</v>
          </cell>
          <cell r="D1964">
            <v>0</v>
          </cell>
        </row>
        <row r="1965">
          <cell r="A1965">
            <v>41611</v>
          </cell>
          <cell r="B1965">
            <v>20734</v>
          </cell>
          <cell r="C1965">
            <v>214049</v>
          </cell>
          <cell r="D1965">
            <v>214049</v>
          </cell>
        </row>
        <row r="1966">
          <cell r="A1966">
            <v>41612</v>
          </cell>
          <cell r="B1966">
            <v>63998</v>
          </cell>
          <cell r="C1966">
            <v>703811</v>
          </cell>
          <cell r="D1966">
            <v>703811</v>
          </cell>
        </row>
        <row r="1967">
          <cell r="A1967">
            <v>41614</v>
          </cell>
          <cell r="B1967">
            <v>0</v>
          </cell>
          <cell r="C1967">
            <v>0</v>
          </cell>
          <cell r="D1967">
            <v>0</v>
          </cell>
        </row>
        <row r="1968">
          <cell r="A1968">
            <v>41620</v>
          </cell>
          <cell r="B1968">
            <v>0</v>
          </cell>
          <cell r="C1968">
            <v>0</v>
          </cell>
          <cell r="D1968">
            <v>0</v>
          </cell>
        </row>
        <row r="1969">
          <cell r="A1969">
            <v>41630</v>
          </cell>
          <cell r="B1969">
            <v>0</v>
          </cell>
          <cell r="C1969">
            <v>0</v>
          </cell>
          <cell r="D1969">
            <v>0</v>
          </cell>
        </row>
        <row r="1970">
          <cell r="A1970">
            <v>41631</v>
          </cell>
          <cell r="B1970">
            <v>0</v>
          </cell>
          <cell r="C1970">
            <v>0</v>
          </cell>
          <cell r="D1970">
            <v>0</v>
          </cell>
        </row>
        <row r="1971">
          <cell r="A1971">
            <v>41632</v>
          </cell>
          <cell r="B1971">
            <v>0</v>
          </cell>
          <cell r="C1971">
            <v>0</v>
          </cell>
          <cell r="D1971">
            <v>0</v>
          </cell>
        </row>
        <row r="1972">
          <cell r="A1972">
            <v>41641</v>
          </cell>
          <cell r="B1972">
            <v>0</v>
          </cell>
          <cell r="C1972">
            <v>184</v>
          </cell>
          <cell r="D1972">
            <v>184</v>
          </cell>
        </row>
        <row r="1973">
          <cell r="A1973">
            <v>41650</v>
          </cell>
          <cell r="B1973">
            <v>0</v>
          </cell>
          <cell r="C1973">
            <v>0</v>
          </cell>
          <cell r="D1973">
            <v>0</v>
          </cell>
        </row>
        <row r="1974">
          <cell r="A1974">
            <v>41668</v>
          </cell>
          <cell r="B1974">
            <v>0</v>
          </cell>
          <cell r="C1974">
            <v>0</v>
          </cell>
          <cell r="D1974">
            <v>0</v>
          </cell>
        </row>
        <row r="1975">
          <cell r="A1975">
            <v>41671</v>
          </cell>
          <cell r="B1975">
            <v>0</v>
          </cell>
          <cell r="C1975">
            <v>0</v>
          </cell>
          <cell r="D1975">
            <v>0</v>
          </cell>
        </row>
        <row r="1976">
          <cell r="A1976">
            <v>41680</v>
          </cell>
          <cell r="B1976">
            <v>0</v>
          </cell>
          <cell r="C1976">
            <v>0</v>
          </cell>
          <cell r="D1976">
            <v>0</v>
          </cell>
        </row>
        <row r="1977">
          <cell r="A1977">
            <v>41681</v>
          </cell>
          <cell r="B1977">
            <v>0</v>
          </cell>
          <cell r="C1977">
            <v>0</v>
          </cell>
          <cell r="D1977">
            <v>0</v>
          </cell>
        </row>
        <row r="1978">
          <cell r="A1978">
            <v>41701</v>
          </cell>
          <cell r="B1978">
            <v>0</v>
          </cell>
          <cell r="C1978">
            <v>0</v>
          </cell>
          <cell r="D1978">
            <v>0</v>
          </cell>
        </row>
        <row r="1979">
          <cell r="A1979">
            <v>41710</v>
          </cell>
          <cell r="B1979">
            <v>0</v>
          </cell>
          <cell r="C1979">
            <v>0</v>
          </cell>
          <cell r="D1979">
            <v>0</v>
          </cell>
        </row>
        <row r="1980">
          <cell r="A1980">
            <v>41711</v>
          </cell>
          <cell r="B1980">
            <v>0</v>
          </cell>
          <cell r="C1980">
            <v>0</v>
          </cell>
          <cell r="D1980">
            <v>0</v>
          </cell>
        </row>
        <row r="1981">
          <cell r="A1981">
            <v>41712</v>
          </cell>
          <cell r="B1981">
            <v>0</v>
          </cell>
          <cell r="C1981">
            <v>0</v>
          </cell>
          <cell r="D1981">
            <v>0</v>
          </cell>
        </row>
        <row r="1982">
          <cell r="A1982">
            <v>41713</v>
          </cell>
          <cell r="B1982">
            <v>0</v>
          </cell>
          <cell r="C1982">
            <v>0</v>
          </cell>
          <cell r="D1982">
            <v>0</v>
          </cell>
        </row>
        <row r="1983">
          <cell r="A1983">
            <v>41721</v>
          </cell>
          <cell r="B1983">
            <v>0</v>
          </cell>
          <cell r="C1983">
            <v>0</v>
          </cell>
          <cell r="D1983">
            <v>0</v>
          </cell>
        </row>
        <row r="1984">
          <cell r="A1984">
            <v>41730</v>
          </cell>
          <cell r="B1984">
            <v>0</v>
          </cell>
          <cell r="C1984">
            <v>0</v>
          </cell>
          <cell r="D1984">
            <v>0</v>
          </cell>
        </row>
        <row r="1985">
          <cell r="A1985">
            <v>41740</v>
          </cell>
          <cell r="B1985">
            <v>0</v>
          </cell>
          <cell r="C1985">
            <v>0</v>
          </cell>
          <cell r="D1985">
            <v>0</v>
          </cell>
        </row>
        <row r="1986">
          <cell r="A1986">
            <v>41741</v>
          </cell>
          <cell r="B1986">
            <v>0</v>
          </cell>
          <cell r="C1986">
            <v>0</v>
          </cell>
          <cell r="D1986">
            <v>0</v>
          </cell>
        </row>
        <row r="1987">
          <cell r="A1987">
            <v>41802</v>
          </cell>
          <cell r="B1987">
            <v>-8428</v>
          </cell>
          <cell r="C1987">
            <v>-8428</v>
          </cell>
          <cell r="D1987">
            <v>-8428</v>
          </cell>
        </row>
        <row r="1988">
          <cell r="A1988">
            <v>41805</v>
          </cell>
          <cell r="B1988">
            <v>0</v>
          </cell>
          <cell r="C1988">
            <v>0</v>
          </cell>
          <cell r="D1988">
            <v>0</v>
          </cell>
        </row>
        <row r="1989">
          <cell r="A1989">
            <v>41806</v>
          </cell>
          <cell r="B1989">
            <v>367</v>
          </cell>
          <cell r="C1989">
            <v>-17950</v>
          </cell>
          <cell r="D1989">
            <v>-17950</v>
          </cell>
        </row>
        <row r="1990">
          <cell r="A1990">
            <v>41807</v>
          </cell>
          <cell r="B1990">
            <v>0</v>
          </cell>
          <cell r="C1990">
            <v>0</v>
          </cell>
          <cell r="D1990">
            <v>0</v>
          </cell>
        </row>
        <row r="1991">
          <cell r="A1991">
            <v>41808</v>
          </cell>
          <cell r="B1991">
            <v>-2300</v>
          </cell>
          <cell r="C1991">
            <v>-27600</v>
          </cell>
          <cell r="D1991">
            <v>-27600</v>
          </cell>
        </row>
        <row r="1992">
          <cell r="A1992">
            <v>41810</v>
          </cell>
          <cell r="B1992">
            <v>1000</v>
          </cell>
          <cell r="C1992">
            <v>4500</v>
          </cell>
          <cell r="D1992">
            <v>4500</v>
          </cell>
        </row>
        <row r="1993">
          <cell r="A1993">
            <v>41811</v>
          </cell>
          <cell r="B1993">
            <v>0</v>
          </cell>
          <cell r="C1993">
            <v>0</v>
          </cell>
          <cell r="D1993">
            <v>0</v>
          </cell>
        </row>
        <row r="1994">
          <cell r="A1994">
            <v>41812</v>
          </cell>
          <cell r="B1994">
            <v>0</v>
          </cell>
          <cell r="C1994">
            <v>0</v>
          </cell>
          <cell r="D1994">
            <v>0</v>
          </cell>
        </row>
        <row r="1995">
          <cell r="A1995">
            <v>41813</v>
          </cell>
          <cell r="B1995">
            <v>0</v>
          </cell>
          <cell r="C1995">
            <v>0</v>
          </cell>
          <cell r="D1995">
            <v>0</v>
          </cell>
        </row>
        <row r="1996">
          <cell r="A1996">
            <v>41814</v>
          </cell>
          <cell r="B1996">
            <v>0</v>
          </cell>
          <cell r="C1996">
            <v>0</v>
          </cell>
          <cell r="D1996">
            <v>0</v>
          </cell>
        </row>
        <row r="1997">
          <cell r="A1997">
            <v>41815</v>
          </cell>
          <cell r="B1997">
            <v>0</v>
          </cell>
          <cell r="C1997">
            <v>0</v>
          </cell>
          <cell r="D1997">
            <v>0</v>
          </cell>
        </row>
        <row r="1998">
          <cell r="A1998">
            <v>41816</v>
          </cell>
          <cell r="B1998">
            <v>8971</v>
          </cell>
          <cell r="C1998">
            <v>84353</v>
          </cell>
          <cell r="D1998">
            <v>84353</v>
          </cell>
        </row>
        <row r="1999">
          <cell r="A1999">
            <v>41819</v>
          </cell>
          <cell r="B1999">
            <v>0</v>
          </cell>
          <cell r="C1999">
            <v>0</v>
          </cell>
          <cell r="D1999">
            <v>0</v>
          </cell>
        </row>
        <row r="2000">
          <cell r="A2000">
            <v>41822</v>
          </cell>
          <cell r="B2000">
            <v>20901</v>
          </cell>
          <cell r="C2000">
            <v>40048</v>
          </cell>
          <cell r="D2000">
            <v>40048</v>
          </cell>
        </row>
        <row r="2001">
          <cell r="A2001">
            <v>41825</v>
          </cell>
          <cell r="B2001">
            <v>0</v>
          </cell>
          <cell r="C2001">
            <v>0</v>
          </cell>
          <cell r="D2001">
            <v>0</v>
          </cell>
        </row>
        <row r="2002">
          <cell r="A2002">
            <v>41901</v>
          </cell>
          <cell r="B2002">
            <v>0</v>
          </cell>
          <cell r="C2002">
            <v>-22185</v>
          </cell>
          <cell r="D2002">
            <v>-22185</v>
          </cell>
        </row>
        <row r="2003">
          <cell r="A2003">
            <v>41908</v>
          </cell>
          <cell r="B2003">
            <v>0</v>
          </cell>
          <cell r="C2003">
            <v>0</v>
          </cell>
          <cell r="D2003">
            <v>0</v>
          </cell>
        </row>
        <row r="2004">
          <cell r="A2004">
            <v>41910</v>
          </cell>
          <cell r="B2004">
            <v>-485832</v>
          </cell>
          <cell r="C2004">
            <v>-2735448</v>
          </cell>
          <cell r="D2004">
            <v>-2735448</v>
          </cell>
        </row>
        <row r="2005">
          <cell r="A2005">
            <v>41911</v>
          </cell>
          <cell r="B2005">
            <v>0</v>
          </cell>
          <cell r="C2005">
            <v>0</v>
          </cell>
          <cell r="D2005">
            <v>0</v>
          </cell>
        </row>
        <row r="2006">
          <cell r="A2006">
            <v>41912</v>
          </cell>
          <cell r="B2006">
            <v>-43500</v>
          </cell>
          <cell r="C2006">
            <v>-2409845</v>
          </cell>
          <cell r="D2006">
            <v>-2409845</v>
          </cell>
        </row>
        <row r="2007">
          <cell r="A2007">
            <v>41913</v>
          </cell>
          <cell r="B2007">
            <v>-89419</v>
          </cell>
          <cell r="C2007">
            <v>-507566</v>
          </cell>
          <cell r="D2007">
            <v>-507566</v>
          </cell>
        </row>
        <row r="2008">
          <cell r="A2008">
            <v>41914</v>
          </cell>
          <cell r="B2008">
            <v>0</v>
          </cell>
          <cell r="C2008">
            <v>0</v>
          </cell>
          <cell r="D2008">
            <v>0</v>
          </cell>
        </row>
        <row r="2009">
          <cell r="A2009">
            <v>41919</v>
          </cell>
          <cell r="B2009">
            <v>0</v>
          </cell>
          <cell r="C2009">
            <v>0</v>
          </cell>
          <cell r="D2009">
            <v>0</v>
          </cell>
        </row>
        <row r="2010">
          <cell r="A2010">
            <v>41920</v>
          </cell>
          <cell r="B2010">
            <v>0</v>
          </cell>
          <cell r="C2010">
            <v>0</v>
          </cell>
          <cell r="D2010">
            <v>0</v>
          </cell>
        </row>
        <row r="2011">
          <cell r="A2011">
            <v>41921</v>
          </cell>
          <cell r="B2011">
            <v>0</v>
          </cell>
          <cell r="C2011">
            <v>0</v>
          </cell>
          <cell r="D2011">
            <v>0</v>
          </cell>
        </row>
        <row r="2012">
          <cell r="A2012">
            <v>41923</v>
          </cell>
          <cell r="B2012">
            <v>0</v>
          </cell>
          <cell r="C2012">
            <v>0</v>
          </cell>
          <cell r="D2012">
            <v>0</v>
          </cell>
        </row>
        <row r="2013">
          <cell r="A2013">
            <v>41926</v>
          </cell>
          <cell r="B2013">
            <v>0</v>
          </cell>
          <cell r="C2013">
            <v>-5335</v>
          </cell>
          <cell r="D2013">
            <v>-5335</v>
          </cell>
        </row>
        <row r="2014">
          <cell r="A2014">
            <v>42101</v>
          </cell>
          <cell r="B2014">
            <v>0</v>
          </cell>
          <cell r="C2014">
            <v>0</v>
          </cell>
          <cell r="D2014">
            <v>0</v>
          </cell>
        </row>
        <row r="2015">
          <cell r="A2015">
            <v>42110</v>
          </cell>
          <cell r="B2015">
            <v>-81607</v>
          </cell>
          <cell r="C2015">
            <v>-995164</v>
          </cell>
          <cell r="D2015">
            <v>-995164</v>
          </cell>
        </row>
        <row r="2016">
          <cell r="A2016">
            <v>42111</v>
          </cell>
          <cell r="B2016">
            <v>-1012</v>
          </cell>
          <cell r="C2016">
            <v>-1012</v>
          </cell>
          <cell r="D2016">
            <v>-1012</v>
          </cell>
        </row>
        <row r="2017">
          <cell r="A2017">
            <v>42113</v>
          </cell>
          <cell r="B2017">
            <v>0</v>
          </cell>
          <cell r="C2017">
            <v>0</v>
          </cell>
          <cell r="D2017">
            <v>0</v>
          </cell>
        </row>
        <row r="2018">
          <cell r="A2018">
            <v>42120</v>
          </cell>
          <cell r="B2018">
            <v>0</v>
          </cell>
          <cell r="C2018">
            <v>0</v>
          </cell>
          <cell r="D2018">
            <v>0</v>
          </cell>
        </row>
        <row r="2019">
          <cell r="A2019">
            <v>42121</v>
          </cell>
          <cell r="B2019">
            <v>0</v>
          </cell>
          <cell r="C2019">
            <v>0</v>
          </cell>
          <cell r="D2019">
            <v>0</v>
          </cell>
        </row>
        <row r="2020">
          <cell r="A2020">
            <v>42125</v>
          </cell>
          <cell r="B2020">
            <v>0</v>
          </cell>
          <cell r="C2020">
            <v>0</v>
          </cell>
          <cell r="D2020">
            <v>0</v>
          </cell>
        </row>
        <row r="2021">
          <cell r="A2021">
            <v>42126</v>
          </cell>
          <cell r="B2021">
            <v>0</v>
          </cell>
          <cell r="C2021">
            <v>0</v>
          </cell>
          <cell r="D2021">
            <v>0</v>
          </cell>
        </row>
        <row r="2022">
          <cell r="A2022">
            <v>42128</v>
          </cell>
          <cell r="B2022">
            <v>0</v>
          </cell>
          <cell r="C2022">
            <v>0</v>
          </cell>
          <cell r="D2022">
            <v>0</v>
          </cell>
        </row>
        <row r="2023">
          <cell r="A2023">
            <v>42130</v>
          </cell>
          <cell r="B2023">
            <v>0</v>
          </cell>
          <cell r="C2023">
            <v>0</v>
          </cell>
          <cell r="D2023">
            <v>0</v>
          </cell>
        </row>
        <row r="2024">
          <cell r="A2024">
            <v>42131</v>
          </cell>
          <cell r="B2024">
            <v>0</v>
          </cell>
          <cell r="C2024">
            <v>0</v>
          </cell>
          <cell r="D2024">
            <v>0</v>
          </cell>
        </row>
        <row r="2025">
          <cell r="A2025">
            <v>42132</v>
          </cell>
          <cell r="B2025">
            <v>0</v>
          </cell>
          <cell r="C2025">
            <v>0</v>
          </cell>
          <cell r="D2025">
            <v>0</v>
          </cell>
        </row>
        <row r="2026">
          <cell r="A2026">
            <v>42140</v>
          </cell>
          <cell r="B2026">
            <v>-737520</v>
          </cell>
          <cell r="C2026">
            <v>-10247987</v>
          </cell>
          <cell r="D2026">
            <v>-10247987</v>
          </cell>
        </row>
        <row r="2027">
          <cell r="A2027">
            <v>42142</v>
          </cell>
          <cell r="B2027">
            <v>-13461</v>
          </cell>
          <cell r="C2027">
            <v>-96701</v>
          </cell>
          <cell r="D2027">
            <v>-96701</v>
          </cell>
        </row>
        <row r="2028">
          <cell r="A2028">
            <v>42144</v>
          </cell>
          <cell r="B2028">
            <v>-6411</v>
          </cell>
          <cell r="C2028">
            <v>-31590</v>
          </cell>
          <cell r="D2028">
            <v>-31590</v>
          </cell>
        </row>
        <row r="2029">
          <cell r="A2029">
            <v>42146</v>
          </cell>
          <cell r="B2029">
            <v>0</v>
          </cell>
          <cell r="C2029">
            <v>0</v>
          </cell>
          <cell r="D2029">
            <v>0</v>
          </cell>
        </row>
        <row r="2030">
          <cell r="A2030">
            <v>42148</v>
          </cell>
          <cell r="B2030">
            <v>0</v>
          </cell>
          <cell r="C2030">
            <v>0</v>
          </cell>
          <cell r="D2030">
            <v>0</v>
          </cell>
        </row>
        <row r="2031">
          <cell r="A2031">
            <v>42501</v>
          </cell>
          <cell r="B2031">
            <v>0</v>
          </cell>
          <cell r="C2031">
            <v>0</v>
          </cell>
          <cell r="D2031">
            <v>0</v>
          </cell>
        </row>
        <row r="2032">
          <cell r="A2032">
            <v>42502</v>
          </cell>
          <cell r="B2032">
            <v>2872</v>
          </cell>
          <cell r="C2032">
            <v>34459</v>
          </cell>
          <cell r="D2032">
            <v>34459</v>
          </cell>
        </row>
        <row r="2033">
          <cell r="A2033">
            <v>42601</v>
          </cell>
          <cell r="B2033">
            <v>0</v>
          </cell>
          <cell r="C2033">
            <v>0</v>
          </cell>
          <cell r="D2033">
            <v>0</v>
          </cell>
        </row>
        <row r="2034">
          <cell r="A2034">
            <v>42602</v>
          </cell>
          <cell r="B2034">
            <v>0</v>
          </cell>
          <cell r="C2034">
            <v>0</v>
          </cell>
          <cell r="D2034">
            <v>0</v>
          </cell>
        </row>
        <row r="2035">
          <cell r="A2035">
            <v>42603</v>
          </cell>
          <cell r="B2035">
            <v>3917</v>
          </cell>
          <cell r="C2035">
            <v>195258</v>
          </cell>
          <cell r="D2035">
            <v>195258</v>
          </cell>
        </row>
        <row r="2036">
          <cell r="A2036">
            <v>42604</v>
          </cell>
          <cell r="B2036">
            <v>0</v>
          </cell>
          <cell r="C2036">
            <v>0</v>
          </cell>
          <cell r="D2036">
            <v>0</v>
          </cell>
        </row>
        <row r="2037">
          <cell r="A2037">
            <v>42605</v>
          </cell>
          <cell r="B2037">
            <v>0</v>
          </cell>
          <cell r="C2037">
            <v>0</v>
          </cell>
          <cell r="D2037">
            <v>0</v>
          </cell>
        </row>
        <row r="2038">
          <cell r="A2038">
            <v>42606</v>
          </cell>
          <cell r="B2038">
            <v>0</v>
          </cell>
          <cell r="C2038">
            <v>0</v>
          </cell>
          <cell r="D2038">
            <v>0</v>
          </cell>
        </row>
        <row r="2039">
          <cell r="A2039">
            <v>42607</v>
          </cell>
          <cell r="B2039">
            <v>6752</v>
          </cell>
          <cell r="C2039">
            <v>45213</v>
          </cell>
          <cell r="D2039">
            <v>45213</v>
          </cell>
        </row>
        <row r="2040">
          <cell r="A2040">
            <v>42610</v>
          </cell>
          <cell r="B2040">
            <v>116486</v>
          </cell>
          <cell r="C2040">
            <v>166375</v>
          </cell>
          <cell r="D2040">
            <v>166375</v>
          </cell>
        </row>
        <row r="2041">
          <cell r="A2041">
            <v>42615</v>
          </cell>
          <cell r="B2041">
            <v>7421</v>
          </cell>
          <cell r="C2041">
            <v>128322</v>
          </cell>
          <cell r="D2041">
            <v>128322</v>
          </cell>
        </row>
        <row r="2042">
          <cell r="A2042">
            <v>42630</v>
          </cell>
          <cell r="B2042">
            <v>0</v>
          </cell>
          <cell r="C2042">
            <v>0</v>
          </cell>
          <cell r="D2042">
            <v>0</v>
          </cell>
        </row>
        <row r="2043">
          <cell r="A2043">
            <v>42631</v>
          </cell>
          <cell r="B2043">
            <v>0</v>
          </cell>
          <cell r="C2043">
            <v>0</v>
          </cell>
          <cell r="D2043">
            <v>0</v>
          </cell>
        </row>
        <row r="2044">
          <cell r="A2044">
            <v>42640</v>
          </cell>
          <cell r="B2044">
            <v>0</v>
          </cell>
          <cell r="C2044">
            <v>0</v>
          </cell>
          <cell r="D2044">
            <v>0</v>
          </cell>
        </row>
        <row r="2045">
          <cell r="A2045">
            <v>42641</v>
          </cell>
          <cell r="B2045">
            <v>0</v>
          </cell>
          <cell r="C2045">
            <v>0</v>
          </cell>
          <cell r="D2045">
            <v>0</v>
          </cell>
        </row>
        <row r="2046">
          <cell r="A2046">
            <v>42650</v>
          </cell>
          <cell r="B2046">
            <v>0</v>
          </cell>
          <cell r="C2046">
            <v>0</v>
          </cell>
          <cell r="D2046">
            <v>0</v>
          </cell>
        </row>
        <row r="2047">
          <cell r="A2047">
            <v>42651</v>
          </cell>
          <cell r="B2047">
            <v>0</v>
          </cell>
          <cell r="C2047">
            <v>0</v>
          </cell>
          <cell r="D2047">
            <v>0</v>
          </cell>
        </row>
        <row r="2048">
          <cell r="A2048">
            <v>42652</v>
          </cell>
          <cell r="B2048">
            <v>0</v>
          </cell>
          <cell r="C2048">
            <v>0</v>
          </cell>
          <cell r="D2048">
            <v>0</v>
          </cell>
        </row>
        <row r="2049">
          <cell r="A2049">
            <v>42660</v>
          </cell>
          <cell r="B2049">
            <v>0</v>
          </cell>
          <cell r="C2049">
            <v>0</v>
          </cell>
          <cell r="D2049">
            <v>0</v>
          </cell>
        </row>
        <row r="2050">
          <cell r="A2050">
            <v>42661</v>
          </cell>
          <cell r="B2050">
            <v>0</v>
          </cell>
          <cell r="C2050">
            <v>0</v>
          </cell>
          <cell r="D2050">
            <v>0</v>
          </cell>
        </row>
        <row r="2051">
          <cell r="A2051">
            <v>42704</v>
          </cell>
          <cell r="B2051">
            <v>0</v>
          </cell>
          <cell r="C2051">
            <v>0</v>
          </cell>
          <cell r="D2051">
            <v>0</v>
          </cell>
        </row>
        <row r="2052">
          <cell r="A2052">
            <v>42705</v>
          </cell>
          <cell r="B2052">
            <v>0</v>
          </cell>
          <cell r="C2052">
            <v>0</v>
          </cell>
          <cell r="D2052">
            <v>0</v>
          </cell>
        </row>
        <row r="2053">
          <cell r="A2053">
            <v>42706</v>
          </cell>
          <cell r="B2053">
            <v>0</v>
          </cell>
          <cell r="C2053">
            <v>0</v>
          </cell>
          <cell r="D2053">
            <v>0</v>
          </cell>
        </row>
        <row r="2054">
          <cell r="A2054">
            <v>42707</v>
          </cell>
          <cell r="B2054">
            <v>0</v>
          </cell>
          <cell r="C2054">
            <v>0</v>
          </cell>
          <cell r="D2054">
            <v>0</v>
          </cell>
        </row>
        <row r="2055">
          <cell r="A2055">
            <v>42708</v>
          </cell>
          <cell r="B2055">
            <v>0</v>
          </cell>
          <cell r="C2055">
            <v>0</v>
          </cell>
          <cell r="D2055">
            <v>0</v>
          </cell>
        </row>
        <row r="2056">
          <cell r="A2056">
            <v>42709</v>
          </cell>
          <cell r="B2056">
            <v>0</v>
          </cell>
          <cell r="C2056">
            <v>0</v>
          </cell>
          <cell r="D2056">
            <v>0</v>
          </cell>
        </row>
        <row r="2057">
          <cell r="A2057">
            <v>42710</v>
          </cell>
          <cell r="B2057">
            <v>0</v>
          </cell>
          <cell r="C2057">
            <v>0</v>
          </cell>
          <cell r="D2057">
            <v>0</v>
          </cell>
        </row>
        <row r="2058">
          <cell r="A2058">
            <v>42711</v>
          </cell>
          <cell r="B2058">
            <v>0</v>
          </cell>
          <cell r="C2058">
            <v>0</v>
          </cell>
          <cell r="D2058">
            <v>0</v>
          </cell>
        </row>
        <row r="2059">
          <cell r="A2059">
            <v>42712</v>
          </cell>
          <cell r="B2059">
            <v>0</v>
          </cell>
          <cell r="C2059">
            <v>0</v>
          </cell>
          <cell r="D2059">
            <v>0</v>
          </cell>
        </row>
        <row r="2060">
          <cell r="A2060">
            <v>42713</v>
          </cell>
          <cell r="B2060">
            <v>0</v>
          </cell>
          <cell r="C2060">
            <v>0</v>
          </cell>
          <cell r="D2060">
            <v>0</v>
          </cell>
        </row>
        <row r="2061">
          <cell r="A2061">
            <v>42714</v>
          </cell>
          <cell r="B2061">
            <v>0</v>
          </cell>
          <cell r="C2061">
            <v>0</v>
          </cell>
          <cell r="D2061">
            <v>0</v>
          </cell>
        </row>
        <row r="2062">
          <cell r="A2062">
            <v>42716</v>
          </cell>
          <cell r="B2062">
            <v>0</v>
          </cell>
          <cell r="C2062">
            <v>0</v>
          </cell>
          <cell r="D2062">
            <v>0</v>
          </cell>
        </row>
        <row r="2063">
          <cell r="A2063">
            <v>42717</v>
          </cell>
          <cell r="B2063">
            <v>0</v>
          </cell>
          <cell r="C2063">
            <v>0</v>
          </cell>
          <cell r="D2063">
            <v>0</v>
          </cell>
        </row>
        <row r="2064">
          <cell r="A2064">
            <v>42718</v>
          </cell>
          <cell r="B2064">
            <v>0</v>
          </cell>
          <cell r="C2064">
            <v>0</v>
          </cell>
          <cell r="D2064">
            <v>0</v>
          </cell>
        </row>
        <row r="2065">
          <cell r="A2065">
            <v>42719</v>
          </cell>
          <cell r="B2065">
            <v>0</v>
          </cell>
          <cell r="C2065">
            <v>0</v>
          </cell>
          <cell r="D2065">
            <v>0</v>
          </cell>
        </row>
        <row r="2066">
          <cell r="A2066">
            <v>42721</v>
          </cell>
          <cell r="B2066">
            <v>0</v>
          </cell>
          <cell r="C2066">
            <v>0</v>
          </cell>
          <cell r="D2066">
            <v>0</v>
          </cell>
        </row>
        <row r="2067">
          <cell r="A2067">
            <v>42722</v>
          </cell>
          <cell r="B2067">
            <v>0</v>
          </cell>
          <cell r="C2067">
            <v>0</v>
          </cell>
          <cell r="D2067">
            <v>0</v>
          </cell>
        </row>
        <row r="2068">
          <cell r="A2068">
            <v>42723</v>
          </cell>
          <cell r="B2068">
            <v>1364583</v>
          </cell>
          <cell r="C2068">
            <v>10370833</v>
          </cell>
          <cell r="D2068">
            <v>10370833</v>
          </cell>
        </row>
        <row r="2069">
          <cell r="A2069">
            <v>42724</v>
          </cell>
          <cell r="B2069">
            <v>6781</v>
          </cell>
          <cell r="C2069">
            <v>81372</v>
          </cell>
          <cell r="D2069">
            <v>81372</v>
          </cell>
        </row>
        <row r="2070">
          <cell r="A2070">
            <v>42725</v>
          </cell>
          <cell r="B2070">
            <v>34292</v>
          </cell>
          <cell r="C2070">
            <v>416782</v>
          </cell>
          <cell r="D2070">
            <v>416782</v>
          </cell>
        </row>
        <row r="2071">
          <cell r="A2071">
            <v>42726</v>
          </cell>
          <cell r="B2071">
            <v>0</v>
          </cell>
          <cell r="C2071">
            <v>0</v>
          </cell>
          <cell r="D2071">
            <v>0</v>
          </cell>
        </row>
        <row r="2072">
          <cell r="A2072">
            <v>42727</v>
          </cell>
          <cell r="B2072">
            <v>0</v>
          </cell>
          <cell r="C2072">
            <v>0</v>
          </cell>
          <cell r="D2072">
            <v>0</v>
          </cell>
        </row>
        <row r="2073">
          <cell r="A2073">
            <v>42728</v>
          </cell>
          <cell r="B2073">
            <v>176658</v>
          </cell>
          <cell r="C2073">
            <v>2068842</v>
          </cell>
          <cell r="D2073">
            <v>2068842</v>
          </cell>
        </row>
        <row r="2074">
          <cell r="A2074">
            <v>42729</v>
          </cell>
          <cell r="B2074">
            <v>0</v>
          </cell>
          <cell r="C2074">
            <v>0</v>
          </cell>
          <cell r="D2074">
            <v>0</v>
          </cell>
        </row>
        <row r="2075">
          <cell r="A2075">
            <v>42730</v>
          </cell>
          <cell r="B2075">
            <v>0</v>
          </cell>
          <cell r="C2075">
            <v>0</v>
          </cell>
          <cell r="D2075">
            <v>0</v>
          </cell>
        </row>
        <row r="2076">
          <cell r="A2076">
            <v>42731</v>
          </cell>
          <cell r="B2076">
            <v>185204</v>
          </cell>
          <cell r="C2076">
            <v>2172537</v>
          </cell>
          <cell r="D2076">
            <v>2172537</v>
          </cell>
        </row>
        <row r="2077">
          <cell r="A2077">
            <v>42733</v>
          </cell>
          <cell r="B2077">
            <v>0</v>
          </cell>
          <cell r="C2077">
            <v>0</v>
          </cell>
          <cell r="D2077">
            <v>0</v>
          </cell>
        </row>
        <row r="2078">
          <cell r="A2078">
            <v>42734</v>
          </cell>
          <cell r="B2078">
            <v>0</v>
          </cell>
          <cell r="C2078">
            <v>0</v>
          </cell>
          <cell r="D2078">
            <v>0</v>
          </cell>
        </row>
        <row r="2079">
          <cell r="A2079">
            <v>42735</v>
          </cell>
          <cell r="B2079">
            <v>0</v>
          </cell>
          <cell r="C2079">
            <v>0</v>
          </cell>
          <cell r="D2079">
            <v>0</v>
          </cell>
        </row>
        <row r="2080">
          <cell r="A2080">
            <v>42736</v>
          </cell>
          <cell r="B2080">
            <v>72312</v>
          </cell>
          <cell r="C2080">
            <v>851478</v>
          </cell>
          <cell r="D2080">
            <v>851478</v>
          </cell>
        </row>
        <row r="2081">
          <cell r="A2081">
            <v>42737</v>
          </cell>
          <cell r="B2081">
            <v>19430</v>
          </cell>
          <cell r="C2081">
            <v>233119</v>
          </cell>
          <cell r="D2081">
            <v>233119</v>
          </cell>
        </row>
        <row r="2082">
          <cell r="A2082">
            <v>42738</v>
          </cell>
          <cell r="B2082">
            <v>0</v>
          </cell>
          <cell r="C2082">
            <v>790614</v>
          </cell>
          <cell r="D2082">
            <v>790614</v>
          </cell>
        </row>
        <row r="2083">
          <cell r="A2083">
            <v>42739</v>
          </cell>
          <cell r="B2083">
            <v>365625</v>
          </cell>
          <cell r="C2083">
            <v>4387500</v>
          </cell>
          <cell r="D2083">
            <v>4387500</v>
          </cell>
        </row>
        <row r="2084">
          <cell r="A2084">
            <v>42741</v>
          </cell>
          <cell r="B2084">
            <v>0</v>
          </cell>
          <cell r="C2084">
            <v>0</v>
          </cell>
          <cell r="D2084">
            <v>0</v>
          </cell>
        </row>
        <row r="2085">
          <cell r="A2085">
            <v>42744</v>
          </cell>
          <cell r="B2085">
            <v>0</v>
          </cell>
          <cell r="C2085">
            <v>0</v>
          </cell>
          <cell r="D2085">
            <v>0</v>
          </cell>
        </row>
        <row r="2086">
          <cell r="A2086">
            <v>42745</v>
          </cell>
          <cell r="B2086">
            <v>282561</v>
          </cell>
          <cell r="C2086">
            <v>2954618</v>
          </cell>
          <cell r="D2086">
            <v>2954618</v>
          </cell>
        </row>
        <row r="2087">
          <cell r="A2087">
            <v>42746</v>
          </cell>
          <cell r="B2087">
            <v>1203125</v>
          </cell>
          <cell r="C2087">
            <v>14437500</v>
          </cell>
          <cell r="D2087">
            <v>14437500</v>
          </cell>
        </row>
        <row r="2088">
          <cell r="A2088">
            <v>42747</v>
          </cell>
          <cell r="B2088">
            <v>257911</v>
          </cell>
          <cell r="C2088">
            <v>3094935</v>
          </cell>
          <cell r="D2088">
            <v>3094935</v>
          </cell>
        </row>
        <row r="2089">
          <cell r="A2089">
            <v>42748</v>
          </cell>
          <cell r="B2089">
            <v>396000</v>
          </cell>
          <cell r="C2089">
            <v>4752000</v>
          </cell>
          <cell r="D2089">
            <v>4752000</v>
          </cell>
        </row>
        <row r="2090">
          <cell r="A2090">
            <v>42749</v>
          </cell>
          <cell r="B2090">
            <v>1753125</v>
          </cell>
          <cell r="C2090">
            <v>21037500</v>
          </cell>
          <cell r="D2090">
            <v>21037500</v>
          </cell>
        </row>
        <row r="2091">
          <cell r="A2091">
            <v>42750</v>
          </cell>
          <cell r="B2091">
            <v>559896</v>
          </cell>
          <cell r="C2091">
            <v>6718750</v>
          </cell>
          <cell r="D2091">
            <v>6718750</v>
          </cell>
        </row>
        <row r="2092">
          <cell r="A2092">
            <v>42751</v>
          </cell>
          <cell r="B2092">
            <v>1302083</v>
          </cell>
          <cell r="C2092">
            <v>15625000</v>
          </cell>
          <cell r="D2092">
            <v>15625000</v>
          </cell>
        </row>
        <row r="2093">
          <cell r="A2093">
            <v>42804</v>
          </cell>
          <cell r="B2093">
            <v>0</v>
          </cell>
          <cell r="C2093">
            <v>0</v>
          </cell>
          <cell r="D2093">
            <v>0</v>
          </cell>
        </row>
        <row r="2094">
          <cell r="A2094">
            <v>42805</v>
          </cell>
          <cell r="B2094">
            <v>0</v>
          </cell>
          <cell r="C2094">
            <v>0</v>
          </cell>
          <cell r="D2094">
            <v>0</v>
          </cell>
        </row>
        <row r="2095">
          <cell r="A2095">
            <v>42807</v>
          </cell>
          <cell r="B2095">
            <v>0</v>
          </cell>
          <cell r="C2095">
            <v>0</v>
          </cell>
          <cell r="D2095">
            <v>0</v>
          </cell>
        </row>
        <row r="2096">
          <cell r="A2096">
            <v>42808</v>
          </cell>
          <cell r="B2096">
            <v>0</v>
          </cell>
          <cell r="C2096">
            <v>0</v>
          </cell>
          <cell r="D2096">
            <v>0</v>
          </cell>
        </row>
        <row r="2097">
          <cell r="A2097">
            <v>42809</v>
          </cell>
          <cell r="B2097">
            <v>831</v>
          </cell>
          <cell r="C2097">
            <v>10016</v>
          </cell>
          <cell r="D2097">
            <v>10016</v>
          </cell>
        </row>
        <row r="2098">
          <cell r="A2098">
            <v>42810</v>
          </cell>
          <cell r="B2098">
            <v>0</v>
          </cell>
          <cell r="C2098">
            <v>0</v>
          </cell>
          <cell r="D2098">
            <v>0</v>
          </cell>
        </row>
        <row r="2099">
          <cell r="A2099">
            <v>42811</v>
          </cell>
          <cell r="B2099">
            <v>0</v>
          </cell>
          <cell r="C2099">
            <v>0</v>
          </cell>
          <cell r="D2099">
            <v>0</v>
          </cell>
        </row>
        <row r="2100">
          <cell r="A2100">
            <v>42812</v>
          </cell>
          <cell r="B2100">
            <v>0</v>
          </cell>
          <cell r="C2100">
            <v>0</v>
          </cell>
          <cell r="D2100">
            <v>0</v>
          </cell>
        </row>
        <row r="2101">
          <cell r="A2101">
            <v>42813</v>
          </cell>
          <cell r="B2101">
            <v>0</v>
          </cell>
          <cell r="C2101">
            <v>0</v>
          </cell>
          <cell r="D2101">
            <v>0</v>
          </cell>
        </row>
        <row r="2102">
          <cell r="A2102">
            <v>42814</v>
          </cell>
          <cell r="B2102">
            <v>0</v>
          </cell>
          <cell r="C2102">
            <v>0</v>
          </cell>
          <cell r="D2102">
            <v>0</v>
          </cell>
        </row>
        <row r="2103">
          <cell r="A2103">
            <v>42815</v>
          </cell>
          <cell r="B2103">
            <v>0</v>
          </cell>
          <cell r="C2103">
            <v>0</v>
          </cell>
          <cell r="D2103">
            <v>0</v>
          </cell>
        </row>
        <row r="2104">
          <cell r="A2104">
            <v>42816</v>
          </cell>
          <cell r="B2104">
            <v>2329</v>
          </cell>
          <cell r="C2104">
            <v>27948</v>
          </cell>
          <cell r="D2104">
            <v>27948</v>
          </cell>
        </row>
        <row r="2105">
          <cell r="A2105">
            <v>42817</v>
          </cell>
          <cell r="B2105">
            <v>5695</v>
          </cell>
          <cell r="C2105">
            <v>69214</v>
          </cell>
          <cell r="D2105">
            <v>69214</v>
          </cell>
        </row>
        <row r="2106">
          <cell r="A2106">
            <v>42818</v>
          </cell>
          <cell r="B2106">
            <v>0</v>
          </cell>
          <cell r="C2106">
            <v>0</v>
          </cell>
          <cell r="D2106">
            <v>0</v>
          </cell>
        </row>
        <row r="2107">
          <cell r="A2107">
            <v>42819</v>
          </cell>
          <cell r="B2107">
            <v>7091</v>
          </cell>
          <cell r="C2107">
            <v>85093</v>
          </cell>
          <cell r="D2107">
            <v>85093</v>
          </cell>
        </row>
        <row r="2108">
          <cell r="A2108">
            <v>42820</v>
          </cell>
          <cell r="B2108">
            <v>0</v>
          </cell>
          <cell r="C2108">
            <v>0</v>
          </cell>
          <cell r="D2108">
            <v>0</v>
          </cell>
        </row>
        <row r="2109">
          <cell r="A2109">
            <v>42821</v>
          </cell>
          <cell r="B2109">
            <v>0</v>
          </cell>
          <cell r="C2109">
            <v>0</v>
          </cell>
          <cell r="D2109">
            <v>0</v>
          </cell>
        </row>
        <row r="2110">
          <cell r="A2110">
            <v>42822</v>
          </cell>
          <cell r="B2110">
            <v>0</v>
          </cell>
          <cell r="C2110">
            <v>0</v>
          </cell>
          <cell r="D2110">
            <v>0</v>
          </cell>
        </row>
        <row r="2111">
          <cell r="A2111">
            <v>42823</v>
          </cell>
          <cell r="B2111">
            <v>15842</v>
          </cell>
          <cell r="C2111">
            <v>120397</v>
          </cell>
          <cell r="D2111">
            <v>120397</v>
          </cell>
        </row>
        <row r="2112">
          <cell r="A2112">
            <v>42824</v>
          </cell>
          <cell r="B2112">
            <v>2558</v>
          </cell>
          <cell r="C2112">
            <v>30692</v>
          </cell>
          <cell r="D2112">
            <v>30692</v>
          </cell>
        </row>
        <row r="2113">
          <cell r="A2113">
            <v>42825</v>
          </cell>
          <cell r="B2113">
            <v>8168</v>
          </cell>
          <cell r="C2113">
            <v>99271</v>
          </cell>
          <cell r="D2113">
            <v>99271</v>
          </cell>
        </row>
        <row r="2114">
          <cell r="A2114">
            <v>42826</v>
          </cell>
          <cell r="B2114">
            <v>2490</v>
          </cell>
          <cell r="C2114">
            <v>25235</v>
          </cell>
          <cell r="D2114">
            <v>25235</v>
          </cell>
        </row>
        <row r="2115">
          <cell r="A2115">
            <v>42827</v>
          </cell>
          <cell r="B2115">
            <v>468</v>
          </cell>
          <cell r="C2115">
            <v>5614</v>
          </cell>
          <cell r="D2115">
            <v>5614</v>
          </cell>
        </row>
        <row r="2116">
          <cell r="A2116">
            <v>42828</v>
          </cell>
          <cell r="B2116">
            <v>3267</v>
          </cell>
          <cell r="C2116">
            <v>39202</v>
          </cell>
          <cell r="D2116">
            <v>39202</v>
          </cell>
        </row>
        <row r="2117">
          <cell r="A2117">
            <v>42829</v>
          </cell>
          <cell r="B2117">
            <v>15689</v>
          </cell>
          <cell r="C2117">
            <v>188270</v>
          </cell>
          <cell r="D2117">
            <v>188270</v>
          </cell>
        </row>
        <row r="2118">
          <cell r="A2118">
            <v>42830</v>
          </cell>
          <cell r="B2118">
            <v>3932</v>
          </cell>
          <cell r="C2118">
            <v>47186</v>
          </cell>
          <cell r="D2118">
            <v>47186</v>
          </cell>
        </row>
        <row r="2119">
          <cell r="A2119">
            <v>42831</v>
          </cell>
          <cell r="B2119">
            <v>7095</v>
          </cell>
          <cell r="C2119">
            <v>85142</v>
          </cell>
          <cell r="D2119">
            <v>85142</v>
          </cell>
        </row>
        <row r="2120">
          <cell r="A2120">
            <v>42833</v>
          </cell>
          <cell r="B2120">
            <v>7577</v>
          </cell>
          <cell r="C2120">
            <v>90927</v>
          </cell>
          <cell r="D2120">
            <v>90927</v>
          </cell>
        </row>
        <row r="2121">
          <cell r="A2121">
            <v>42836</v>
          </cell>
          <cell r="B2121">
            <v>3212</v>
          </cell>
          <cell r="C2121">
            <v>38550</v>
          </cell>
          <cell r="D2121">
            <v>38550</v>
          </cell>
        </row>
        <row r="2122">
          <cell r="A2122">
            <v>42837</v>
          </cell>
          <cell r="B2122">
            <v>1780</v>
          </cell>
          <cell r="C2122">
            <v>21362</v>
          </cell>
          <cell r="D2122">
            <v>21362</v>
          </cell>
        </row>
        <row r="2123">
          <cell r="A2123">
            <v>42838</v>
          </cell>
          <cell r="B2123">
            <v>10077</v>
          </cell>
          <cell r="C2123">
            <v>120925</v>
          </cell>
          <cell r="D2123">
            <v>120925</v>
          </cell>
        </row>
        <row r="2124">
          <cell r="A2124">
            <v>42839</v>
          </cell>
          <cell r="B2124">
            <v>7561</v>
          </cell>
          <cell r="C2124">
            <v>90728</v>
          </cell>
          <cell r="D2124">
            <v>90728</v>
          </cell>
        </row>
        <row r="2125">
          <cell r="A2125">
            <v>42841</v>
          </cell>
          <cell r="B2125">
            <v>11160</v>
          </cell>
          <cell r="C2125">
            <v>138391</v>
          </cell>
          <cell r="D2125">
            <v>138391</v>
          </cell>
        </row>
        <row r="2126">
          <cell r="A2126">
            <v>42842</v>
          </cell>
          <cell r="B2126">
            <v>0</v>
          </cell>
          <cell r="C2126">
            <v>0</v>
          </cell>
          <cell r="D2126">
            <v>0</v>
          </cell>
        </row>
        <row r="2127">
          <cell r="A2127">
            <v>42843</v>
          </cell>
          <cell r="B2127">
            <v>0</v>
          </cell>
          <cell r="C2127">
            <v>0</v>
          </cell>
          <cell r="D2127">
            <v>0</v>
          </cell>
        </row>
        <row r="2128">
          <cell r="A2128">
            <v>42844</v>
          </cell>
          <cell r="B2128">
            <v>3780</v>
          </cell>
          <cell r="C2128">
            <v>45362</v>
          </cell>
          <cell r="D2128">
            <v>45362</v>
          </cell>
        </row>
        <row r="2129">
          <cell r="A2129">
            <v>42845</v>
          </cell>
          <cell r="B2129">
            <v>10289</v>
          </cell>
          <cell r="C2129">
            <v>114170</v>
          </cell>
          <cell r="D2129">
            <v>114170</v>
          </cell>
        </row>
        <row r="2130">
          <cell r="A2130">
            <v>42846</v>
          </cell>
          <cell r="B2130">
            <v>18119</v>
          </cell>
          <cell r="C2130">
            <v>217430</v>
          </cell>
          <cell r="D2130">
            <v>217430</v>
          </cell>
        </row>
        <row r="2131">
          <cell r="A2131">
            <v>42847</v>
          </cell>
          <cell r="B2131">
            <v>4422</v>
          </cell>
          <cell r="C2131">
            <v>53065</v>
          </cell>
          <cell r="D2131">
            <v>53065</v>
          </cell>
        </row>
        <row r="2132">
          <cell r="A2132">
            <v>42848</v>
          </cell>
          <cell r="B2132">
            <v>7548</v>
          </cell>
          <cell r="C2132">
            <v>90578</v>
          </cell>
          <cell r="D2132">
            <v>90578</v>
          </cell>
        </row>
        <row r="2133">
          <cell r="A2133">
            <v>42849</v>
          </cell>
          <cell r="B2133">
            <v>267086</v>
          </cell>
          <cell r="C2133">
            <v>3205037</v>
          </cell>
          <cell r="D2133">
            <v>3205037</v>
          </cell>
        </row>
        <row r="2134">
          <cell r="A2134">
            <v>42850</v>
          </cell>
          <cell r="B2134">
            <v>22172</v>
          </cell>
          <cell r="C2134">
            <v>266058</v>
          </cell>
          <cell r="D2134">
            <v>266058</v>
          </cell>
        </row>
        <row r="2135">
          <cell r="A2135">
            <v>42851</v>
          </cell>
          <cell r="B2135">
            <v>12468</v>
          </cell>
          <cell r="C2135">
            <v>149615</v>
          </cell>
          <cell r="D2135">
            <v>149615</v>
          </cell>
        </row>
        <row r="2136">
          <cell r="A2136">
            <v>42903</v>
          </cell>
          <cell r="B2136">
            <v>0</v>
          </cell>
          <cell r="C2136">
            <v>0</v>
          </cell>
          <cell r="D2136">
            <v>0</v>
          </cell>
        </row>
        <row r="2137">
          <cell r="A2137">
            <v>42904</v>
          </cell>
          <cell r="B2137">
            <v>0</v>
          </cell>
          <cell r="C2137">
            <v>0</v>
          </cell>
          <cell r="D2137">
            <v>0</v>
          </cell>
        </row>
        <row r="2138">
          <cell r="A2138">
            <v>42905</v>
          </cell>
          <cell r="B2138">
            <v>0</v>
          </cell>
          <cell r="C2138">
            <v>0</v>
          </cell>
          <cell r="D2138">
            <v>0</v>
          </cell>
        </row>
        <row r="2139">
          <cell r="A2139">
            <v>42906</v>
          </cell>
          <cell r="B2139">
            <v>0</v>
          </cell>
          <cell r="C2139">
            <v>0</v>
          </cell>
          <cell r="D2139">
            <v>0</v>
          </cell>
        </row>
        <row r="2140">
          <cell r="A2140">
            <v>42907</v>
          </cell>
          <cell r="B2140">
            <v>0</v>
          </cell>
          <cell r="C2140">
            <v>0</v>
          </cell>
          <cell r="D2140">
            <v>0</v>
          </cell>
        </row>
        <row r="2141">
          <cell r="A2141">
            <v>42908</v>
          </cell>
          <cell r="B2141">
            <v>0</v>
          </cell>
          <cell r="C2141">
            <v>0</v>
          </cell>
          <cell r="D2141">
            <v>0</v>
          </cell>
        </row>
        <row r="2142">
          <cell r="A2142">
            <v>42909</v>
          </cell>
          <cell r="B2142">
            <v>0</v>
          </cell>
          <cell r="C2142">
            <v>0</v>
          </cell>
          <cell r="D2142">
            <v>0</v>
          </cell>
        </row>
        <row r="2143">
          <cell r="A2143">
            <v>42910</v>
          </cell>
          <cell r="B2143">
            <v>0</v>
          </cell>
          <cell r="C2143">
            <v>0</v>
          </cell>
          <cell r="D2143">
            <v>0</v>
          </cell>
        </row>
        <row r="2144">
          <cell r="A2144">
            <v>42911</v>
          </cell>
          <cell r="B2144">
            <v>-169</v>
          </cell>
          <cell r="C2144">
            <v>-2028</v>
          </cell>
          <cell r="D2144">
            <v>-2028</v>
          </cell>
        </row>
        <row r="2145">
          <cell r="A2145">
            <v>42944</v>
          </cell>
          <cell r="B2145">
            <v>0</v>
          </cell>
          <cell r="C2145">
            <v>0</v>
          </cell>
          <cell r="D2145">
            <v>0</v>
          </cell>
        </row>
        <row r="2146">
          <cell r="A2146">
            <v>42945</v>
          </cell>
          <cell r="B2146">
            <v>0</v>
          </cell>
          <cell r="C2146">
            <v>0</v>
          </cell>
          <cell r="D2146">
            <v>0</v>
          </cell>
        </row>
        <row r="2147">
          <cell r="A2147">
            <v>42946</v>
          </cell>
          <cell r="B2147">
            <v>-7859</v>
          </cell>
          <cell r="C2147">
            <v>-94311</v>
          </cell>
          <cell r="D2147">
            <v>-94311</v>
          </cell>
        </row>
        <row r="2148">
          <cell r="A2148">
            <v>43002</v>
          </cell>
          <cell r="B2148">
            <v>0</v>
          </cell>
          <cell r="C2148">
            <v>0</v>
          </cell>
          <cell r="D2148">
            <v>0</v>
          </cell>
        </row>
        <row r="2149">
          <cell r="A2149">
            <v>43009</v>
          </cell>
          <cell r="B2149">
            <v>0</v>
          </cell>
          <cell r="C2149">
            <v>0</v>
          </cell>
          <cell r="D2149">
            <v>0</v>
          </cell>
        </row>
        <row r="2150">
          <cell r="A2150">
            <v>43101</v>
          </cell>
          <cell r="B2150">
            <v>436061</v>
          </cell>
          <cell r="C2150">
            <v>5404448</v>
          </cell>
          <cell r="D2150">
            <v>5404448</v>
          </cell>
        </row>
        <row r="2151">
          <cell r="A2151">
            <v>43102</v>
          </cell>
          <cell r="B2151">
            <v>0</v>
          </cell>
          <cell r="C2151">
            <v>0</v>
          </cell>
          <cell r="D2151">
            <v>0</v>
          </cell>
        </row>
        <row r="2152">
          <cell r="A2152">
            <v>43103</v>
          </cell>
          <cell r="B2152">
            <v>0</v>
          </cell>
          <cell r="C2152">
            <v>0</v>
          </cell>
          <cell r="D2152">
            <v>0</v>
          </cell>
        </row>
        <row r="2153">
          <cell r="A2153">
            <v>43104</v>
          </cell>
          <cell r="B2153">
            <v>0</v>
          </cell>
          <cell r="C2153">
            <v>0</v>
          </cell>
          <cell r="D2153">
            <v>0</v>
          </cell>
        </row>
        <row r="2154">
          <cell r="A2154">
            <v>43105</v>
          </cell>
          <cell r="B2154">
            <v>0</v>
          </cell>
          <cell r="C2154">
            <v>0</v>
          </cell>
          <cell r="D2154">
            <v>0</v>
          </cell>
        </row>
        <row r="2155">
          <cell r="A2155">
            <v>43106</v>
          </cell>
          <cell r="B2155">
            <v>0</v>
          </cell>
          <cell r="C2155">
            <v>0</v>
          </cell>
          <cell r="D2155">
            <v>0</v>
          </cell>
        </row>
        <row r="2156">
          <cell r="A2156">
            <v>43107</v>
          </cell>
          <cell r="B2156">
            <v>0</v>
          </cell>
          <cell r="C2156">
            <v>0</v>
          </cell>
          <cell r="D2156">
            <v>0</v>
          </cell>
        </row>
        <row r="2157">
          <cell r="A2157">
            <v>43108</v>
          </cell>
          <cell r="B2157">
            <v>0</v>
          </cell>
          <cell r="C2157">
            <v>0</v>
          </cell>
          <cell r="D2157">
            <v>0</v>
          </cell>
        </row>
        <row r="2158">
          <cell r="A2158">
            <v>43110</v>
          </cell>
          <cell r="B2158">
            <v>0</v>
          </cell>
          <cell r="C2158">
            <v>0</v>
          </cell>
          <cell r="D2158">
            <v>0</v>
          </cell>
        </row>
        <row r="2159">
          <cell r="A2159">
            <v>43131</v>
          </cell>
          <cell r="B2159">
            <v>0</v>
          </cell>
          <cell r="C2159">
            <v>0</v>
          </cell>
          <cell r="D2159">
            <v>0</v>
          </cell>
        </row>
        <row r="2160">
          <cell r="A2160">
            <v>43133</v>
          </cell>
          <cell r="B2160">
            <v>0</v>
          </cell>
          <cell r="C2160">
            <v>0</v>
          </cell>
          <cell r="D2160">
            <v>0</v>
          </cell>
        </row>
        <row r="2161">
          <cell r="A2161">
            <v>43135</v>
          </cell>
          <cell r="B2161">
            <v>0</v>
          </cell>
          <cell r="C2161">
            <v>7695</v>
          </cell>
          <cell r="D2161">
            <v>7695</v>
          </cell>
        </row>
        <row r="2162">
          <cell r="A2162">
            <v>43137</v>
          </cell>
          <cell r="B2162">
            <v>117740</v>
          </cell>
          <cell r="C2162">
            <v>3359383</v>
          </cell>
          <cell r="D2162">
            <v>3359383</v>
          </cell>
        </row>
        <row r="2163">
          <cell r="A2163">
            <v>43139</v>
          </cell>
          <cell r="B2163">
            <v>6363</v>
          </cell>
          <cell r="C2163">
            <v>90570</v>
          </cell>
          <cell r="D2163">
            <v>90570</v>
          </cell>
        </row>
        <row r="2164">
          <cell r="A2164">
            <v>43140</v>
          </cell>
          <cell r="B2164">
            <v>0</v>
          </cell>
          <cell r="C2164">
            <v>0</v>
          </cell>
          <cell r="D2164">
            <v>0</v>
          </cell>
        </row>
        <row r="2165">
          <cell r="A2165">
            <v>43141</v>
          </cell>
          <cell r="B2165">
            <v>0</v>
          </cell>
          <cell r="C2165">
            <v>0</v>
          </cell>
          <cell r="D2165">
            <v>0</v>
          </cell>
        </row>
        <row r="2166">
          <cell r="A2166">
            <v>43142</v>
          </cell>
          <cell r="B2166">
            <v>0</v>
          </cell>
          <cell r="C2166">
            <v>0</v>
          </cell>
          <cell r="D2166">
            <v>0</v>
          </cell>
        </row>
        <row r="2167">
          <cell r="A2167">
            <v>43150</v>
          </cell>
          <cell r="B2167">
            <v>0</v>
          </cell>
          <cell r="C2167">
            <v>0</v>
          </cell>
          <cell r="D2167">
            <v>0</v>
          </cell>
        </row>
        <row r="2168">
          <cell r="A2168">
            <v>43186</v>
          </cell>
          <cell r="B2168">
            <v>0</v>
          </cell>
          <cell r="C2168">
            <v>0</v>
          </cell>
          <cell r="D2168">
            <v>0</v>
          </cell>
        </row>
        <row r="2169">
          <cell r="A2169">
            <v>43189</v>
          </cell>
          <cell r="B2169">
            <v>0</v>
          </cell>
          <cell r="C2169">
            <v>0</v>
          </cell>
          <cell r="D2169">
            <v>0</v>
          </cell>
        </row>
        <row r="2170">
          <cell r="A2170">
            <v>43190</v>
          </cell>
          <cell r="B2170">
            <v>0</v>
          </cell>
          <cell r="C2170">
            <v>3219</v>
          </cell>
          <cell r="D2170">
            <v>3219</v>
          </cell>
        </row>
        <row r="2171">
          <cell r="A2171">
            <v>43191</v>
          </cell>
          <cell r="B2171">
            <v>0</v>
          </cell>
          <cell r="C2171">
            <v>1342370</v>
          </cell>
          <cell r="D2171">
            <v>1342370</v>
          </cell>
        </row>
        <row r="2172">
          <cell r="A2172">
            <v>43192</v>
          </cell>
          <cell r="B2172">
            <v>16450</v>
          </cell>
          <cell r="C2172">
            <v>470429</v>
          </cell>
          <cell r="D2172">
            <v>470429</v>
          </cell>
        </row>
        <row r="2173">
          <cell r="A2173">
            <v>43193</v>
          </cell>
          <cell r="B2173">
            <v>3293</v>
          </cell>
          <cell r="C2173">
            <v>1803355</v>
          </cell>
          <cell r="D2173">
            <v>1803355</v>
          </cell>
        </row>
        <row r="2174">
          <cell r="A2174">
            <v>43194</v>
          </cell>
          <cell r="B2174">
            <v>22725</v>
          </cell>
          <cell r="C2174">
            <v>370731</v>
          </cell>
          <cell r="D2174">
            <v>370731</v>
          </cell>
        </row>
        <row r="2175">
          <cell r="A2175">
            <v>43195</v>
          </cell>
          <cell r="B2175">
            <v>1721</v>
          </cell>
          <cell r="C2175">
            <v>19076</v>
          </cell>
          <cell r="D2175">
            <v>19076</v>
          </cell>
        </row>
        <row r="2176">
          <cell r="A2176">
            <v>43196</v>
          </cell>
          <cell r="B2176">
            <v>0</v>
          </cell>
          <cell r="C2176">
            <v>0</v>
          </cell>
          <cell r="D2176">
            <v>0</v>
          </cell>
        </row>
        <row r="2177">
          <cell r="A2177">
            <v>43197</v>
          </cell>
          <cell r="B2177">
            <v>0</v>
          </cell>
          <cell r="C2177">
            <v>0</v>
          </cell>
          <cell r="D2177">
            <v>0</v>
          </cell>
        </row>
        <row r="2178">
          <cell r="A2178">
            <v>43198</v>
          </cell>
          <cell r="B2178">
            <v>0</v>
          </cell>
          <cell r="C2178">
            <v>0</v>
          </cell>
          <cell r="D2178">
            <v>0</v>
          </cell>
        </row>
        <row r="2179">
          <cell r="A2179">
            <v>43199</v>
          </cell>
          <cell r="B2179">
            <v>14227</v>
          </cell>
          <cell r="C2179">
            <v>246503</v>
          </cell>
          <cell r="D2179">
            <v>246503</v>
          </cell>
        </row>
        <row r="2180">
          <cell r="A2180">
            <v>43201</v>
          </cell>
          <cell r="B2180">
            <v>-186414</v>
          </cell>
          <cell r="C2180">
            <v>-1049592</v>
          </cell>
          <cell r="D2180">
            <v>-1049592</v>
          </cell>
        </row>
        <row r="2181">
          <cell r="A2181">
            <v>43901</v>
          </cell>
          <cell r="B2181">
            <v>0</v>
          </cell>
          <cell r="C2181">
            <v>0</v>
          </cell>
          <cell r="D2181">
            <v>0</v>
          </cell>
        </row>
        <row r="2182">
          <cell r="A2182">
            <v>44002</v>
          </cell>
          <cell r="B2182">
            <v>-32145553</v>
          </cell>
          <cell r="C2182">
            <v>-439863138</v>
          </cell>
          <cell r="D2182">
            <v>-439863138</v>
          </cell>
        </row>
        <row r="2183">
          <cell r="A2183">
            <v>44004</v>
          </cell>
          <cell r="B2183">
            <v>-33761850</v>
          </cell>
          <cell r="C2183">
            <v>-473858071</v>
          </cell>
          <cell r="D2183">
            <v>-473858071</v>
          </cell>
        </row>
        <row r="2184">
          <cell r="A2184">
            <v>44005</v>
          </cell>
          <cell r="B2184">
            <v>-2207170</v>
          </cell>
          <cell r="C2184">
            <v>-30984020</v>
          </cell>
          <cell r="D2184">
            <v>-30984020</v>
          </cell>
        </row>
        <row r="2185">
          <cell r="A2185">
            <v>44006</v>
          </cell>
          <cell r="B2185">
            <v>-471454</v>
          </cell>
          <cell r="C2185">
            <v>-6617646</v>
          </cell>
          <cell r="D2185">
            <v>-6617646</v>
          </cell>
        </row>
        <row r="2186">
          <cell r="A2186">
            <v>44007</v>
          </cell>
          <cell r="B2186">
            <v>2311985</v>
          </cell>
          <cell r="C2186">
            <v>32445941</v>
          </cell>
          <cell r="D2186">
            <v>32445941</v>
          </cell>
        </row>
        <row r="2187">
          <cell r="A2187">
            <v>44008</v>
          </cell>
          <cell r="B2187">
            <v>-1047214</v>
          </cell>
          <cell r="C2187">
            <v>-14563514</v>
          </cell>
          <cell r="D2187">
            <v>-14563514</v>
          </cell>
        </row>
        <row r="2188">
          <cell r="A2188">
            <v>44009</v>
          </cell>
          <cell r="B2188">
            <v>-1675971</v>
          </cell>
          <cell r="C2188">
            <v>-23301114</v>
          </cell>
          <cell r="D2188">
            <v>-23301114</v>
          </cell>
        </row>
        <row r="2189">
          <cell r="A2189">
            <v>44200</v>
          </cell>
          <cell r="B2189">
            <v>0</v>
          </cell>
          <cell r="C2189">
            <v>0</v>
          </cell>
          <cell r="D2189">
            <v>0</v>
          </cell>
        </row>
        <row r="2190">
          <cell r="A2190">
            <v>44202</v>
          </cell>
          <cell r="B2190">
            <v>-5071414</v>
          </cell>
          <cell r="C2190">
            <v>-65381207</v>
          </cell>
          <cell r="D2190">
            <v>-65381207</v>
          </cell>
        </row>
        <row r="2191">
          <cell r="A2191">
            <v>44204</v>
          </cell>
          <cell r="B2191">
            <v>-4293124</v>
          </cell>
          <cell r="C2191">
            <v>-57550462</v>
          </cell>
          <cell r="D2191">
            <v>-57550462</v>
          </cell>
        </row>
        <row r="2192">
          <cell r="A2192">
            <v>44205</v>
          </cell>
          <cell r="B2192">
            <v>-231599</v>
          </cell>
          <cell r="C2192">
            <v>-3135738</v>
          </cell>
          <cell r="D2192">
            <v>-3135738</v>
          </cell>
        </row>
        <row r="2193">
          <cell r="A2193">
            <v>44206</v>
          </cell>
          <cell r="B2193">
            <v>-51830</v>
          </cell>
          <cell r="C2193">
            <v>-699569</v>
          </cell>
          <cell r="D2193">
            <v>-699569</v>
          </cell>
        </row>
        <row r="2194">
          <cell r="A2194">
            <v>44207</v>
          </cell>
          <cell r="B2194">
            <v>298827</v>
          </cell>
          <cell r="C2194">
            <v>3999923</v>
          </cell>
          <cell r="D2194">
            <v>3999923</v>
          </cell>
        </row>
        <row r="2195">
          <cell r="A2195">
            <v>44208</v>
          </cell>
          <cell r="B2195">
            <v>-191886</v>
          </cell>
          <cell r="C2195">
            <v>-2578418</v>
          </cell>
          <cell r="D2195">
            <v>-2578418</v>
          </cell>
        </row>
        <row r="2196">
          <cell r="A2196">
            <v>44209</v>
          </cell>
          <cell r="B2196">
            <v>-205735</v>
          </cell>
          <cell r="C2196">
            <v>-2752208</v>
          </cell>
          <cell r="D2196">
            <v>-2752208</v>
          </cell>
        </row>
        <row r="2197">
          <cell r="A2197">
            <v>44210</v>
          </cell>
          <cell r="B2197">
            <v>0</v>
          </cell>
          <cell r="C2197">
            <v>-30311</v>
          </cell>
          <cell r="D2197">
            <v>-30311</v>
          </cell>
        </row>
        <row r="2198">
          <cell r="A2198">
            <v>44212</v>
          </cell>
          <cell r="B2198">
            <v>-13690240</v>
          </cell>
          <cell r="C2198">
            <v>-169799956</v>
          </cell>
          <cell r="D2198">
            <v>-169799956</v>
          </cell>
        </row>
        <row r="2199">
          <cell r="A2199">
            <v>44214</v>
          </cell>
          <cell r="B2199">
            <v>-22835406</v>
          </cell>
          <cell r="C2199">
            <v>-284086379</v>
          </cell>
          <cell r="D2199">
            <v>-284086379</v>
          </cell>
        </row>
        <row r="2200">
          <cell r="A2200">
            <v>44215</v>
          </cell>
          <cell r="B2200">
            <v>-1085240</v>
          </cell>
          <cell r="C2200">
            <v>-13483318</v>
          </cell>
          <cell r="D2200">
            <v>-13483318</v>
          </cell>
        </row>
        <row r="2201">
          <cell r="A2201">
            <v>44216</v>
          </cell>
          <cell r="B2201">
            <v>-252029</v>
          </cell>
          <cell r="C2201">
            <v>-3128855</v>
          </cell>
          <cell r="D2201">
            <v>-3128855</v>
          </cell>
        </row>
        <row r="2202">
          <cell r="A2202">
            <v>44217</v>
          </cell>
          <cell r="B2202">
            <v>1599722</v>
          </cell>
          <cell r="C2202">
            <v>19844608</v>
          </cell>
          <cell r="D2202">
            <v>19844608</v>
          </cell>
        </row>
        <row r="2203">
          <cell r="A2203">
            <v>44218</v>
          </cell>
          <cell r="B2203">
            <v>-971773</v>
          </cell>
          <cell r="C2203">
            <v>-12054951</v>
          </cell>
          <cell r="D2203">
            <v>-12054951</v>
          </cell>
        </row>
        <row r="2204">
          <cell r="A2204">
            <v>44219</v>
          </cell>
          <cell r="B2204">
            <v>-929216</v>
          </cell>
          <cell r="C2204">
            <v>-11532915</v>
          </cell>
          <cell r="D2204">
            <v>-11532915</v>
          </cell>
        </row>
        <row r="2205">
          <cell r="A2205">
            <v>44220</v>
          </cell>
          <cell r="B2205">
            <v>0</v>
          </cell>
          <cell r="C2205">
            <v>0</v>
          </cell>
          <cell r="D2205">
            <v>0</v>
          </cell>
        </row>
        <row r="2206">
          <cell r="A2206">
            <v>44222</v>
          </cell>
          <cell r="B2206">
            <v>-908</v>
          </cell>
          <cell r="C2206">
            <v>-10900</v>
          </cell>
          <cell r="D2206">
            <v>-10900</v>
          </cell>
        </row>
        <row r="2207">
          <cell r="A2207">
            <v>44224</v>
          </cell>
          <cell r="B2207">
            <v>-434</v>
          </cell>
          <cell r="C2207">
            <v>-5212</v>
          </cell>
          <cell r="D2207">
            <v>-5212</v>
          </cell>
        </row>
        <row r="2208">
          <cell r="A2208">
            <v>44225</v>
          </cell>
          <cell r="B2208">
            <v>-4</v>
          </cell>
          <cell r="C2208">
            <v>-44</v>
          </cell>
          <cell r="D2208">
            <v>-44</v>
          </cell>
        </row>
        <row r="2209">
          <cell r="A2209">
            <v>44226</v>
          </cell>
          <cell r="B2209">
            <v>-2</v>
          </cell>
          <cell r="C2209">
            <v>-25</v>
          </cell>
          <cell r="D2209">
            <v>-25</v>
          </cell>
        </row>
        <row r="2210">
          <cell r="A2210">
            <v>44227</v>
          </cell>
          <cell r="B2210">
            <v>33</v>
          </cell>
          <cell r="C2210">
            <v>396</v>
          </cell>
          <cell r="D2210">
            <v>396</v>
          </cell>
        </row>
        <row r="2211">
          <cell r="A2211">
            <v>44228</v>
          </cell>
          <cell r="B2211">
            <v>0</v>
          </cell>
          <cell r="C2211">
            <v>0</v>
          </cell>
          <cell r="D2211">
            <v>0</v>
          </cell>
        </row>
        <row r="2212">
          <cell r="A2212">
            <v>44229</v>
          </cell>
          <cell r="B2212">
            <v>-15</v>
          </cell>
          <cell r="C2212">
            <v>-182</v>
          </cell>
          <cell r="D2212">
            <v>-182</v>
          </cell>
        </row>
        <row r="2213">
          <cell r="A2213">
            <v>44230</v>
          </cell>
          <cell r="B2213">
            <v>0</v>
          </cell>
          <cell r="C2213">
            <v>-458963</v>
          </cell>
          <cell r="D2213">
            <v>-458963</v>
          </cell>
        </row>
        <row r="2214">
          <cell r="A2214">
            <v>44232</v>
          </cell>
          <cell r="B2214">
            <v>-1315206</v>
          </cell>
          <cell r="C2214">
            <v>-14721914</v>
          </cell>
          <cell r="D2214">
            <v>-14721914</v>
          </cell>
        </row>
        <row r="2215">
          <cell r="A2215">
            <v>44234</v>
          </cell>
          <cell r="B2215">
            <v>-4604744</v>
          </cell>
          <cell r="C2215">
            <v>-47552904</v>
          </cell>
          <cell r="D2215">
            <v>-47552904</v>
          </cell>
        </row>
        <row r="2216">
          <cell r="A2216">
            <v>44235</v>
          </cell>
          <cell r="B2216">
            <v>-20080</v>
          </cell>
          <cell r="C2216">
            <v>-206534</v>
          </cell>
          <cell r="D2216">
            <v>-206534</v>
          </cell>
        </row>
        <row r="2217">
          <cell r="A2217">
            <v>44236</v>
          </cell>
          <cell r="B2217">
            <v>-43605</v>
          </cell>
          <cell r="C2217">
            <v>-447629</v>
          </cell>
          <cell r="D2217">
            <v>-447629</v>
          </cell>
        </row>
        <row r="2218">
          <cell r="A2218">
            <v>44237</v>
          </cell>
          <cell r="B2218">
            <v>334272</v>
          </cell>
          <cell r="C2218">
            <v>3431330</v>
          </cell>
          <cell r="D2218">
            <v>3431330</v>
          </cell>
        </row>
        <row r="2219">
          <cell r="A2219">
            <v>44238</v>
          </cell>
          <cell r="B2219">
            <v>0</v>
          </cell>
          <cell r="C2219">
            <v>0</v>
          </cell>
          <cell r="D2219">
            <v>0</v>
          </cell>
        </row>
        <row r="2220">
          <cell r="A2220">
            <v>44239</v>
          </cell>
          <cell r="B2220">
            <v>-144855</v>
          </cell>
          <cell r="C2220">
            <v>-1537348</v>
          </cell>
          <cell r="D2220">
            <v>-1537348</v>
          </cell>
        </row>
        <row r="2221">
          <cell r="A2221">
            <v>44240</v>
          </cell>
          <cell r="B2221">
            <v>0</v>
          </cell>
          <cell r="C2221">
            <v>0</v>
          </cell>
          <cell r="D2221">
            <v>0</v>
          </cell>
        </row>
        <row r="2222">
          <cell r="A2222">
            <v>44242</v>
          </cell>
          <cell r="B2222">
            <v>-123270</v>
          </cell>
          <cell r="C2222">
            <v>-1379368</v>
          </cell>
          <cell r="D2222">
            <v>-1379368</v>
          </cell>
        </row>
        <row r="2223">
          <cell r="A2223">
            <v>44244</v>
          </cell>
          <cell r="B2223">
            <v>-121063</v>
          </cell>
          <cell r="C2223">
            <v>-1359650</v>
          </cell>
          <cell r="D2223">
            <v>-1359650</v>
          </cell>
        </row>
        <row r="2224">
          <cell r="A2224">
            <v>44245</v>
          </cell>
          <cell r="B2224">
            <v>-6159</v>
          </cell>
          <cell r="C2224">
            <v>-68609</v>
          </cell>
          <cell r="D2224">
            <v>-68609</v>
          </cell>
        </row>
        <row r="2225">
          <cell r="A2225">
            <v>44246</v>
          </cell>
          <cell r="B2225">
            <v>-1402</v>
          </cell>
          <cell r="C2225">
            <v>-15650</v>
          </cell>
          <cell r="D2225">
            <v>-15650</v>
          </cell>
        </row>
        <row r="2226">
          <cell r="A2226">
            <v>44247</v>
          </cell>
          <cell r="B2226">
            <v>8468</v>
          </cell>
          <cell r="C2226">
            <v>95266</v>
          </cell>
          <cell r="D2226">
            <v>95266</v>
          </cell>
        </row>
        <row r="2227">
          <cell r="A2227">
            <v>44248</v>
          </cell>
          <cell r="B2227">
            <v>-4878</v>
          </cell>
          <cell r="C2227">
            <v>-59604</v>
          </cell>
          <cell r="D2227">
            <v>-59604</v>
          </cell>
        </row>
        <row r="2228">
          <cell r="A2228">
            <v>44249</v>
          </cell>
          <cell r="B2228">
            <v>-5616</v>
          </cell>
          <cell r="C2228">
            <v>-61964</v>
          </cell>
          <cell r="D2228">
            <v>-61964</v>
          </cell>
        </row>
        <row r="2229">
          <cell r="A2229">
            <v>44250</v>
          </cell>
          <cell r="B2229">
            <v>0</v>
          </cell>
          <cell r="C2229">
            <v>-145859</v>
          </cell>
          <cell r="D2229">
            <v>-145859</v>
          </cell>
        </row>
        <row r="2230">
          <cell r="A2230">
            <v>44252</v>
          </cell>
          <cell r="B2230">
            <v>-2751496</v>
          </cell>
          <cell r="C2230">
            <v>-35910985</v>
          </cell>
          <cell r="D2230">
            <v>-35910985</v>
          </cell>
        </row>
        <row r="2231">
          <cell r="A2231">
            <v>44254</v>
          </cell>
          <cell r="B2231">
            <v>-5695939</v>
          </cell>
          <cell r="C2231">
            <v>-69908524</v>
          </cell>
          <cell r="D2231">
            <v>-69908524</v>
          </cell>
        </row>
        <row r="2232">
          <cell r="A2232">
            <v>44255</v>
          </cell>
          <cell r="B2232">
            <v>-221298</v>
          </cell>
          <cell r="C2232">
            <v>-2626502</v>
          </cell>
          <cell r="D2232">
            <v>-2626502</v>
          </cell>
        </row>
        <row r="2233">
          <cell r="A2233">
            <v>44256</v>
          </cell>
          <cell r="B2233">
            <v>-60097</v>
          </cell>
          <cell r="C2233">
            <v>-735294</v>
          </cell>
          <cell r="D2233">
            <v>-735294</v>
          </cell>
        </row>
        <row r="2234">
          <cell r="A2234">
            <v>44257</v>
          </cell>
          <cell r="B2234">
            <v>399667</v>
          </cell>
          <cell r="C2234">
            <v>4910960</v>
          </cell>
          <cell r="D2234">
            <v>4910960</v>
          </cell>
        </row>
        <row r="2235">
          <cell r="A2235">
            <v>44258</v>
          </cell>
          <cell r="B2235">
            <v>-238461</v>
          </cell>
          <cell r="C2235">
            <v>-2999487</v>
          </cell>
          <cell r="D2235">
            <v>-2999487</v>
          </cell>
        </row>
        <row r="2236">
          <cell r="A2236">
            <v>44259</v>
          </cell>
          <cell r="B2236">
            <v>-220681</v>
          </cell>
          <cell r="C2236">
            <v>-2686729</v>
          </cell>
          <cell r="D2236">
            <v>-2686729</v>
          </cell>
        </row>
        <row r="2237">
          <cell r="A2237">
            <v>44401</v>
          </cell>
          <cell r="B2237">
            <v>-813000</v>
          </cell>
          <cell r="C2237">
            <v>-9627870</v>
          </cell>
          <cell r="D2237">
            <v>-9627870</v>
          </cell>
        </row>
        <row r="2238">
          <cell r="A2238">
            <v>44403</v>
          </cell>
          <cell r="B2238">
            <v>-273706</v>
          </cell>
          <cell r="C2238">
            <v>-3090768</v>
          </cell>
          <cell r="D2238">
            <v>-3090768</v>
          </cell>
        </row>
        <row r="2239">
          <cell r="A2239">
            <v>44405</v>
          </cell>
          <cell r="B2239">
            <v>-2443</v>
          </cell>
          <cell r="C2239">
            <v>-27611</v>
          </cell>
          <cell r="D2239">
            <v>-27611</v>
          </cell>
        </row>
        <row r="2240">
          <cell r="A2240">
            <v>44406</v>
          </cell>
          <cell r="B2240">
            <v>-1317</v>
          </cell>
          <cell r="C2240">
            <v>-14796</v>
          </cell>
          <cell r="D2240">
            <v>-14796</v>
          </cell>
        </row>
        <row r="2241">
          <cell r="A2241">
            <v>44407</v>
          </cell>
          <cell r="B2241">
            <v>20691</v>
          </cell>
          <cell r="C2241">
            <v>233407</v>
          </cell>
          <cell r="D2241">
            <v>233407</v>
          </cell>
        </row>
        <row r="2242">
          <cell r="A2242">
            <v>44408</v>
          </cell>
          <cell r="B2242">
            <v>-22801</v>
          </cell>
          <cell r="C2242">
            <v>-269442</v>
          </cell>
          <cell r="D2242">
            <v>-269442</v>
          </cell>
        </row>
        <row r="2243">
          <cell r="A2243">
            <v>44409</v>
          </cell>
          <cell r="B2243">
            <v>-9590</v>
          </cell>
          <cell r="C2243">
            <v>-108650</v>
          </cell>
          <cell r="D2243">
            <v>-108650</v>
          </cell>
        </row>
        <row r="2244">
          <cell r="A2244">
            <v>44500</v>
          </cell>
          <cell r="B2244">
            <v>0</v>
          </cell>
          <cell r="C2244">
            <v>-2724</v>
          </cell>
          <cell r="D2244">
            <v>-2724</v>
          </cell>
        </row>
        <row r="2245">
          <cell r="A2245">
            <v>44501</v>
          </cell>
          <cell r="B2245">
            <v>-4716226</v>
          </cell>
          <cell r="C2245">
            <v>-57411381</v>
          </cell>
          <cell r="D2245">
            <v>-57411381</v>
          </cell>
        </row>
        <row r="2246">
          <cell r="A2246">
            <v>44503</v>
          </cell>
          <cell r="B2246">
            <v>-7070342</v>
          </cell>
          <cell r="C2246">
            <v>-85948510</v>
          </cell>
          <cell r="D2246">
            <v>-85948510</v>
          </cell>
        </row>
        <row r="2247">
          <cell r="A2247">
            <v>44505</v>
          </cell>
          <cell r="B2247">
            <v>-335081</v>
          </cell>
          <cell r="C2247">
            <v>-4053019</v>
          </cell>
          <cell r="D2247">
            <v>-4053019</v>
          </cell>
        </row>
        <row r="2248">
          <cell r="A2248">
            <v>44506</v>
          </cell>
          <cell r="B2248">
            <v>-77526</v>
          </cell>
          <cell r="C2248">
            <v>-937610</v>
          </cell>
          <cell r="D2248">
            <v>-937610</v>
          </cell>
        </row>
        <row r="2249">
          <cell r="A2249">
            <v>44507</v>
          </cell>
          <cell r="B2249">
            <v>498167</v>
          </cell>
          <cell r="C2249">
            <v>6020168</v>
          </cell>
          <cell r="D2249">
            <v>6020168</v>
          </cell>
        </row>
        <row r="2250">
          <cell r="A2250">
            <v>44508</v>
          </cell>
          <cell r="B2250">
            <v>-270470</v>
          </cell>
          <cell r="C2250">
            <v>-3333921</v>
          </cell>
          <cell r="D2250">
            <v>-3333921</v>
          </cell>
        </row>
        <row r="2251">
          <cell r="A2251">
            <v>44509</v>
          </cell>
          <cell r="B2251">
            <v>-291932</v>
          </cell>
          <cell r="C2251">
            <v>-3572958</v>
          </cell>
          <cell r="D2251">
            <v>-3572958</v>
          </cell>
        </row>
        <row r="2252">
          <cell r="A2252">
            <v>44701</v>
          </cell>
          <cell r="B2252">
            <v>-236472</v>
          </cell>
          <cell r="C2252">
            <v>-5431845</v>
          </cell>
          <cell r="D2252">
            <v>-5431845</v>
          </cell>
        </row>
        <row r="2253">
          <cell r="A2253">
            <v>44702</v>
          </cell>
          <cell r="B2253">
            <v>-14528</v>
          </cell>
          <cell r="C2253">
            <v>-262876</v>
          </cell>
          <cell r="D2253">
            <v>-262876</v>
          </cell>
        </row>
        <row r="2254">
          <cell r="A2254">
            <v>44703</v>
          </cell>
          <cell r="B2254">
            <v>-4091</v>
          </cell>
          <cell r="C2254">
            <v>-165328</v>
          </cell>
          <cell r="D2254">
            <v>-165328</v>
          </cell>
        </row>
        <row r="2255">
          <cell r="A2255">
            <v>44704</v>
          </cell>
          <cell r="B2255">
            <v>-3565</v>
          </cell>
          <cell r="C2255">
            <v>-66038</v>
          </cell>
          <cell r="D2255">
            <v>-66038</v>
          </cell>
        </row>
        <row r="2256">
          <cell r="A2256">
            <v>44705</v>
          </cell>
          <cell r="B2256">
            <v>-5816</v>
          </cell>
          <cell r="C2256">
            <v>-276201</v>
          </cell>
          <cell r="D2256">
            <v>-276201</v>
          </cell>
        </row>
        <row r="2257">
          <cell r="A2257">
            <v>44706</v>
          </cell>
          <cell r="B2257">
            <v>-136</v>
          </cell>
          <cell r="C2257">
            <v>-7461</v>
          </cell>
          <cell r="D2257">
            <v>-7461</v>
          </cell>
        </row>
        <row r="2258">
          <cell r="A2258">
            <v>44707</v>
          </cell>
          <cell r="B2258">
            <v>-404</v>
          </cell>
          <cell r="C2258">
            <v>-19160</v>
          </cell>
          <cell r="D2258">
            <v>-19160</v>
          </cell>
        </row>
        <row r="2259">
          <cell r="A2259">
            <v>44710</v>
          </cell>
          <cell r="B2259">
            <v>0</v>
          </cell>
          <cell r="C2259">
            <v>0</v>
          </cell>
          <cell r="D2259">
            <v>0</v>
          </cell>
        </row>
        <row r="2260">
          <cell r="A2260">
            <v>44711</v>
          </cell>
          <cell r="B2260">
            <v>0</v>
          </cell>
          <cell r="C2260">
            <v>0</v>
          </cell>
          <cell r="D2260">
            <v>0</v>
          </cell>
        </row>
        <row r="2261">
          <cell r="A2261">
            <v>44712</v>
          </cell>
          <cell r="B2261">
            <v>0</v>
          </cell>
          <cell r="C2261">
            <v>0</v>
          </cell>
          <cell r="D2261">
            <v>0</v>
          </cell>
        </row>
        <row r="2262">
          <cell r="A2262">
            <v>44713</v>
          </cell>
          <cell r="B2262">
            <v>0</v>
          </cell>
          <cell r="C2262">
            <v>0</v>
          </cell>
          <cell r="D2262">
            <v>0</v>
          </cell>
        </row>
        <row r="2263">
          <cell r="A2263">
            <v>44715</v>
          </cell>
          <cell r="B2263">
            <v>0</v>
          </cell>
          <cell r="C2263">
            <v>0</v>
          </cell>
          <cell r="D2263">
            <v>0</v>
          </cell>
        </row>
        <row r="2264">
          <cell r="A2264">
            <v>44717</v>
          </cell>
          <cell r="B2264">
            <v>0</v>
          </cell>
          <cell r="C2264">
            <v>0</v>
          </cell>
          <cell r="D2264">
            <v>0</v>
          </cell>
        </row>
        <row r="2265">
          <cell r="A2265">
            <v>44720</v>
          </cell>
          <cell r="B2265">
            <v>-4134847</v>
          </cell>
          <cell r="C2265">
            <v>-59092620</v>
          </cell>
          <cell r="D2265">
            <v>-59092620</v>
          </cell>
        </row>
        <row r="2266">
          <cell r="A2266">
            <v>44731</v>
          </cell>
          <cell r="B2266">
            <v>0</v>
          </cell>
          <cell r="C2266">
            <v>0</v>
          </cell>
          <cell r="D2266">
            <v>0</v>
          </cell>
        </row>
        <row r="2267">
          <cell r="A2267">
            <v>44732</v>
          </cell>
          <cell r="B2267">
            <v>0</v>
          </cell>
          <cell r="C2267">
            <v>0</v>
          </cell>
          <cell r="D2267">
            <v>0</v>
          </cell>
        </row>
        <row r="2268">
          <cell r="A2268">
            <v>44733</v>
          </cell>
          <cell r="B2268">
            <v>0</v>
          </cell>
          <cell r="C2268">
            <v>0</v>
          </cell>
          <cell r="D2268">
            <v>0</v>
          </cell>
        </row>
        <row r="2269">
          <cell r="A2269">
            <v>44734</v>
          </cell>
          <cell r="B2269">
            <v>0</v>
          </cell>
          <cell r="C2269">
            <v>0</v>
          </cell>
          <cell r="D2269">
            <v>0</v>
          </cell>
        </row>
        <row r="2270">
          <cell r="A2270">
            <v>44739</v>
          </cell>
          <cell r="B2270">
            <v>0</v>
          </cell>
          <cell r="C2270">
            <v>0</v>
          </cell>
          <cell r="D2270">
            <v>0</v>
          </cell>
        </row>
        <row r="2271">
          <cell r="A2271">
            <v>44741</v>
          </cell>
          <cell r="B2271">
            <v>-300519</v>
          </cell>
          <cell r="C2271">
            <v>-4024971</v>
          </cell>
          <cell r="D2271">
            <v>-4024971</v>
          </cell>
        </row>
        <row r="2272">
          <cell r="A2272">
            <v>44742</v>
          </cell>
          <cell r="B2272">
            <v>-8373</v>
          </cell>
          <cell r="C2272">
            <v>-146485</v>
          </cell>
          <cell r="D2272">
            <v>-146485</v>
          </cell>
        </row>
        <row r="2273">
          <cell r="A2273">
            <v>44743</v>
          </cell>
          <cell r="B2273">
            <v>-44640</v>
          </cell>
          <cell r="C2273">
            <v>-525600</v>
          </cell>
          <cell r="D2273">
            <v>-525600</v>
          </cell>
        </row>
        <row r="2274">
          <cell r="A2274">
            <v>44744</v>
          </cell>
          <cell r="B2274">
            <v>-145000</v>
          </cell>
          <cell r="C2274">
            <v>-1740000</v>
          </cell>
          <cell r="D2274">
            <v>-1740000</v>
          </cell>
        </row>
        <row r="2275">
          <cell r="A2275">
            <v>44745</v>
          </cell>
          <cell r="B2275">
            <v>0</v>
          </cell>
          <cell r="C2275">
            <v>-128926</v>
          </cell>
          <cell r="D2275">
            <v>-128926</v>
          </cell>
        </row>
        <row r="2276">
          <cell r="A2276">
            <v>44746</v>
          </cell>
          <cell r="B2276">
            <v>0</v>
          </cell>
          <cell r="C2276">
            <v>-5269</v>
          </cell>
          <cell r="D2276">
            <v>-5269</v>
          </cell>
        </row>
        <row r="2277">
          <cell r="A2277">
            <v>44747</v>
          </cell>
          <cell r="B2277">
            <v>0</v>
          </cell>
          <cell r="C2277">
            <v>-8444</v>
          </cell>
          <cell r="D2277">
            <v>-8444</v>
          </cell>
        </row>
        <row r="2278">
          <cell r="A2278">
            <v>44753</v>
          </cell>
          <cell r="B2278">
            <v>0</v>
          </cell>
          <cell r="C2278">
            <v>0</v>
          </cell>
          <cell r="D2278">
            <v>0</v>
          </cell>
        </row>
        <row r="2279">
          <cell r="A2279">
            <v>44755</v>
          </cell>
          <cell r="B2279">
            <v>0</v>
          </cell>
          <cell r="C2279">
            <v>0</v>
          </cell>
          <cell r="D2279">
            <v>0</v>
          </cell>
        </row>
        <row r="2280">
          <cell r="A2280">
            <v>44756</v>
          </cell>
          <cell r="B2280">
            <v>0</v>
          </cell>
          <cell r="C2280">
            <v>0</v>
          </cell>
          <cell r="D2280">
            <v>0</v>
          </cell>
        </row>
        <row r="2281">
          <cell r="A2281">
            <v>44757</v>
          </cell>
          <cell r="B2281">
            <v>0</v>
          </cell>
          <cell r="C2281">
            <v>0</v>
          </cell>
          <cell r="D2281">
            <v>0</v>
          </cell>
        </row>
        <row r="2282">
          <cell r="A2282">
            <v>44901</v>
          </cell>
          <cell r="B2282">
            <v>0</v>
          </cell>
          <cell r="C2282">
            <v>0</v>
          </cell>
          <cell r="D2282">
            <v>0</v>
          </cell>
        </row>
        <row r="2283">
          <cell r="A2283">
            <v>44902</v>
          </cell>
          <cell r="B2283">
            <v>0</v>
          </cell>
          <cell r="C2283">
            <v>0</v>
          </cell>
          <cell r="D2283">
            <v>0</v>
          </cell>
        </row>
        <row r="2284">
          <cell r="A2284">
            <v>44903</v>
          </cell>
          <cell r="B2284">
            <v>0</v>
          </cell>
          <cell r="C2284">
            <v>0</v>
          </cell>
          <cell r="D2284">
            <v>0</v>
          </cell>
        </row>
        <row r="2285">
          <cell r="A2285">
            <v>45100</v>
          </cell>
          <cell r="B2285">
            <v>-990530</v>
          </cell>
          <cell r="C2285">
            <v>-12694324</v>
          </cell>
          <cell r="D2285">
            <v>-12694324</v>
          </cell>
        </row>
        <row r="2286">
          <cell r="A2286">
            <v>45400</v>
          </cell>
          <cell r="B2286">
            <v>-14727</v>
          </cell>
          <cell r="C2286">
            <v>-419051</v>
          </cell>
          <cell r="D2286">
            <v>-419051</v>
          </cell>
        </row>
        <row r="2287">
          <cell r="A2287">
            <v>45401</v>
          </cell>
          <cell r="B2287">
            <v>-12446</v>
          </cell>
          <cell r="C2287">
            <v>-155373</v>
          </cell>
          <cell r="D2287">
            <v>-155373</v>
          </cell>
        </row>
        <row r="2288">
          <cell r="A2288">
            <v>45402</v>
          </cell>
          <cell r="B2288">
            <v>-530</v>
          </cell>
          <cell r="C2288">
            <v>-28347</v>
          </cell>
          <cell r="D2288">
            <v>-28347</v>
          </cell>
        </row>
        <row r="2289">
          <cell r="A2289">
            <v>45403</v>
          </cell>
          <cell r="B2289">
            <v>-414602</v>
          </cell>
          <cell r="C2289">
            <v>-6138300</v>
          </cell>
          <cell r="D2289">
            <v>-6138300</v>
          </cell>
        </row>
        <row r="2290">
          <cell r="A2290">
            <v>45404</v>
          </cell>
          <cell r="B2290">
            <v>0</v>
          </cell>
          <cell r="C2290">
            <v>0</v>
          </cell>
          <cell r="D2290">
            <v>0</v>
          </cell>
        </row>
        <row r="2291">
          <cell r="A2291">
            <v>45405</v>
          </cell>
          <cell r="B2291">
            <v>-219610</v>
          </cell>
          <cell r="C2291">
            <v>-2959525</v>
          </cell>
          <cell r="D2291">
            <v>-2959525</v>
          </cell>
        </row>
        <row r="2292">
          <cell r="A2292">
            <v>45406</v>
          </cell>
          <cell r="B2292">
            <v>-666</v>
          </cell>
          <cell r="C2292">
            <v>-37205</v>
          </cell>
          <cell r="D2292">
            <v>-37205</v>
          </cell>
        </row>
        <row r="2293">
          <cell r="A2293">
            <v>45407</v>
          </cell>
          <cell r="B2293">
            <v>0</v>
          </cell>
          <cell r="C2293">
            <v>0</v>
          </cell>
          <cell r="D2293">
            <v>0</v>
          </cell>
        </row>
        <row r="2294">
          <cell r="A2294">
            <v>45410</v>
          </cell>
          <cell r="B2294">
            <v>-104673</v>
          </cell>
          <cell r="C2294">
            <v>-1222290</v>
          </cell>
          <cell r="D2294">
            <v>-1222290</v>
          </cell>
        </row>
        <row r="2295">
          <cell r="A2295">
            <v>45510</v>
          </cell>
          <cell r="B2295">
            <v>-32440</v>
          </cell>
          <cell r="C2295">
            <v>-388809</v>
          </cell>
          <cell r="D2295">
            <v>-388809</v>
          </cell>
        </row>
        <row r="2296">
          <cell r="A2296">
            <v>45601</v>
          </cell>
          <cell r="B2296">
            <v>47190</v>
          </cell>
          <cell r="C2296">
            <v>-198545</v>
          </cell>
          <cell r="D2296">
            <v>-198545</v>
          </cell>
        </row>
        <row r="2297">
          <cell r="A2297">
            <v>45602</v>
          </cell>
          <cell r="B2297">
            <v>0</v>
          </cell>
          <cell r="C2297">
            <v>0</v>
          </cell>
          <cell r="D2297">
            <v>0</v>
          </cell>
        </row>
        <row r="2298">
          <cell r="A2298">
            <v>45603</v>
          </cell>
          <cell r="B2298">
            <v>-4738</v>
          </cell>
          <cell r="C2298">
            <v>-141132</v>
          </cell>
          <cell r="D2298">
            <v>-141132</v>
          </cell>
        </row>
        <row r="2299">
          <cell r="A2299">
            <v>45604</v>
          </cell>
          <cell r="B2299">
            <v>-4155</v>
          </cell>
          <cell r="C2299">
            <v>-59101</v>
          </cell>
          <cell r="D2299">
            <v>-59101</v>
          </cell>
        </row>
        <row r="2300">
          <cell r="A2300">
            <v>45605</v>
          </cell>
          <cell r="B2300">
            <v>-15717</v>
          </cell>
          <cell r="C2300">
            <v>-342350</v>
          </cell>
          <cell r="D2300">
            <v>-342350</v>
          </cell>
        </row>
        <row r="2301">
          <cell r="A2301">
            <v>45606</v>
          </cell>
          <cell r="B2301">
            <v>-9317</v>
          </cell>
          <cell r="C2301">
            <v>-201550</v>
          </cell>
          <cell r="D2301">
            <v>-201550</v>
          </cell>
        </row>
        <row r="2302">
          <cell r="A2302">
            <v>45607</v>
          </cell>
          <cell r="B2302">
            <v>-71986</v>
          </cell>
          <cell r="C2302">
            <v>-145049</v>
          </cell>
          <cell r="D2302">
            <v>-145049</v>
          </cell>
        </row>
        <row r="2303">
          <cell r="A2303">
            <v>45608</v>
          </cell>
          <cell r="B2303">
            <v>0</v>
          </cell>
          <cell r="C2303">
            <v>0</v>
          </cell>
          <cell r="D2303">
            <v>0</v>
          </cell>
        </row>
        <row r="2304">
          <cell r="A2304">
            <v>45609</v>
          </cell>
          <cell r="B2304">
            <v>0</v>
          </cell>
          <cell r="C2304">
            <v>0</v>
          </cell>
          <cell r="D2304">
            <v>0</v>
          </cell>
        </row>
        <row r="2305">
          <cell r="A2305">
            <v>45610</v>
          </cell>
          <cell r="B2305">
            <v>-4167</v>
          </cell>
          <cell r="C2305">
            <v>-62181</v>
          </cell>
          <cell r="D2305">
            <v>-62181</v>
          </cell>
        </row>
        <row r="2306">
          <cell r="A2306">
            <v>45611</v>
          </cell>
          <cell r="B2306">
            <v>-2059</v>
          </cell>
          <cell r="C2306">
            <v>-24208</v>
          </cell>
          <cell r="D2306">
            <v>-24208</v>
          </cell>
        </row>
        <row r="2307">
          <cell r="A2307">
            <v>45612</v>
          </cell>
          <cell r="B2307">
            <v>-285</v>
          </cell>
          <cell r="C2307">
            <v>-285</v>
          </cell>
          <cell r="D2307">
            <v>-285</v>
          </cell>
        </row>
        <row r="2308">
          <cell r="A2308">
            <v>45613</v>
          </cell>
          <cell r="B2308">
            <v>0</v>
          </cell>
          <cell r="C2308">
            <v>0</v>
          </cell>
          <cell r="D2308">
            <v>0</v>
          </cell>
        </row>
        <row r="2309">
          <cell r="A2309">
            <v>45614</v>
          </cell>
          <cell r="B2309">
            <v>-210134</v>
          </cell>
          <cell r="C2309">
            <v>-2620217</v>
          </cell>
          <cell r="D2309">
            <v>-2620217</v>
          </cell>
        </row>
        <row r="2310">
          <cell r="A2310">
            <v>45615</v>
          </cell>
          <cell r="B2310">
            <v>-50736</v>
          </cell>
          <cell r="C2310">
            <v>-606727</v>
          </cell>
          <cell r="D2310">
            <v>-606727</v>
          </cell>
        </row>
        <row r="2311">
          <cell r="A2311">
            <v>45616</v>
          </cell>
          <cell r="B2311">
            <v>0</v>
          </cell>
          <cell r="C2311">
            <v>0</v>
          </cell>
          <cell r="D2311">
            <v>0</v>
          </cell>
        </row>
        <row r="2312">
          <cell r="A2312">
            <v>45617</v>
          </cell>
          <cell r="B2312">
            <v>0</v>
          </cell>
          <cell r="C2312">
            <v>0</v>
          </cell>
          <cell r="D2312">
            <v>0</v>
          </cell>
        </row>
        <row r="2313">
          <cell r="A2313">
            <v>45620</v>
          </cell>
          <cell r="B2313">
            <v>0</v>
          </cell>
          <cell r="C2313">
            <v>0</v>
          </cell>
          <cell r="D2313">
            <v>0</v>
          </cell>
        </row>
        <row r="2314">
          <cell r="A2314">
            <v>45621</v>
          </cell>
          <cell r="B2314">
            <v>0</v>
          </cell>
          <cell r="C2314">
            <v>-25704</v>
          </cell>
          <cell r="D2314">
            <v>-25704</v>
          </cell>
        </row>
        <row r="2315">
          <cell r="A2315">
            <v>45623</v>
          </cell>
          <cell r="B2315">
            <v>-234809</v>
          </cell>
          <cell r="C2315">
            <v>-1673706</v>
          </cell>
          <cell r="D2315">
            <v>-1673706</v>
          </cell>
        </row>
        <row r="2316">
          <cell r="A2316">
            <v>45624</v>
          </cell>
          <cell r="B2316">
            <v>-107987</v>
          </cell>
          <cell r="C2316">
            <v>-1193303</v>
          </cell>
          <cell r="D2316">
            <v>-1193303</v>
          </cell>
        </row>
        <row r="2317">
          <cell r="A2317">
            <v>45625</v>
          </cell>
          <cell r="B2317">
            <v>-10020</v>
          </cell>
          <cell r="C2317">
            <v>-104835</v>
          </cell>
          <cell r="D2317">
            <v>-104835</v>
          </cell>
        </row>
        <row r="2318">
          <cell r="A2318">
            <v>45626</v>
          </cell>
          <cell r="B2318">
            <v>0</v>
          </cell>
          <cell r="C2318">
            <v>-3095</v>
          </cell>
          <cell r="D2318">
            <v>-3095</v>
          </cell>
        </row>
        <row r="2319">
          <cell r="A2319">
            <v>45627</v>
          </cell>
          <cell r="B2319">
            <v>0</v>
          </cell>
          <cell r="C2319">
            <v>0</v>
          </cell>
          <cell r="D2319">
            <v>0</v>
          </cell>
        </row>
        <row r="2320">
          <cell r="A2320">
            <v>45628</v>
          </cell>
          <cell r="B2320">
            <v>0</v>
          </cell>
          <cell r="C2320">
            <v>0</v>
          </cell>
          <cell r="D2320">
            <v>0</v>
          </cell>
        </row>
        <row r="2321">
          <cell r="A2321">
            <v>45629</v>
          </cell>
          <cell r="B2321">
            <v>0</v>
          </cell>
          <cell r="C2321">
            <v>0</v>
          </cell>
          <cell r="D2321">
            <v>0</v>
          </cell>
        </row>
        <row r="2322">
          <cell r="A2322">
            <v>45630</v>
          </cell>
          <cell r="B2322">
            <v>-563881</v>
          </cell>
          <cell r="C2322">
            <v>-6846897</v>
          </cell>
          <cell r="D2322">
            <v>-6846897</v>
          </cell>
        </row>
        <row r="2323">
          <cell r="A2323">
            <v>45631</v>
          </cell>
          <cell r="B2323">
            <v>-19498</v>
          </cell>
          <cell r="C2323">
            <v>-235142</v>
          </cell>
          <cell r="D2323">
            <v>-235142</v>
          </cell>
        </row>
        <row r="2324">
          <cell r="A2324">
            <v>45632</v>
          </cell>
          <cell r="B2324">
            <v>-39246</v>
          </cell>
          <cell r="C2324">
            <v>-474216</v>
          </cell>
          <cell r="D2324">
            <v>-474216</v>
          </cell>
        </row>
        <row r="2325">
          <cell r="A2325">
            <v>45641</v>
          </cell>
          <cell r="B2325">
            <v>-739</v>
          </cell>
          <cell r="C2325">
            <v>-42249</v>
          </cell>
          <cell r="D2325">
            <v>-42249</v>
          </cell>
        </row>
        <row r="2326">
          <cell r="A2326">
            <v>45642</v>
          </cell>
          <cell r="B2326">
            <v>739</v>
          </cell>
          <cell r="C2326">
            <v>42249</v>
          </cell>
          <cell r="D2326">
            <v>42249</v>
          </cell>
        </row>
        <row r="2327">
          <cell r="A2327">
            <v>45643</v>
          </cell>
          <cell r="B2327">
            <v>0</v>
          </cell>
          <cell r="C2327">
            <v>0</v>
          </cell>
          <cell r="D2327">
            <v>0</v>
          </cell>
        </row>
        <row r="2328">
          <cell r="A2328">
            <v>45644</v>
          </cell>
          <cell r="B2328">
            <v>0</v>
          </cell>
          <cell r="C2328">
            <v>0</v>
          </cell>
          <cell r="D2328">
            <v>0</v>
          </cell>
        </row>
        <row r="2329">
          <cell r="A2329">
            <v>45645</v>
          </cell>
          <cell r="B2329">
            <v>0</v>
          </cell>
          <cell r="C2329">
            <v>0</v>
          </cell>
          <cell r="D2329">
            <v>0</v>
          </cell>
        </row>
        <row r="2330">
          <cell r="A2330">
            <v>45647</v>
          </cell>
          <cell r="B2330">
            <v>0</v>
          </cell>
          <cell r="C2330">
            <v>0</v>
          </cell>
          <cell r="D2330">
            <v>0</v>
          </cell>
        </row>
        <row r="2331">
          <cell r="A2331">
            <v>45651</v>
          </cell>
          <cell r="B2331">
            <v>-2276</v>
          </cell>
          <cell r="C2331">
            <v>-8658326</v>
          </cell>
          <cell r="D2331">
            <v>-8658326</v>
          </cell>
        </row>
        <row r="2332">
          <cell r="A2332">
            <v>45652</v>
          </cell>
          <cell r="B2332">
            <v>2050</v>
          </cell>
          <cell r="C2332">
            <v>8616966</v>
          </cell>
          <cell r="D2332">
            <v>8616966</v>
          </cell>
        </row>
        <row r="2333">
          <cell r="A2333">
            <v>45653</v>
          </cell>
          <cell r="B2333">
            <v>0</v>
          </cell>
          <cell r="C2333">
            <v>0</v>
          </cell>
          <cell r="D2333">
            <v>0</v>
          </cell>
        </row>
        <row r="2334">
          <cell r="A2334">
            <v>45654</v>
          </cell>
          <cell r="B2334">
            <v>0</v>
          </cell>
          <cell r="C2334">
            <v>0</v>
          </cell>
          <cell r="D2334">
            <v>0</v>
          </cell>
        </row>
        <row r="2335">
          <cell r="A2335">
            <v>45655</v>
          </cell>
          <cell r="B2335">
            <v>0</v>
          </cell>
          <cell r="C2335">
            <v>0</v>
          </cell>
          <cell r="D2335">
            <v>0</v>
          </cell>
        </row>
        <row r="2336">
          <cell r="A2336">
            <v>45661</v>
          </cell>
          <cell r="B2336">
            <v>0</v>
          </cell>
          <cell r="C2336">
            <v>0</v>
          </cell>
          <cell r="D2336">
            <v>0</v>
          </cell>
        </row>
        <row r="2337">
          <cell r="A2337">
            <v>45662</v>
          </cell>
          <cell r="B2337">
            <v>0</v>
          </cell>
          <cell r="C2337">
            <v>0</v>
          </cell>
          <cell r="D2337">
            <v>0</v>
          </cell>
        </row>
        <row r="2338">
          <cell r="A2338">
            <v>45663</v>
          </cell>
          <cell r="B2338">
            <v>0</v>
          </cell>
          <cell r="C2338">
            <v>0</v>
          </cell>
          <cell r="D2338">
            <v>0</v>
          </cell>
        </row>
        <row r="2339">
          <cell r="A2339">
            <v>45664</v>
          </cell>
          <cell r="B2339">
            <v>0</v>
          </cell>
          <cell r="C2339">
            <v>0</v>
          </cell>
          <cell r="D2339">
            <v>0</v>
          </cell>
        </row>
        <row r="2340">
          <cell r="A2340">
            <v>45665</v>
          </cell>
          <cell r="B2340">
            <v>0</v>
          </cell>
          <cell r="C2340">
            <v>0</v>
          </cell>
          <cell r="D2340">
            <v>0</v>
          </cell>
        </row>
        <row r="2341">
          <cell r="A2341">
            <v>45671</v>
          </cell>
          <cell r="B2341">
            <v>2440041</v>
          </cell>
          <cell r="C2341">
            <v>1309307</v>
          </cell>
          <cell r="D2341">
            <v>1309307</v>
          </cell>
        </row>
        <row r="2342">
          <cell r="A2342">
            <v>45674</v>
          </cell>
          <cell r="B2342">
            <v>0</v>
          </cell>
          <cell r="C2342">
            <v>0</v>
          </cell>
          <cell r="D2342">
            <v>0</v>
          </cell>
        </row>
        <row r="2343">
          <cell r="A2343">
            <v>45675</v>
          </cell>
          <cell r="B2343">
            <v>0</v>
          </cell>
          <cell r="C2343">
            <v>0</v>
          </cell>
          <cell r="D2343">
            <v>0</v>
          </cell>
        </row>
        <row r="2344">
          <cell r="A2344">
            <v>45676</v>
          </cell>
          <cell r="B2344">
            <v>0</v>
          </cell>
          <cell r="C2344">
            <v>0</v>
          </cell>
          <cell r="D2344">
            <v>0</v>
          </cell>
        </row>
        <row r="2345">
          <cell r="A2345">
            <v>45677</v>
          </cell>
          <cell r="B2345">
            <v>0</v>
          </cell>
          <cell r="C2345">
            <v>0</v>
          </cell>
          <cell r="D2345">
            <v>0</v>
          </cell>
        </row>
        <row r="2346">
          <cell r="A2346">
            <v>45678</v>
          </cell>
          <cell r="B2346">
            <v>0</v>
          </cell>
          <cell r="C2346">
            <v>0</v>
          </cell>
          <cell r="D2346">
            <v>0</v>
          </cell>
        </row>
        <row r="2347">
          <cell r="A2347">
            <v>45679</v>
          </cell>
          <cell r="B2347">
            <v>0</v>
          </cell>
          <cell r="C2347">
            <v>0</v>
          </cell>
          <cell r="D2347">
            <v>0</v>
          </cell>
        </row>
        <row r="2348">
          <cell r="A2348">
            <v>45680</v>
          </cell>
          <cell r="B2348">
            <v>0</v>
          </cell>
          <cell r="C2348">
            <v>0</v>
          </cell>
          <cell r="D2348">
            <v>0</v>
          </cell>
        </row>
        <row r="2349">
          <cell r="A2349">
            <v>45681</v>
          </cell>
          <cell r="B2349">
            <v>0</v>
          </cell>
          <cell r="C2349">
            <v>0</v>
          </cell>
          <cell r="D2349">
            <v>0</v>
          </cell>
        </row>
        <row r="2350">
          <cell r="A2350">
            <v>45682</v>
          </cell>
          <cell r="B2350">
            <v>0</v>
          </cell>
          <cell r="C2350">
            <v>0</v>
          </cell>
          <cell r="D2350">
            <v>0</v>
          </cell>
        </row>
        <row r="2351">
          <cell r="A2351">
            <v>45683</v>
          </cell>
          <cell r="B2351">
            <v>0</v>
          </cell>
          <cell r="C2351">
            <v>0</v>
          </cell>
          <cell r="D2351">
            <v>0</v>
          </cell>
        </row>
        <row r="2352">
          <cell r="A2352">
            <v>45684</v>
          </cell>
          <cell r="B2352">
            <v>0</v>
          </cell>
          <cell r="C2352">
            <v>0</v>
          </cell>
          <cell r="D2352">
            <v>0</v>
          </cell>
        </row>
        <row r="2353">
          <cell r="A2353">
            <v>45685</v>
          </cell>
          <cell r="B2353">
            <v>0</v>
          </cell>
          <cell r="C2353">
            <v>0</v>
          </cell>
          <cell r="D2353">
            <v>0</v>
          </cell>
        </row>
        <row r="2354">
          <cell r="A2354">
            <v>45690</v>
          </cell>
          <cell r="B2354">
            <v>0</v>
          </cell>
          <cell r="C2354">
            <v>0</v>
          </cell>
          <cell r="D2354">
            <v>0</v>
          </cell>
        </row>
        <row r="2355">
          <cell r="A2355">
            <v>45691</v>
          </cell>
          <cell r="B2355">
            <v>0</v>
          </cell>
          <cell r="C2355">
            <v>0</v>
          </cell>
          <cell r="D2355">
            <v>0</v>
          </cell>
        </row>
        <row r="2356">
          <cell r="A2356">
            <v>45692</v>
          </cell>
          <cell r="B2356">
            <v>0</v>
          </cell>
          <cell r="C2356">
            <v>0</v>
          </cell>
          <cell r="D2356">
            <v>0</v>
          </cell>
        </row>
        <row r="2357">
          <cell r="A2357">
            <v>45695</v>
          </cell>
          <cell r="B2357">
            <v>0</v>
          </cell>
          <cell r="C2357">
            <v>0</v>
          </cell>
          <cell r="D2357">
            <v>0</v>
          </cell>
        </row>
        <row r="2358">
          <cell r="A2358">
            <v>45696</v>
          </cell>
          <cell r="B2358">
            <v>0</v>
          </cell>
          <cell r="C2358">
            <v>0</v>
          </cell>
          <cell r="D2358">
            <v>0</v>
          </cell>
        </row>
        <row r="2359">
          <cell r="A2359">
            <v>45697</v>
          </cell>
          <cell r="B2359">
            <v>0</v>
          </cell>
          <cell r="C2359">
            <v>0</v>
          </cell>
          <cell r="D2359">
            <v>0</v>
          </cell>
        </row>
        <row r="2360">
          <cell r="A2360">
            <v>45698</v>
          </cell>
          <cell r="B2360">
            <v>0</v>
          </cell>
          <cell r="C2360">
            <v>0</v>
          </cell>
          <cell r="D2360">
            <v>0</v>
          </cell>
        </row>
        <row r="2361">
          <cell r="A2361">
            <v>45699</v>
          </cell>
          <cell r="B2361">
            <v>0</v>
          </cell>
          <cell r="C2361">
            <v>0</v>
          </cell>
          <cell r="D2361">
            <v>0</v>
          </cell>
        </row>
        <row r="2362">
          <cell r="A2362">
            <v>49999</v>
          </cell>
          <cell r="B2362">
            <v>0</v>
          </cell>
          <cell r="C2362">
            <v>0</v>
          </cell>
          <cell r="D236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. 3 (ELEC)"/>
      <sheetName val="Exh. 3 (GAS)"/>
      <sheetName val="Data for Exhibit (OLD)"/>
      <sheetName val="Proxy Group"/>
      <sheetName val="Oper Co Data"/>
      <sheetName val="RRA Data Table (NEW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A7" t="str">
            <v>AQN</v>
          </cell>
          <cell r="B7" t="str">
            <v>01</v>
          </cell>
          <cell r="C7">
            <v>3</v>
          </cell>
          <cell r="D7" t="str">
            <v>ALGONQUIN PWR. &amp; UTIL.</v>
          </cell>
          <cell r="AB7" t="str">
            <v>AL</v>
          </cell>
          <cell r="AC7" t="str">
            <v>C</v>
          </cell>
        </row>
        <row r="8">
          <cell r="A8" t="str">
            <v>01AQN1</v>
          </cell>
          <cell r="D8" t="str">
            <v>Empire District Electric Co.</v>
          </cell>
          <cell r="E8" t="str">
            <v>KS</v>
          </cell>
          <cell r="F8" t="str">
            <v>Elec.</v>
          </cell>
          <cell r="G8" t="str">
            <v>ü</v>
          </cell>
          <cell r="H8" t="str">
            <v/>
          </cell>
          <cell r="I8" t="str">
            <v>ü</v>
          </cell>
          <cell r="J8" t="str">
            <v>*</v>
          </cell>
          <cell r="K8" t="str">
            <v>--</v>
          </cell>
          <cell r="L8" t="str">
            <v/>
          </cell>
          <cell r="M8" t="str">
            <v>--</v>
          </cell>
          <cell r="N8" t="str">
            <v/>
          </cell>
          <cell r="O8" t="str">
            <v>--</v>
          </cell>
          <cell r="P8" t="str">
            <v/>
          </cell>
          <cell r="Q8" t="str">
            <v>--</v>
          </cell>
          <cell r="R8" t="str">
            <v/>
          </cell>
          <cell r="S8" t="str">
            <v>--</v>
          </cell>
          <cell r="T8" t="str">
            <v/>
          </cell>
          <cell r="U8" t="str">
            <v>ü</v>
          </cell>
          <cell r="V8" t="str">
            <v/>
          </cell>
          <cell r="W8" t="str">
            <v>ü</v>
          </cell>
          <cell r="X8">
            <v>0</v>
          </cell>
          <cell r="AB8" t="str">
            <v>CA</v>
          </cell>
          <cell r="AC8" t="str">
            <v>C</v>
          </cell>
        </row>
        <row r="9">
          <cell r="A9" t="str">
            <v>01AQN2</v>
          </cell>
          <cell r="D9" t="str">
            <v>Empire District Electric Co.</v>
          </cell>
          <cell r="E9" t="str">
            <v>MO</v>
          </cell>
          <cell r="F9" t="str">
            <v>Elec.</v>
          </cell>
          <cell r="G9" t="str">
            <v>ü</v>
          </cell>
          <cell r="H9" t="str">
            <v/>
          </cell>
          <cell r="I9" t="str">
            <v>--</v>
          </cell>
          <cell r="J9" t="str">
            <v/>
          </cell>
          <cell r="K9" t="str">
            <v>--</v>
          </cell>
          <cell r="L9" t="str">
            <v/>
          </cell>
          <cell r="M9" t="str">
            <v>--</v>
          </cell>
          <cell r="N9">
            <v>0</v>
          </cell>
          <cell r="O9" t="str">
            <v>--</v>
          </cell>
          <cell r="P9" t="str">
            <v/>
          </cell>
          <cell r="Q9" t="str">
            <v>--</v>
          </cell>
          <cell r="R9" t="str">
            <v>*</v>
          </cell>
          <cell r="S9" t="str">
            <v>--</v>
          </cell>
          <cell r="T9" t="str">
            <v/>
          </cell>
          <cell r="U9" t="str">
            <v>--</v>
          </cell>
          <cell r="V9" t="str">
            <v>*</v>
          </cell>
          <cell r="W9" t="str">
            <v>ü</v>
          </cell>
          <cell r="X9" t="str">
            <v>*</v>
          </cell>
          <cell r="AB9" t="str">
            <v>CT</v>
          </cell>
          <cell r="AC9" t="str">
            <v>C</v>
          </cell>
        </row>
        <row r="10">
          <cell r="A10" t="str">
            <v>01AQN3</v>
          </cell>
          <cell r="D10" t="str">
            <v>Liberty Utilities (Granite State Electric) Corp.</v>
          </cell>
          <cell r="E10" t="str">
            <v>NH</v>
          </cell>
          <cell r="F10" t="str">
            <v>Elec.</v>
          </cell>
          <cell r="G10" t="str">
            <v>--</v>
          </cell>
          <cell r="H10" t="str">
            <v>*</v>
          </cell>
          <cell r="I10" t="str">
            <v>ü</v>
          </cell>
          <cell r="J10" t="str">
            <v/>
          </cell>
          <cell r="K10" t="str">
            <v>--</v>
          </cell>
          <cell r="L10" t="str">
            <v/>
          </cell>
          <cell r="M10" t="str">
            <v>ü</v>
          </cell>
          <cell r="N10" t="str">
            <v>*</v>
          </cell>
          <cell r="O10" t="str">
            <v>--</v>
          </cell>
          <cell r="P10" t="str">
            <v/>
          </cell>
          <cell r="Q10" t="str">
            <v>--</v>
          </cell>
          <cell r="R10" t="str">
            <v/>
          </cell>
          <cell r="S10" t="str">
            <v>ü</v>
          </cell>
          <cell r="T10" t="str">
            <v>*</v>
          </cell>
          <cell r="U10" t="str">
            <v>--</v>
          </cell>
          <cell r="V10" t="str">
            <v/>
          </cell>
          <cell r="W10" t="str">
            <v>ü</v>
          </cell>
          <cell r="X10" t="str">
            <v/>
          </cell>
          <cell r="AB10" t="str">
            <v>FERC</v>
          </cell>
          <cell r="AC10" t="str">
            <v>C</v>
          </cell>
        </row>
        <row r="11">
          <cell r="A11" t="str">
            <v>ALE</v>
          </cell>
          <cell r="B11" t="str">
            <v>02</v>
          </cell>
          <cell r="C11">
            <v>1</v>
          </cell>
          <cell r="D11" t="str">
            <v>ALLETE</v>
          </cell>
          <cell r="AB11" t="str">
            <v>FL</v>
          </cell>
          <cell r="AC11" t="str">
            <v>C</v>
          </cell>
        </row>
        <row r="12">
          <cell r="A12" t="str">
            <v>02ALE1</v>
          </cell>
          <cell r="D12" t="str">
            <v>Minnesota Power Enterprises Inc.</v>
          </cell>
          <cell r="E12" t="str">
            <v>MN</v>
          </cell>
          <cell r="F12" t="str">
            <v>Elec.</v>
          </cell>
          <cell r="G12" t="str">
            <v>ü</v>
          </cell>
          <cell r="H12" t="str">
            <v/>
          </cell>
          <cell r="I12" t="str">
            <v>ü</v>
          </cell>
          <cell r="J12" t="str">
            <v/>
          </cell>
          <cell r="K12" t="str">
            <v>--</v>
          </cell>
          <cell r="L12" t="str">
            <v/>
          </cell>
          <cell r="M12" t="str">
            <v>--</v>
          </cell>
          <cell r="N12" t="str">
            <v/>
          </cell>
          <cell r="O12" t="str">
            <v>--</v>
          </cell>
          <cell r="P12" t="str">
            <v/>
          </cell>
          <cell r="Q12" t="str">
            <v>ü</v>
          </cell>
          <cell r="R12" t="str">
            <v/>
          </cell>
          <cell r="S12" t="str">
            <v>--</v>
          </cell>
          <cell r="T12" t="str">
            <v/>
          </cell>
          <cell r="U12" t="str">
            <v>--</v>
          </cell>
          <cell r="V12" t="str">
            <v/>
          </cell>
          <cell r="W12" t="str">
            <v>ü</v>
          </cell>
          <cell r="X12" t="str">
            <v/>
          </cell>
          <cell r="AB12" t="str">
            <v>GA</v>
          </cell>
          <cell r="AC12" t="str">
            <v>C</v>
          </cell>
        </row>
        <row r="13">
          <cell r="A13" t="str">
            <v>LNT</v>
          </cell>
          <cell r="B13" t="str">
            <v>03</v>
          </cell>
          <cell r="C13">
            <v>2</v>
          </cell>
          <cell r="D13" t="str">
            <v>ALLIANT ENERGY CORP.</v>
          </cell>
          <cell r="AB13" t="str">
            <v>HI</v>
          </cell>
          <cell r="AC13" t="str">
            <v>C</v>
          </cell>
        </row>
        <row r="14">
          <cell r="A14" t="str">
            <v>03LNT1</v>
          </cell>
          <cell r="D14" t="str">
            <v>Interstate Power &amp; Light Co.</v>
          </cell>
          <cell r="E14" t="str">
            <v>IA</v>
          </cell>
          <cell r="F14" t="str">
            <v>Elec.</v>
          </cell>
          <cell r="G14" t="str">
            <v>ü</v>
          </cell>
          <cell r="H14" t="str">
            <v/>
          </cell>
          <cell r="I14" t="str">
            <v>ü</v>
          </cell>
          <cell r="J14" t="str">
            <v/>
          </cell>
          <cell r="K14" t="str">
            <v>--</v>
          </cell>
          <cell r="L14" t="str">
            <v/>
          </cell>
          <cell r="M14" t="str">
            <v>--</v>
          </cell>
          <cell r="N14" t="str">
            <v/>
          </cell>
          <cell r="O14" t="str">
            <v>--</v>
          </cell>
          <cell r="P14" t="str">
            <v/>
          </cell>
          <cell r="Q14" t="str">
            <v>ü</v>
          </cell>
          <cell r="R14" t="str">
            <v/>
          </cell>
          <cell r="S14" t="str">
            <v>--</v>
          </cell>
          <cell r="T14" t="str">
            <v/>
          </cell>
          <cell r="U14" t="str">
            <v>ü</v>
          </cell>
          <cell r="V14">
            <v>0</v>
          </cell>
          <cell r="W14" t="str">
            <v>ü</v>
          </cell>
          <cell r="X14" t="str">
            <v/>
          </cell>
          <cell r="AB14" t="str">
            <v>ME</v>
          </cell>
          <cell r="AC14" t="str">
            <v>C</v>
          </cell>
        </row>
        <row r="15">
          <cell r="A15" t="str">
            <v>03LNT2</v>
          </cell>
          <cell r="D15" t="str">
            <v>Wisconsin Power &amp; Light Co.</v>
          </cell>
          <cell r="E15" t="str">
            <v>WI</v>
          </cell>
          <cell r="F15" t="str">
            <v>Elec.</v>
          </cell>
          <cell r="G15" t="str">
            <v>ü</v>
          </cell>
          <cell r="H15" t="str">
            <v>*</v>
          </cell>
          <cell r="I15" t="str">
            <v>--</v>
          </cell>
          <cell r="J15" t="str">
            <v>*</v>
          </cell>
          <cell r="K15" t="str">
            <v>--</v>
          </cell>
          <cell r="L15" t="str">
            <v/>
          </cell>
          <cell r="M15" t="str">
            <v>--</v>
          </cell>
          <cell r="N15" t="str">
            <v/>
          </cell>
          <cell r="O15" t="str">
            <v>--</v>
          </cell>
          <cell r="P15" t="str">
            <v>*</v>
          </cell>
          <cell r="Q15" t="str">
            <v>--</v>
          </cell>
          <cell r="R15" t="str">
            <v/>
          </cell>
          <cell r="S15" t="str">
            <v>--</v>
          </cell>
          <cell r="T15" t="str">
            <v>*</v>
          </cell>
          <cell r="U15" t="str">
            <v>--</v>
          </cell>
          <cell r="V15" t="str">
            <v/>
          </cell>
          <cell r="W15" t="str">
            <v>--</v>
          </cell>
          <cell r="X15" t="str">
            <v/>
          </cell>
          <cell r="AB15" t="str">
            <v>MI</v>
          </cell>
          <cell r="AC15" t="str">
            <v>C</v>
          </cell>
        </row>
        <row r="16">
          <cell r="A16" t="str">
            <v>AEE</v>
          </cell>
          <cell r="B16" t="str">
            <v>04</v>
          </cell>
          <cell r="C16">
            <v>2</v>
          </cell>
          <cell r="D16" t="str">
            <v>AMEREN CORP.</v>
          </cell>
          <cell r="AB16" t="str">
            <v>MN</v>
          </cell>
          <cell r="AC16" t="str">
            <v>C</v>
          </cell>
        </row>
        <row r="17">
          <cell r="A17" t="str">
            <v>04AEE1</v>
          </cell>
          <cell r="D17" t="str">
            <v>Ameren Illinois Co.</v>
          </cell>
          <cell r="E17" t="str">
            <v>IL</v>
          </cell>
          <cell r="F17" t="str">
            <v>Elec.</v>
          </cell>
          <cell r="G17" t="str">
            <v>--</v>
          </cell>
          <cell r="H17" t="str">
            <v>*</v>
          </cell>
          <cell r="I17" t="str">
            <v>ü</v>
          </cell>
          <cell r="J17" t="str">
            <v/>
          </cell>
          <cell r="K17" t="str">
            <v>--</v>
          </cell>
          <cell r="L17" t="str">
            <v/>
          </cell>
          <cell r="M17" t="str">
            <v>ü</v>
          </cell>
          <cell r="N17" t="str">
            <v>*</v>
          </cell>
          <cell r="O17" t="str">
            <v>--</v>
          </cell>
          <cell r="P17" t="str">
            <v/>
          </cell>
          <cell r="Q17" t="str">
            <v>ü</v>
          </cell>
          <cell r="R17" t="str">
            <v/>
          </cell>
          <cell r="S17" t="str">
            <v>--</v>
          </cell>
          <cell r="T17" t="str">
            <v/>
          </cell>
          <cell r="U17" t="str">
            <v>ü</v>
          </cell>
          <cell r="V17" t="str">
            <v>*</v>
          </cell>
          <cell r="W17" t="str">
            <v>ü</v>
          </cell>
          <cell r="X17" t="str">
            <v/>
          </cell>
          <cell r="AB17" t="str">
            <v>NY</v>
          </cell>
          <cell r="AC17" t="str">
            <v>C</v>
          </cell>
        </row>
        <row r="18">
          <cell r="A18" t="str">
            <v>04AEE2</v>
          </cell>
          <cell r="D18" t="str">
            <v>Union Electric Co.</v>
          </cell>
          <cell r="E18" t="str">
            <v>MO</v>
          </cell>
          <cell r="F18" t="str">
            <v>Elec.</v>
          </cell>
          <cell r="G18" t="str">
            <v>ü</v>
          </cell>
          <cell r="H18" t="str">
            <v/>
          </cell>
          <cell r="I18" t="str">
            <v>ü</v>
          </cell>
          <cell r="J18" t="str">
            <v>*</v>
          </cell>
          <cell r="K18" t="str">
            <v>--</v>
          </cell>
          <cell r="L18" t="str">
            <v/>
          </cell>
          <cell r="M18" t="str">
            <v>ü</v>
          </cell>
          <cell r="N18" t="str">
            <v>*</v>
          </cell>
          <cell r="O18" t="str">
            <v>--</v>
          </cell>
          <cell r="P18" t="str">
            <v/>
          </cell>
          <cell r="Q18" t="str">
            <v>ü</v>
          </cell>
          <cell r="R18" t="str">
            <v>*</v>
          </cell>
          <cell r="S18" t="str">
            <v>ü</v>
          </cell>
          <cell r="T18" t="str">
            <v>*</v>
          </cell>
          <cell r="U18" t="str">
            <v>--</v>
          </cell>
          <cell r="V18" t="str">
            <v>*</v>
          </cell>
          <cell r="W18" t="str">
            <v>ü</v>
          </cell>
          <cell r="X18" t="str">
            <v>*</v>
          </cell>
          <cell r="AB18" t="str">
            <v>OR</v>
          </cell>
          <cell r="AC18" t="str">
            <v>C</v>
          </cell>
        </row>
        <row r="19">
          <cell r="A19" t="str">
            <v>AEP</v>
          </cell>
          <cell r="B19" t="str">
            <v>05</v>
          </cell>
          <cell r="C19">
            <v>12</v>
          </cell>
          <cell r="D19" t="str">
            <v>AMERICAN ELEC PWR</v>
          </cell>
          <cell r="AB19" t="str">
            <v>RI</v>
          </cell>
          <cell r="AC19" t="str">
            <v>C</v>
          </cell>
        </row>
        <row r="20">
          <cell r="A20" t="str">
            <v>05AEP1</v>
          </cell>
          <cell r="D20" t="str">
            <v>Southwestern Electric Power Co.</v>
          </cell>
          <cell r="E20" t="str">
            <v>AR</v>
          </cell>
          <cell r="F20" t="str">
            <v>Elec.</v>
          </cell>
          <cell r="G20" t="str">
            <v>ü</v>
          </cell>
          <cell r="H20" t="str">
            <v/>
          </cell>
          <cell r="I20" t="str">
            <v>ü</v>
          </cell>
          <cell r="J20" t="str">
            <v/>
          </cell>
          <cell r="K20" t="str">
            <v>--</v>
          </cell>
          <cell r="L20" t="str">
            <v/>
          </cell>
          <cell r="M20" t="str">
            <v>ü</v>
          </cell>
          <cell r="N20" t="str">
            <v>*</v>
          </cell>
          <cell r="O20" t="str">
            <v>ü</v>
          </cell>
          <cell r="P20" t="str">
            <v/>
          </cell>
          <cell r="Q20" t="str">
            <v>--</v>
          </cell>
          <cell r="R20" t="str">
            <v/>
          </cell>
          <cell r="S20" t="str">
            <v>--</v>
          </cell>
          <cell r="T20" t="str">
            <v/>
          </cell>
          <cell r="U20" t="str">
            <v>ü</v>
          </cell>
          <cell r="V20" t="str">
            <v/>
          </cell>
          <cell r="W20" t="str">
            <v>ü</v>
          </cell>
          <cell r="X20" t="str">
            <v/>
          </cell>
          <cell r="AB20" t="str">
            <v>TN</v>
          </cell>
          <cell r="AC20" t="str">
            <v>C</v>
          </cell>
        </row>
        <row r="21">
          <cell r="A21" t="str">
            <v>05AEP2</v>
          </cell>
          <cell r="D21" t="str">
            <v>Indiana Michigan Power Co.</v>
          </cell>
          <cell r="E21" t="str">
            <v>IN</v>
          </cell>
          <cell r="F21" t="str">
            <v>Elec.</v>
          </cell>
          <cell r="G21" t="str">
            <v>ü</v>
          </cell>
          <cell r="H21" t="str">
            <v/>
          </cell>
          <cell r="I21" t="str">
            <v>ü</v>
          </cell>
          <cell r="J21" t="str">
            <v/>
          </cell>
          <cell r="K21" t="str">
            <v>--</v>
          </cell>
          <cell r="L21" t="str">
            <v/>
          </cell>
          <cell r="M21" t="str">
            <v>ü</v>
          </cell>
          <cell r="N21" t="str">
            <v>*</v>
          </cell>
          <cell r="O21" t="str">
            <v>--</v>
          </cell>
          <cell r="P21" t="str">
            <v/>
          </cell>
          <cell r="Q21" t="str">
            <v>ü</v>
          </cell>
          <cell r="R21" t="str">
            <v/>
          </cell>
          <cell r="S21" t="str">
            <v>ü</v>
          </cell>
          <cell r="T21" t="str">
            <v>*</v>
          </cell>
          <cell r="U21" t="str">
            <v>ü</v>
          </cell>
          <cell r="V21" t="str">
            <v>*</v>
          </cell>
          <cell r="W21" t="str">
            <v>ü</v>
          </cell>
          <cell r="X21" t="str">
            <v/>
          </cell>
          <cell r="AB21" t="str">
            <v>WI</v>
          </cell>
          <cell r="AC21" t="str">
            <v>C</v>
          </cell>
        </row>
        <row r="22">
          <cell r="A22" t="str">
            <v>05AEP3</v>
          </cell>
          <cell r="D22" t="str">
            <v>Kentucky Power Co.</v>
          </cell>
          <cell r="E22" t="str">
            <v>KY</v>
          </cell>
          <cell r="F22" t="str">
            <v>Elec.</v>
          </cell>
          <cell r="G22" t="str">
            <v>ü</v>
          </cell>
          <cell r="H22" t="str">
            <v/>
          </cell>
          <cell r="I22" t="str">
            <v>ü</v>
          </cell>
          <cell r="J22" t="str">
            <v/>
          </cell>
          <cell r="K22" t="str">
            <v>--</v>
          </cell>
          <cell r="L22" t="str">
            <v/>
          </cell>
          <cell r="M22" t="str">
            <v>ü</v>
          </cell>
          <cell r="N22" t="str">
            <v>*</v>
          </cell>
          <cell r="O22" t="str">
            <v>--</v>
          </cell>
          <cell r="P22">
            <v>0</v>
          </cell>
          <cell r="Q22" t="str">
            <v>--</v>
          </cell>
          <cell r="R22" t="str">
            <v/>
          </cell>
          <cell r="S22" t="str">
            <v>--</v>
          </cell>
          <cell r="T22">
            <v>0</v>
          </cell>
          <cell r="U22" t="str">
            <v>ü</v>
          </cell>
          <cell r="V22">
            <v>0</v>
          </cell>
          <cell r="W22" t="str">
            <v>--</v>
          </cell>
          <cell r="X22">
            <v>0</v>
          </cell>
          <cell r="AB22" t="str">
            <v>IL</v>
          </cell>
          <cell r="AC22" t="str">
            <v>O</v>
          </cell>
        </row>
        <row r="23">
          <cell r="A23" t="str">
            <v>05AEP4</v>
          </cell>
          <cell r="D23" t="str">
            <v>Southwestern Electric Power Co.</v>
          </cell>
          <cell r="E23" t="str">
            <v>LA</v>
          </cell>
          <cell r="F23" t="str">
            <v>Elec.</v>
          </cell>
          <cell r="G23" t="str">
            <v>ü</v>
          </cell>
          <cell r="H23" t="str">
            <v/>
          </cell>
          <cell r="I23" t="str">
            <v>ü</v>
          </cell>
          <cell r="J23" t="str">
            <v>*</v>
          </cell>
          <cell r="K23" t="str">
            <v>--</v>
          </cell>
          <cell r="L23" t="str">
            <v/>
          </cell>
          <cell r="M23" t="str">
            <v>ü</v>
          </cell>
          <cell r="N23" t="str">
            <v>*</v>
          </cell>
          <cell r="O23" t="str">
            <v>--</v>
          </cell>
          <cell r="P23" t="str">
            <v/>
          </cell>
          <cell r="Q23" t="str">
            <v>--</v>
          </cell>
          <cell r="R23" t="str">
            <v/>
          </cell>
          <cell r="S23" t="str">
            <v>--</v>
          </cell>
          <cell r="T23" t="str">
            <v/>
          </cell>
          <cell r="U23" t="str">
            <v>--</v>
          </cell>
          <cell r="V23" t="str">
            <v/>
          </cell>
          <cell r="W23" t="str">
            <v>--</v>
          </cell>
          <cell r="X23" t="str">
            <v/>
          </cell>
          <cell r="AB23" t="str">
            <v>KY</v>
          </cell>
          <cell r="AC23" t="str">
            <v>O</v>
          </cell>
        </row>
        <row r="24">
          <cell r="A24" t="str">
            <v>05AEP5</v>
          </cell>
          <cell r="D24" t="str">
            <v>Indiana Michigan Power Co.</v>
          </cell>
          <cell r="E24" t="str">
            <v>MI</v>
          </cell>
          <cell r="F24" t="str">
            <v>Elec.</v>
          </cell>
          <cell r="G24" t="str">
            <v>ü</v>
          </cell>
          <cell r="H24" t="str">
            <v/>
          </cell>
          <cell r="I24" t="str">
            <v>ü</v>
          </cell>
          <cell r="J24" t="str">
            <v/>
          </cell>
          <cell r="K24" t="str">
            <v>--</v>
          </cell>
          <cell r="L24">
            <v>0</v>
          </cell>
          <cell r="M24" t="str">
            <v>ü</v>
          </cell>
          <cell r="N24" t="str">
            <v>*</v>
          </cell>
          <cell r="O24" t="str">
            <v>--</v>
          </cell>
          <cell r="P24" t="str">
            <v/>
          </cell>
          <cell r="Q24" t="str">
            <v>ü</v>
          </cell>
          <cell r="R24" t="str">
            <v/>
          </cell>
          <cell r="S24" t="str">
            <v>--</v>
          </cell>
          <cell r="T24" t="str">
            <v/>
          </cell>
          <cell r="U24" t="str">
            <v>--</v>
          </cell>
          <cell r="V24" t="str">
            <v/>
          </cell>
          <cell r="W24" t="str">
            <v>--</v>
          </cell>
          <cell r="X24" t="str">
            <v/>
          </cell>
          <cell r="AB24" t="str">
            <v>LA</v>
          </cell>
          <cell r="AC24" t="str">
            <v>O</v>
          </cell>
        </row>
        <row r="25">
          <cell r="A25" t="str">
            <v>05AEP6</v>
          </cell>
          <cell r="D25" t="str">
            <v>Ohio Power Co.</v>
          </cell>
          <cell r="E25" t="str">
            <v>OH</v>
          </cell>
          <cell r="F25" t="str">
            <v>Elec.</v>
          </cell>
          <cell r="G25" t="str">
            <v>--</v>
          </cell>
          <cell r="H25" t="str">
            <v>*</v>
          </cell>
          <cell r="I25" t="str">
            <v>ü</v>
          </cell>
          <cell r="J25" t="str">
            <v>*</v>
          </cell>
          <cell r="K25" t="str">
            <v>--</v>
          </cell>
          <cell r="L25" t="str">
            <v/>
          </cell>
          <cell r="M25" t="str">
            <v>ü</v>
          </cell>
          <cell r="N25" t="str">
            <v>*</v>
          </cell>
          <cell r="O25" t="str">
            <v>--</v>
          </cell>
          <cell r="P25" t="str">
            <v/>
          </cell>
          <cell r="Q25" t="str">
            <v>ü</v>
          </cell>
          <cell r="R25" t="str">
            <v/>
          </cell>
          <cell r="S25" t="str">
            <v>ü</v>
          </cell>
          <cell r="T25" t="str">
            <v>*</v>
          </cell>
          <cell r="U25" t="str">
            <v>--</v>
          </cell>
          <cell r="V25" t="str">
            <v/>
          </cell>
          <cell r="W25" t="str">
            <v>ü</v>
          </cell>
          <cell r="X25" t="str">
            <v/>
          </cell>
          <cell r="AB25" t="str">
            <v>MS</v>
          </cell>
          <cell r="AC25" t="str">
            <v>O</v>
          </cell>
        </row>
        <row r="26">
          <cell r="A26" t="str">
            <v>05AEP7</v>
          </cell>
          <cell r="D26" t="str">
            <v>Public Service Co. of Oklahoma</v>
          </cell>
          <cell r="E26" t="str">
            <v>OK</v>
          </cell>
          <cell r="F26" t="str">
            <v>Elec.</v>
          </cell>
          <cell r="G26" t="str">
            <v>ü</v>
          </cell>
          <cell r="H26" t="str">
            <v/>
          </cell>
          <cell r="I26" t="str">
            <v>ü</v>
          </cell>
          <cell r="J26" t="str">
            <v>*</v>
          </cell>
          <cell r="K26" t="str">
            <v>--</v>
          </cell>
          <cell r="L26" t="str">
            <v/>
          </cell>
          <cell r="M26" t="str">
            <v>ü</v>
          </cell>
          <cell r="N26" t="str">
            <v>*</v>
          </cell>
          <cell r="O26" t="str">
            <v>--</v>
          </cell>
          <cell r="P26" t="str">
            <v/>
          </cell>
          <cell r="Q26" t="str">
            <v>ü</v>
          </cell>
          <cell r="R26" t="str">
            <v>*</v>
          </cell>
          <cell r="S26" t="str">
            <v>ü</v>
          </cell>
          <cell r="T26">
            <v>0</v>
          </cell>
          <cell r="U26" t="str">
            <v>--</v>
          </cell>
          <cell r="V26" t="str">
            <v>*</v>
          </cell>
          <cell r="W26" t="str">
            <v>ü</v>
          </cell>
          <cell r="X26" t="str">
            <v/>
          </cell>
          <cell r="AB26" t="str">
            <v>NM</v>
          </cell>
          <cell r="AC26" t="str">
            <v>O</v>
          </cell>
        </row>
        <row r="27">
          <cell r="A27" t="str">
            <v>05AEP8</v>
          </cell>
          <cell r="D27" t="str">
            <v>Kingsport Power Co.</v>
          </cell>
          <cell r="E27" t="str">
            <v>TN</v>
          </cell>
          <cell r="F27" t="str">
            <v>Elec.</v>
          </cell>
          <cell r="G27" t="str">
            <v>ü</v>
          </cell>
          <cell r="H27" t="str">
            <v/>
          </cell>
          <cell r="I27" t="str">
            <v>--</v>
          </cell>
          <cell r="J27" t="str">
            <v/>
          </cell>
          <cell r="K27" t="str">
            <v>--</v>
          </cell>
          <cell r="L27" t="str">
            <v/>
          </cell>
          <cell r="M27" t="str">
            <v>--</v>
          </cell>
          <cell r="N27" t="str">
            <v/>
          </cell>
          <cell r="O27" t="str">
            <v>--</v>
          </cell>
          <cell r="P27" t="str">
            <v/>
          </cell>
          <cell r="Q27" t="str">
            <v>--</v>
          </cell>
          <cell r="R27" t="str">
            <v/>
          </cell>
          <cell r="S27" t="str">
            <v>--</v>
          </cell>
          <cell r="T27" t="str">
            <v/>
          </cell>
          <cell r="U27" t="str">
            <v>--</v>
          </cell>
          <cell r="V27" t="str">
            <v/>
          </cell>
          <cell r="W27" t="str">
            <v>--</v>
          </cell>
          <cell r="X27" t="str">
            <v/>
          </cell>
          <cell r="AB27" t="str">
            <v>ND</v>
          </cell>
          <cell r="AC27" t="str">
            <v>O</v>
          </cell>
        </row>
        <row r="28">
          <cell r="A28" t="str">
            <v>05AEP9</v>
          </cell>
          <cell r="D28" t="str">
            <v>AEP Texas Inc.</v>
          </cell>
          <cell r="E28" t="str">
            <v>TX</v>
          </cell>
          <cell r="F28" t="str">
            <v>Elec.</v>
          </cell>
          <cell r="G28" t="str">
            <v>--</v>
          </cell>
          <cell r="H28" t="str">
            <v>*</v>
          </cell>
          <cell r="I28" t="str">
            <v>ü</v>
          </cell>
          <cell r="J28">
            <v>0</v>
          </cell>
          <cell r="K28" t="str">
            <v>--</v>
          </cell>
          <cell r="L28" t="str">
            <v/>
          </cell>
          <cell r="M28" t="str">
            <v>--</v>
          </cell>
          <cell r="N28" t="str">
            <v/>
          </cell>
          <cell r="O28" t="str">
            <v>--</v>
          </cell>
          <cell r="P28" t="str">
            <v/>
          </cell>
          <cell r="Q28" t="str">
            <v>--</v>
          </cell>
          <cell r="R28" t="str">
            <v/>
          </cell>
          <cell r="S28" t="str">
            <v>ü</v>
          </cell>
          <cell r="T28">
            <v>0</v>
          </cell>
          <cell r="U28" t="str">
            <v>--</v>
          </cell>
          <cell r="V28" t="str">
            <v/>
          </cell>
          <cell r="W28" t="str">
            <v>ü</v>
          </cell>
          <cell r="X28">
            <v>0</v>
          </cell>
          <cell r="AB28" t="str">
            <v>PA</v>
          </cell>
          <cell r="AC28" t="str">
            <v>O</v>
          </cell>
        </row>
        <row r="29">
          <cell r="A29" t="str">
            <v>05AEP10</v>
          </cell>
          <cell r="D29" t="str">
            <v>Southwestern Electric Power Co.</v>
          </cell>
          <cell r="E29" t="str">
            <v>TX</v>
          </cell>
          <cell r="F29" t="str">
            <v>Elec.</v>
          </cell>
          <cell r="G29" t="str">
            <v>ü</v>
          </cell>
          <cell r="H29" t="str">
            <v>*</v>
          </cell>
          <cell r="I29" t="str">
            <v>ü</v>
          </cell>
          <cell r="J29">
            <v>0</v>
          </cell>
          <cell r="K29" t="str">
            <v>--</v>
          </cell>
          <cell r="L29" t="str">
            <v/>
          </cell>
          <cell r="M29" t="str">
            <v>--</v>
          </cell>
          <cell r="N29" t="str">
            <v/>
          </cell>
          <cell r="O29" t="str">
            <v>--</v>
          </cell>
          <cell r="P29" t="str">
            <v>*</v>
          </cell>
          <cell r="Q29" t="str">
            <v>--</v>
          </cell>
          <cell r="R29" t="str">
            <v/>
          </cell>
          <cell r="S29" t="str">
            <v>ü</v>
          </cell>
          <cell r="T29">
            <v>0</v>
          </cell>
          <cell r="U29" t="str">
            <v>--</v>
          </cell>
          <cell r="V29" t="str">
            <v/>
          </cell>
          <cell r="W29" t="str">
            <v>ü</v>
          </cell>
          <cell r="X29">
            <v>0</v>
          </cell>
          <cell r="AB29" t="str">
            <v>UT</v>
          </cell>
          <cell r="AC29" t="str">
            <v>O</v>
          </cell>
        </row>
        <row r="30">
          <cell r="A30" t="str">
            <v>05AEP11</v>
          </cell>
          <cell r="D30" t="str">
            <v>Appalachian Power Co.</v>
          </cell>
          <cell r="E30" t="str">
            <v>VA</v>
          </cell>
          <cell r="F30" t="str">
            <v>Elec.</v>
          </cell>
          <cell r="G30" t="str">
            <v>ü</v>
          </cell>
          <cell r="H30">
            <v>0</v>
          </cell>
          <cell r="I30" t="str">
            <v>ü</v>
          </cell>
          <cell r="J30">
            <v>0</v>
          </cell>
          <cell r="K30" t="str">
            <v>--</v>
          </cell>
          <cell r="L30" t="str">
            <v/>
          </cell>
          <cell r="M30" t="str">
            <v>--</v>
          </cell>
          <cell r="N30" t="str">
            <v/>
          </cell>
          <cell r="O30" t="str">
            <v>ü</v>
          </cell>
          <cell r="P30">
            <v>0</v>
          </cell>
          <cell r="Q30" t="str">
            <v>--</v>
          </cell>
          <cell r="R30">
            <v>0</v>
          </cell>
          <cell r="S30" t="str">
            <v>--</v>
          </cell>
          <cell r="T30">
            <v>0</v>
          </cell>
          <cell r="U30" t="str">
            <v>ü</v>
          </cell>
          <cell r="V30">
            <v>0</v>
          </cell>
          <cell r="W30" t="str">
            <v>ü</v>
          </cell>
          <cell r="X30">
            <v>0</v>
          </cell>
          <cell r="AB30" t="str">
            <v>WY</v>
          </cell>
          <cell r="AC30" t="str">
            <v>O</v>
          </cell>
        </row>
        <row r="31">
          <cell r="A31" t="str">
            <v>05AEP12</v>
          </cell>
          <cell r="D31" t="str">
            <v>Appalachian Power Co./Wheeling Power Co.</v>
          </cell>
          <cell r="E31" t="str">
            <v>WV</v>
          </cell>
          <cell r="F31" t="str">
            <v>Elec.</v>
          </cell>
          <cell r="G31" t="str">
            <v>ü</v>
          </cell>
          <cell r="H31" t="str">
            <v/>
          </cell>
          <cell r="I31" t="str">
            <v>ü</v>
          </cell>
          <cell r="J31">
            <v>0</v>
          </cell>
          <cell r="K31" t="str">
            <v>--</v>
          </cell>
          <cell r="L31" t="str">
            <v/>
          </cell>
          <cell r="M31" t="str">
            <v>--</v>
          </cell>
          <cell r="N31" t="str">
            <v/>
          </cell>
          <cell r="O31" t="str">
            <v>--</v>
          </cell>
          <cell r="P31" t="str">
            <v>*</v>
          </cell>
          <cell r="Q31" t="str">
            <v>--</v>
          </cell>
          <cell r="R31" t="str">
            <v/>
          </cell>
          <cell r="S31" t="str">
            <v>--</v>
          </cell>
          <cell r="T31" t="str">
            <v>*</v>
          </cell>
          <cell r="U31" t="str">
            <v>ü</v>
          </cell>
          <cell r="V31">
            <v>0</v>
          </cell>
          <cell r="W31" t="str">
            <v>--</v>
          </cell>
          <cell r="X31" t="str">
            <v/>
          </cell>
          <cell r="AB31" t="str">
            <v>AR</v>
          </cell>
          <cell r="AC31" t="str">
            <v>P</v>
          </cell>
        </row>
        <row r="32">
          <cell r="A32" t="str">
            <v>AVA</v>
          </cell>
          <cell r="B32" t="str">
            <v>07</v>
          </cell>
          <cell r="C32">
            <v>3</v>
          </cell>
          <cell r="D32" t="str">
            <v>AVISTA CORP.</v>
          </cell>
          <cell r="AB32" t="str">
            <v>NJ</v>
          </cell>
          <cell r="AC32" t="str">
            <v>P</v>
          </cell>
        </row>
        <row r="33">
          <cell r="A33" t="str">
            <v>07AVA1</v>
          </cell>
          <cell r="D33" t="str">
            <v>Alaska Electric Light &amp; Power Co.</v>
          </cell>
          <cell r="E33" t="str">
            <v>AK</v>
          </cell>
          <cell r="F33" t="str">
            <v>Elec.</v>
          </cell>
          <cell r="G33" t="str">
            <v>ü</v>
          </cell>
          <cell r="H33" t="str">
            <v/>
          </cell>
          <cell r="I33" t="str">
            <v>--</v>
          </cell>
          <cell r="J33" t="str">
            <v/>
          </cell>
          <cell r="K33" t="str">
            <v>--</v>
          </cell>
          <cell r="L33" t="str">
            <v/>
          </cell>
          <cell r="M33" t="str">
            <v>--</v>
          </cell>
          <cell r="N33" t="str">
            <v/>
          </cell>
          <cell r="O33" t="str">
            <v>--</v>
          </cell>
          <cell r="P33" t="str">
            <v/>
          </cell>
          <cell r="Q33" t="str">
            <v>--</v>
          </cell>
          <cell r="R33" t="str">
            <v/>
          </cell>
          <cell r="S33" t="str">
            <v>--</v>
          </cell>
          <cell r="T33" t="str">
            <v/>
          </cell>
          <cell r="U33" t="str">
            <v>--</v>
          </cell>
          <cell r="V33" t="str">
            <v/>
          </cell>
          <cell r="W33" t="str">
            <v>--</v>
          </cell>
          <cell r="X33">
            <v>0</v>
          </cell>
          <cell r="AB33" t="str">
            <v>OH</v>
          </cell>
          <cell r="AC33" t="str">
            <v>P</v>
          </cell>
        </row>
        <row r="34">
          <cell r="A34" t="str">
            <v>07AVA2</v>
          </cell>
          <cell r="D34" t="str">
            <v>Avista Corp.</v>
          </cell>
          <cell r="E34" t="str">
            <v>ID</v>
          </cell>
          <cell r="F34" t="str">
            <v>Elec.</v>
          </cell>
          <cell r="G34" t="str">
            <v>ü</v>
          </cell>
          <cell r="H34" t="str">
            <v>*</v>
          </cell>
          <cell r="I34" t="str">
            <v>ü</v>
          </cell>
          <cell r="J34" t="str">
            <v/>
          </cell>
          <cell r="K34" t="str">
            <v>ü</v>
          </cell>
          <cell r="L34" t="str">
            <v>*</v>
          </cell>
          <cell r="M34" t="str">
            <v>--</v>
          </cell>
          <cell r="N34">
            <v>0</v>
          </cell>
          <cell r="O34" t="str">
            <v>--</v>
          </cell>
          <cell r="P34" t="str">
            <v/>
          </cell>
          <cell r="Q34" t="str">
            <v>--</v>
          </cell>
          <cell r="R34" t="str">
            <v/>
          </cell>
          <cell r="S34" t="str">
            <v>--</v>
          </cell>
          <cell r="T34" t="str">
            <v/>
          </cell>
          <cell r="U34" t="str">
            <v>--</v>
          </cell>
          <cell r="V34" t="str">
            <v/>
          </cell>
          <cell r="W34" t="str">
            <v>--</v>
          </cell>
          <cell r="X34" t="str">
            <v/>
          </cell>
          <cell r="AB34" t="str">
            <v>AK</v>
          </cell>
          <cell r="AC34" t="str">
            <v>--</v>
          </cell>
        </row>
        <row r="35">
          <cell r="A35" t="str">
            <v>07AVA3</v>
          </cell>
          <cell r="D35" t="str">
            <v>Avista Corp.</v>
          </cell>
          <cell r="E35" t="str">
            <v>WA</v>
          </cell>
          <cell r="F35" t="str">
            <v>Elec.</v>
          </cell>
          <cell r="G35" t="str">
            <v>ü</v>
          </cell>
          <cell r="H35" t="str">
            <v>*</v>
          </cell>
          <cell r="I35" t="str">
            <v>ü</v>
          </cell>
          <cell r="J35" t="str">
            <v/>
          </cell>
          <cell r="K35" t="str">
            <v>ü</v>
          </cell>
          <cell r="L35">
            <v>0</v>
          </cell>
          <cell r="M35" t="str">
            <v>--</v>
          </cell>
          <cell r="N35" t="str">
            <v>*</v>
          </cell>
          <cell r="O35" t="str">
            <v>--</v>
          </cell>
          <cell r="P35" t="str">
            <v/>
          </cell>
          <cell r="Q35" t="str">
            <v>--</v>
          </cell>
          <cell r="R35" t="str">
            <v/>
          </cell>
          <cell r="S35" t="str">
            <v>--</v>
          </cell>
          <cell r="T35">
            <v>0</v>
          </cell>
          <cell r="U35" t="str">
            <v>--</v>
          </cell>
          <cell r="V35" t="str">
            <v/>
          </cell>
          <cell r="W35" t="str">
            <v>--</v>
          </cell>
          <cell r="X35" t="str">
            <v/>
          </cell>
          <cell r="AB35" t="str">
            <v>AZ</v>
          </cell>
          <cell r="AC35" t="str">
            <v>--</v>
          </cell>
        </row>
        <row r="36">
          <cell r="A36" t="str">
            <v>BKH</v>
          </cell>
          <cell r="B36" t="str">
            <v>08</v>
          </cell>
          <cell r="C36">
            <v>3</v>
          </cell>
          <cell r="D36" t="str">
            <v>BLACK HILLS CORP.</v>
          </cell>
          <cell r="AB36" t="str">
            <v>CO</v>
          </cell>
          <cell r="AC36" t="str">
            <v>--</v>
          </cell>
        </row>
        <row r="37">
          <cell r="A37" t="str">
            <v>08BKH1</v>
          </cell>
          <cell r="D37" t="str">
            <v>Black Hills Colorado Electric Inc.</v>
          </cell>
          <cell r="E37" t="str">
            <v>CO</v>
          </cell>
          <cell r="F37" t="str">
            <v>Elec.</v>
          </cell>
          <cell r="G37" t="str">
            <v>ü</v>
          </cell>
          <cell r="H37" t="str">
            <v/>
          </cell>
          <cell r="I37" t="str">
            <v>ü</v>
          </cell>
          <cell r="J37" t="str">
            <v/>
          </cell>
          <cell r="K37" t="str">
            <v>--</v>
          </cell>
          <cell r="L37" t="str">
            <v/>
          </cell>
          <cell r="M37" t="str">
            <v>--</v>
          </cell>
          <cell r="N37" t="str">
            <v/>
          </cell>
          <cell r="O37" t="str">
            <v>ü</v>
          </cell>
          <cell r="P37" t="str">
            <v>*</v>
          </cell>
          <cell r="Q37" t="str">
            <v>ü</v>
          </cell>
          <cell r="R37" t="str">
            <v/>
          </cell>
          <cell r="S37" t="str">
            <v>--</v>
          </cell>
          <cell r="T37">
            <v>0</v>
          </cell>
          <cell r="U37" t="str">
            <v>--</v>
          </cell>
          <cell r="V37">
            <v>0</v>
          </cell>
          <cell r="W37" t="str">
            <v>ü</v>
          </cell>
          <cell r="X37">
            <v>0</v>
          </cell>
          <cell r="AB37" t="str">
            <v>IN</v>
          </cell>
          <cell r="AC37" t="str">
            <v>--</v>
          </cell>
        </row>
        <row r="38">
          <cell r="A38" t="str">
            <v>08BKH2</v>
          </cell>
          <cell r="D38" t="str">
            <v>Black Hills Power Inc.</v>
          </cell>
          <cell r="E38" t="str">
            <v>SD</v>
          </cell>
          <cell r="F38" t="str">
            <v>Elec.</v>
          </cell>
          <cell r="G38" t="str">
            <v>ü</v>
          </cell>
          <cell r="H38">
            <v>0</v>
          </cell>
          <cell r="I38" t="str">
            <v>--</v>
          </cell>
          <cell r="J38">
            <v>0</v>
          </cell>
          <cell r="K38" t="str">
            <v>--</v>
          </cell>
          <cell r="L38" t="str">
            <v/>
          </cell>
          <cell r="M38" t="str">
            <v>--</v>
          </cell>
          <cell r="N38">
            <v>0</v>
          </cell>
          <cell r="O38" t="str">
            <v>--</v>
          </cell>
          <cell r="P38" t="str">
            <v/>
          </cell>
          <cell r="Q38" t="str">
            <v>--</v>
          </cell>
          <cell r="R38">
            <v>0</v>
          </cell>
          <cell r="S38" t="str">
            <v>--</v>
          </cell>
          <cell r="T38" t="str">
            <v/>
          </cell>
          <cell r="U38" t="str">
            <v>ü</v>
          </cell>
          <cell r="V38" t="str">
            <v>*</v>
          </cell>
          <cell r="W38" t="str">
            <v>ü</v>
          </cell>
          <cell r="X38" t="str">
            <v>*</v>
          </cell>
          <cell r="AB38" t="str">
            <v>IA</v>
          </cell>
          <cell r="AC38" t="str">
            <v>--</v>
          </cell>
        </row>
        <row r="39">
          <cell r="A39" t="str">
            <v>08BKH3</v>
          </cell>
          <cell r="D39" t="str">
            <v>Cheyenne Light Fuel &amp; Power Co.</v>
          </cell>
          <cell r="E39" t="str">
            <v>WY</v>
          </cell>
          <cell r="F39" t="str">
            <v>Elec.</v>
          </cell>
          <cell r="G39" t="str">
            <v>ü</v>
          </cell>
          <cell r="H39" t="str">
            <v/>
          </cell>
          <cell r="I39" t="str">
            <v>ü</v>
          </cell>
          <cell r="J39" t="str">
            <v/>
          </cell>
          <cell r="K39" t="str">
            <v>--</v>
          </cell>
          <cell r="L39" t="str">
            <v/>
          </cell>
          <cell r="M39" t="str">
            <v>ü</v>
          </cell>
          <cell r="N39" t="str">
            <v>*</v>
          </cell>
          <cell r="O39" t="str">
            <v>--</v>
          </cell>
          <cell r="P39" t="str">
            <v/>
          </cell>
          <cell r="Q39" t="str">
            <v>--</v>
          </cell>
          <cell r="R39">
            <v>0</v>
          </cell>
          <cell r="S39" t="str">
            <v>--</v>
          </cell>
          <cell r="T39" t="str">
            <v/>
          </cell>
          <cell r="U39" t="str">
            <v>--</v>
          </cell>
          <cell r="V39" t="str">
            <v/>
          </cell>
          <cell r="W39" t="str">
            <v>--</v>
          </cell>
          <cell r="X39" t="str">
            <v/>
          </cell>
          <cell r="AB39" t="str">
            <v>KS</v>
          </cell>
          <cell r="AC39" t="str">
            <v>--</v>
          </cell>
        </row>
        <row r="40">
          <cell r="A40" t="str">
            <v>CNP</v>
          </cell>
          <cell r="B40" t="str">
            <v>09</v>
          </cell>
          <cell r="C40">
            <v>2</v>
          </cell>
          <cell r="D40" t="str">
            <v>CENTERPOINT ENERGY</v>
          </cell>
          <cell r="AB40" t="str">
            <v>MA</v>
          </cell>
          <cell r="AC40" t="str">
            <v>--</v>
          </cell>
        </row>
        <row r="41">
          <cell r="A41" t="str">
            <v>09CNP1</v>
          </cell>
          <cell r="D41" t="str">
            <v>CenterPoint Energy Houston Electric LLC</v>
          </cell>
          <cell r="E41" t="str">
            <v>TX</v>
          </cell>
          <cell r="F41" t="str">
            <v>Elec.</v>
          </cell>
          <cell r="G41" t="str">
            <v>--</v>
          </cell>
          <cell r="H41" t="str">
            <v>*</v>
          </cell>
          <cell r="I41" t="str">
            <v>ü</v>
          </cell>
          <cell r="J41">
            <v>0</v>
          </cell>
          <cell r="K41" t="str">
            <v>--</v>
          </cell>
          <cell r="L41" t="str">
            <v/>
          </cell>
          <cell r="M41" t="str">
            <v>--</v>
          </cell>
          <cell r="N41" t="str">
            <v/>
          </cell>
          <cell r="O41" t="str">
            <v>--</v>
          </cell>
          <cell r="P41" t="str">
            <v/>
          </cell>
          <cell r="Q41" t="str">
            <v>--</v>
          </cell>
          <cell r="R41" t="str">
            <v/>
          </cell>
          <cell r="S41" t="str">
            <v>ü</v>
          </cell>
          <cell r="T41">
            <v>0</v>
          </cell>
          <cell r="U41" t="str">
            <v>--</v>
          </cell>
          <cell r="V41" t="str">
            <v/>
          </cell>
          <cell r="W41" t="str">
            <v>ü</v>
          </cell>
          <cell r="X41">
            <v>0</v>
          </cell>
          <cell r="AB41" t="str">
            <v>MT</v>
          </cell>
          <cell r="AC41" t="str">
            <v>--</v>
          </cell>
        </row>
        <row r="42">
          <cell r="A42" t="str">
            <v>09CNP2</v>
          </cell>
          <cell r="D42" t="str">
            <v>Southern Indiana Gas &amp; Electric Co.</v>
          </cell>
          <cell r="E42" t="str">
            <v>IN</v>
          </cell>
          <cell r="F42" t="str">
            <v>Elec.</v>
          </cell>
          <cell r="G42" t="str">
            <v>ü</v>
          </cell>
          <cell r="H42" t="str">
            <v/>
          </cell>
          <cell r="I42" t="str">
            <v>ü</v>
          </cell>
          <cell r="J42" t="str">
            <v/>
          </cell>
          <cell r="K42" t="str">
            <v>--</v>
          </cell>
          <cell r="L42" t="str">
            <v/>
          </cell>
          <cell r="M42" t="str">
            <v>ü</v>
          </cell>
          <cell r="N42" t="str">
            <v>*</v>
          </cell>
          <cell r="O42" t="str">
            <v>--</v>
          </cell>
          <cell r="P42" t="str">
            <v/>
          </cell>
          <cell r="Q42" t="str">
            <v>--</v>
          </cell>
          <cell r="R42" t="str">
            <v/>
          </cell>
          <cell r="S42" t="str">
            <v>ü</v>
          </cell>
          <cell r="T42" t="str">
            <v>*</v>
          </cell>
          <cell r="U42" t="str">
            <v>ü</v>
          </cell>
          <cell r="V42" t="str">
            <v>*</v>
          </cell>
          <cell r="W42" t="str">
            <v>ü</v>
          </cell>
          <cell r="X42" t="str">
            <v/>
          </cell>
          <cell r="AB42" t="str">
            <v>NE</v>
          </cell>
          <cell r="AC42" t="str">
            <v>--</v>
          </cell>
        </row>
        <row r="43">
          <cell r="A43" t="str">
            <v>CMS</v>
          </cell>
          <cell r="B43">
            <v>10</v>
          </cell>
          <cell r="C43">
            <v>1</v>
          </cell>
          <cell r="D43" t="str">
            <v>CMS ENERGY</v>
          </cell>
          <cell r="AB43" t="str">
            <v>NV</v>
          </cell>
          <cell r="AC43" t="str">
            <v>--</v>
          </cell>
        </row>
        <row r="44">
          <cell r="A44" t="str">
            <v>10CMS1</v>
          </cell>
          <cell r="D44" t="str">
            <v>Consumers Energy Co.</v>
          </cell>
          <cell r="E44" t="str">
            <v>MI</v>
          </cell>
          <cell r="F44" t="str">
            <v>Elec.</v>
          </cell>
          <cell r="G44" t="str">
            <v>ü</v>
          </cell>
          <cell r="H44" t="str">
            <v/>
          </cell>
          <cell r="I44" t="str">
            <v>ü</v>
          </cell>
          <cell r="J44" t="str">
            <v/>
          </cell>
          <cell r="K44" t="str">
            <v>--</v>
          </cell>
          <cell r="L44" t="str">
            <v>*</v>
          </cell>
          <cell r="M44" t="str">
            <v>--</v>
          </cell>
          <cell r="N44" t="str">
            <v/>
          </cell>
          <cell r="O44" t="str">
            <v>--</v>
          </cell>
          <cell r="P44" t="str">
            <v/>
          </cell>
          <cell r="Q44" t="str">
            <v>ü</v>
          </cell>
          <cell r="R44" t="str">
            <v/>
          </cell>
          <cell r="S44" t="str">
            <v>--</v>
          </cell>
          <cell r="T44" t="str">
            <v/>
          </cell>
          <cell r="U44" t="str">
            <v>--</v>
          </cell>
          <cell r="V44" t="str">
            <v/>
          </cell>
          <cell r="W44" t="str">
            <v>ü</v>
          </cell>
          <cell r="X44" t="str">
            <v>*</v>
          </cell>
          <cell r="AB44" t="str">
            <v>NH</v>
          </cell>
          <cell r="AC44" t="str">
            <v>--</v>
          </cell>
        </row>
        <row r="45">
          <cell r="A45" t="str">
            <v>ED</v>
          </cell>
          <cell r="B45">
            <v>11</v>
          </cell>
          <cell r="C45">
            <v>3</v>
          </cell>
          <cell r="D45" t="str">
            <v>CONSOLIDATED EDISON</v>
          </cell>
          <cell r="AB45" t="str">
            <v>NC</v>
          </cell>
          <cell r="AC45" t="str">
            <v>--</v>
          </cell>
        </row>
        <row r="46">
          <cell r="A46" t="str">
            <v>11ED1</v>
          </cell>
          <cell r="D46" t="str">
            <v>Rockland Electric Co.</v>
          </cell>
          <cell r="E46" t="str">
            <v>NJ</v>
          </cell>
          <cell r="F46" t="str">
            <v>Elec.</v>
          </cell>
          <cell r="G46" t="str">
            <v>--</v>
          </cell>
          <cell r="H46" t="str">
            <v>*</v>
          </cell>
          <cell r="I46" t="str">
            <v>ü</v>
          </cell>
          <cell r="J46" t="str">
            <v>*</v>
          </cell>
          <cell r="K46" t="str">
            <v>--</v>
          </cell>
          <cell r="L46" t="str">
            <v/>
          </cell>
          <cell r="M46" t="str">
            <v>ü</v>
          </cell>
          <cell r="N46" t="str">
            <v>*</v>
          </cell>
          <cell r="O46" t="str">
            <v>--</v>
          </cell>
          <cell r="P46" t="str">
            <v/>
          </cell>
          <cell r="Q46" t="str">
            <v>--</v>
          </cell>
          <cell r="R46" t="str">
            <v/>
          </cell>
          <cell r="S46" t="str">
            <v>--</v>
          </cell>
          <cell r="T46" t="str">
            <v>*</v>
          </cell>
          <cell r="U46" t="str">
            <v>ü</v>
          </cell>
          <cell r="V46" t="str">
            <v>*</v>
          </cell>
          <cell r="W46" t="str">
            <v>--</v>
          </cell>
          <cell r="X46" t="str">
            <v/>
          </cell>
          <cell r="AB46" t="str">
            <v>OK</v>
          </cell>
          <cell r="AC46" t="str">
            <v>--</v>
          </cell>
        </row>
        <row r="47">
          <cell r="A47" t="str">
            <v>11ED2</v>
          </cell>
          <cell r="D47" t="str">
            <v>Consolidated Edison Co. of New York Inc.</v>
          </cell>
          <cell r="E47" t="str">
            <v>NY</v>
          </cell>
          <cell r="F47" t="str">
            <v>Elec.</v>
          </cell>
          <cell r="G47" t="str">
            <v>--</v>
          </cell>
          <cell r="H47" t="str">
            <v>*</v>
          </cell>
          <cell r="I47" t="str">
            <v>ü</v>
          </cell>
          <cell r="J47" t="str">
            <v/>
          </cell>
          <cell r="K47" t="str">
            <v>ü</v>
          </cell>
          <cell r="L47" t="str">
            <v/>
          </cell>
          <cell r="M47" t="str">
            <v>--</v>
          </cell>
          <cell r="N47" t="str">
            <v/>
          </cell>
          <cell r="O47" t="str">
            <v>--</v>
          </cell>
          <cell r="P47" t="str">
            <v/>
          </cell>
          <cell r="Q47" t="str">
            <v>ü</v>
          </cell>
          <cell r="R47" t="str">
            <v>*</v>
          </cell>
          <cell r="S47" t="str">
            <v>ü</v>
          </cell>
          <cell r="T47" t="str">
            <v>*</v>
          </cell>
          <cell r="U47" t="str">
            <v>--</v>
          </cell>
          <cell r="V47" t="str">
            <v/>
          </cell>
          <cell r="W47" t="str">
            <v>--</v>
          </cell>
          <cell r="X47" t="str">
            <v/>
          </cell>
          <cell r="AB47" t="str">
            <v>SC</v>
          </cell>
          <cell r="AC47" t="str">
            <v>--</v>
          </cell>
        </row>
        <row r="48">
          <cell r="A48" t="str">
            <v>11ED3</v>
          </cell>
          <cell r="D48" t="str">
            <v>Orange &amp; Rockland Utilities Inc.</v>
          </cell>
          <cell r="E48" t="str">
            <v>NY</v>
          </cell>
          <cell r="F48" t="str">
            <v>Elec.</v>
          </cell>
          <cell r="G48" t="str">
            <v>--</v>
          </cell>
          <cell r="H48" t="str">
            <v>*</v>
          </cell>
          <cell r="I48" t="str">
            <v>ü</v>
          </cell>
          <cell r="J48" t="str">
            <v/>
          </cell>
          <cell r="K48" t="str">
            <v>ü</v>
          </cell>
          <cell r="L48" t="str">
            <v/>
          </cell>
          <cell r="M48" t="str">
            <v>--</v>
          </cell>
          <cell r="N48" t="str">
            <v/>
          </cell>
          <cell r="O48" t="str">
            <v>--</v>
          </cell>
          <cell r="P48" t="str">
            <v/>
          </cell>
          <cell r="Q48" t="str">
            <v>ü</v>
          </cell>
          <cell r="R48" t="str">
            <v>*</v>
          </cell>
          <cell r="S48" t="str">
            <v>--</v>
          </cell>
          <cell r="T48" t="str">
            <v/>
          </cell>
          <cell r="U48" t="str">
            <v>--</v>
          </cell>
          <cell r="V48" t="str">
            <v/>
          </cell>
          <cell r="W48" t="str">
            <v>--</v>
          </cell>
          <cell r="X48" t="str">
            <v/>
          </cell>
          <cell r="AB48" t="str">
            <v>SD</v>
          </cell>
          <cell r="AC48" t="str">
            <v>--</v>
          </cell>
        </row>
        <row r="49">
          <cell r="A49" t="str">
            <v>D</v>
          </cell>
          <cell r="B49">
            <v>12</v>
          </cell>
          <cell r="C49">
            <v>3</v>
          </cell>
          <cell r="D49" t="str">
            <v>DOMINION ENERGY</v>
          </cell>
          <cell r="AB49" t="str">
            <v>TX</v>
          </cell>
          <cell r="AC49" t="str">
            <v>--</v>
          </cell>
        </row>
        <row r="50">
          <cell r="A50" t="str">
            <v>12D1</v>
          </cell>
          <cell r="D50" t="str">
            <v>Virginia Electric &amp; Power Co.</v>
          </cell>
          <cell r="E50" t="str">
            <v>NC</v>
          </cell>
          <cell r="F50" t="str">
            <v>Elec.</v>
          </cell>
          <cell r="G50" t="str">
            <v>ü</v>
          </cell>
          <cell r="H50" t="str">
            <v/>
          </cell>
          <cell r="I50" t="str">
            <v>ü</v>
          </cell>
          <cell r="J50" t="str">
            <v>*</v>
          </cell>
          <cell r="K50" t="str">
            <v>--</v>
          </cell>
          <cell r="L50" t="str">
            <v/>
          </cell>
          <cell r="M50" t="str">
            <v>--</v>
          </cell>
          <cell r="N50" t="str">
            <v>*</v>
          </cell>
          <cell r="O50" t="str">
            <v>--</v>
          </cell>
          <cell r="P50" t="str">
            <v/>
          </cell>
          <cell r="Q50" t="str">
            <v>ü</v>
          </cell>
          <cell r="R50" t="str">
            <v>*</v>
          </cell>
          <cell r="S50" t="str">
            <v>--</v>
          </cell>
          <cell r="T50" t="str">
            <v/>
          </cell>
          <cell r="U50" t="str">
            <v>ü</v>
          </cell>
          <cell r="V50">
            <v>0</v>
          </cell>
          <cell r="W50" t="str">
            <v>--</v>
          </cell>
          <cell r="X50" t="str">
            <v/>
          </cell>
          <cell r="AB50" t="str">
            <v>VT</v>
          </cell>
          <cell r="AC50" t="str">
            <v>--</v>
          </cell>
        </row>
        <row r="51">
          <cell r="A51" t="str">
            <v>12D2</v>
          </cell>
          <cell r="D51" t="str">
            <v>Virginia Electric &amp; Power Co.</v>
          </cell>
          <cell r="E51" t="str">
            <v>VA</v>
          </cell>
          <cell r="F51" t="str">
            <v>Elec.</v>
          </cell>
          <cell r="G51" t="str">
            <v>ü</v>
          </cell>
          <cell r="H51">
            <v>0</v>
          </cell>
          <cell r="I51" t="str">
            <v>ü</v>
          </cell>
          <cell r="J51">
            <v>0</v>
          </cell>
          <cell r="K51" t="str">
            <v>--</v>
          </cell>
          <cell r="L51" t="str">
            <v/>
          </cell>
          <cell r="M51" t="str">
            <v>--</v>
          </cell>
          <cell r="N51" t="str">
            <v/>
          </cell>
          <cell r="O51" t="str">
            <v>ü</v>
          </cell>
          <cell r="P51">
            <v>0</v>
          </cell>
          <cell r="Q51" t="str">
            <v>ü</v>
          </cell>
          <cell r="R51">
            <v>0</v>
          </cell>
          <cell r="S51" t="str">
            <v>ü</v>
          </cell>
          <cell r="T51">
            <v>0</v>
          </cell>
          <cell r="U51" t="str">
            <v>ü</v>
          </cell>
          <cell r="V51">
            <v>0</v>
          </cell>
          <cell r="W51" t="str">
            <v>ü</v>
          </cell>
          <cell r="X51">
            <v>0</v>
          </cell>
          <cell r="AB51" t="str">
            <v>VA</v>
          </cell>
          <cell r="AC51" t="str">
            <v>--</v>
          </cell>
        </row>
        <row r="52">
          <cell r="A52" t="str">
            <v>12D3</v>
          </cell>
          <cell r="D52" t="str">
            <v>Dominion Energy South Carolina</v>
          </cell>
          <cell r="E52" t="str">
            <v>SC</v>
          </cell>
          <cell r="F52" t="str">
            <v>Elec.</v>
          </cell>
          <cell r="G52" t="str">
            <v>ü</v>
          </cell>
          <cell r="H52" t="str">
            <v/>
          </cell>
          <cell r="I52" t="str">
            <v>ü</v>
          </cell>
          <cell r="J52" t="str">
            <v/>
          </cell>
          <cell r="K52" t="str">
            <v>--</v>
          </cell>
          <cell r="L52" t="str">
            <v/>
          </cell>
          <cell r="M52" t="str">
            <v>--</v>
          </cell>
          <cell r="N52" t="str">
            <v/>
          </cell>
          <cell r="O52" t="str">
            <v>ü</v>
          </cell>
          <cell r="P52" t="str">
            <v>*</v>
          </cell>
          <cell r="Q52" t="str">
            <v>--</v>
          </cell>
          <cell r="R52" t="str">
            <v/>
          </cell>
          <cell r="S52" t="str">
            <v>--</v>
          </cell>
          <cell r="T52" t="str">
            <v/>
          </cell>
          <cell r="U52" t="str">
            <v>ü</v>
          </cell>
          <cell r="V52">
            <v>0</v>
          </cell>
          <cell r="W52" t="str">
            <v>--</v>
          </cell>
          <cell r="X52" t="str">
            <v/>
          </cell>
          <cell r="AB52" t="str">
            <v>WA</v>
          </cell>
          <cell r="AC52" t="str">
            <v>--</v>
          </cell>
        </row>
        <row r="53">
          <cell r="A53" t="str">
            <v>DTE</v>
          </cell>
          <cell r="B53">
            <v>13</v>
          </cell>
          <cell r="C53">
            <v>1</v>
          </cell>
          <cell r="D53" t="str">
            <v>DTE ENERGY CO.</v>
          </cell>
          <cell r="AB53" t="str">
            <v>WV</v>
          </cell>
          <cell r="AC53" t="str">
            <v>--</v>
          </cell>
        </row>
        <row r="54">
          <cell r="A54" t="str">
            <v>13DTE1</v>
          </cell>
          <cell r="D54" t="str">
            <v>DTE Electric Co.</v>
          </cell>
          <cell r="E54" t="str">
            <v>MI</v>
          </cell>
          <cell r="F54" t="str">
            <v>Elec.</v>
          </cell>
          <cell r="G54" t="str">
            <v>ü</v>
          </cell>
          <cell r="H54" t="str">
            <v/>
          </cell>
          <cell r="I54" t="str">
            <v>ü</v>
          </cell>
          <cell r="J54" t="str">
            <v/>
          </cell>
          <cell r="K54" t="str">
            <v>--</v>
          </cell>
          <cell r="L54" t="str">
            <v>*</v>
          </cell>
          <cell r="M54" t="str">
            <v>--</v>
          </cell>
          <cell r="N54" t="str">
            <v/>
          </cell>
          <cell r="O54" t="str">
            <v>--</v>
          </cell>
          <cell r="P54" t="str">
            <v/>
          </cell>
          <cell r="Q54" t="str">
            <v>ü</v>
          </cell>
          <cell r="R54" t="str">
            <v/>
          </cell>
          <cell r="S54" t="str">
            <v>--</v>
          </cell>
          <cell r="T54" t="str">
            <v/>
          </cell>
          <cell r="U54" t="str">
            <v>--</v>
          </cell>
          <cell r="V54" t="str">
            <v/>
          </cell>
          <cell r="W54" t="str">
            <v>ü</v>
          </cell>
          <cell r="X54" t="str">
            <v>*</v>
          </cell>
        </row>
        <row r="55">
          <cell r="A55" t="str">
            <v>DUK</v>
          </cell>
          <cell r="B55">
            <v>14</v>
          </cell>
          <cell r="C55">
            <v>8</v>
          </cell>
          <cell r="D55" t="str">
            <v>DUKE ENERGY</v>
          </cell>
        </row>
        <row r="56">
          <cell r="A56" t="str">
            <v>14DUK1</v>
          </cell>
          <cell r="D56" t="str">
            <v>Duke Energy Florida LLC</v>
          </cell>
          <cell r="E56" t="str">
            <v>FL</v>
          </cell>
          <cell r="F56" t="str">
            <v>Elec.</v>
          </cell>
          <cell r="G56" t="str">
            <v>ü</v>
          </cell>
          <cell r="H56" t="str">
            <v/>
          </cell>
          <cell r="I56" t="str">
            <v>ü</v>
          </cell>
          <cell r="J56" t="str">
            <v/>
          </cell>
          <cell r="K56" t="str">
            <v>--</v>
          </cell>
          <cell r="L56" t="str">
            <v/>
          </cell>
          <cell r="M56" t="str">
            <v>--</v>
          </cell>
          <cell r="N56" t="str">
            <v/>
          </cell>
          <cell r="O56" t="str">
            <v>ü</v>
          </cell>
          <cell r="P56" t="str">
            <v>*</v>
          </cell>
          <cell r="Q56" t="str">
            <v>ü</v>
          </cell>
          <cell r="R56" t="str">
            <v>*</v>
          </cell>
          <cell r="S56" t="str">
            <v>--</v>
          </cell>
          <cell r="T56" t="str">
            <v>*</v>
          </cell>
          <cell r="U56" t="str">
            <v>ü</v>
          </cell>
          <cell r="V56" t="str">
            <v/>
          </cell>
          <cell r="W56" t="str">
            <v>--</v>
          </cell>
          <cell r="X56">
            <v>0</v>
          </cell>
        </row>
        <row r="57">
          <cell r="A57" t="str">
            <v>14DUK2</v>
          </cell>
          <cell r="D57" t="str">
            <v>Duke Energy Indiana LLC</v>
          </cell>
          <cell r="E57" t="str">
            <v>IN</v>
          </cell>
          <cell r="F57" t="str">
            <v>Elec.</v>
          </cell>
          <cell r="G57" t="str">
            <v>ü</v>
          </cell>
          <cell r="H57" t="str">
            <v/>
          </cell>
          <cell r="I57" t="str">
            <v>ü</v>
          </cell>
          <cell r="J57" t="str">
            <v/>
          </cell>
          <cell r="K57" t="str">
            <v>--</v>
          </cell>
          <cell r="L57" t="str">
            <v/>
          </cell>
          <cell r="M57" t="str">
            <v>ü</v>
          </cell>
          <cell r="N57" t="str">
            <v>*</v>
          </cell>
          <cell r="O57" t="str">
            <v>--</v>
          </cell>
          <cell r="P57">
            <v>0</v>
          </cell>
          <cell r="Q57" t="str">
            <v>ü</v>
          </cell>
          <cell r="R57" t="str">
            <v/>
          </cell>
          <cell r="S57" t="str">
            <v>ü</v>
          </cell>
          <cell r="T57" t="str">
            <v>*</v>
          </cell>
          <cell r="U57" t="str">
            <v>ü</v>
          </cell>
          <cell r="V57" t="str">
            <v>*</v>
          </cell>
          <cell r="W57" t="str">
            <v>ü</v>
          </cell>
          <cell r="X57" t="str">
            <v/>
          </cell>
        </row>
        <row r="58">
          <cell r="A58" t="str">
            <v>14DUK3</v>
          </cell>
          <cell r="D58" t="str">
            <v>Duke Energy Kentucky Inc.</v>
          </cell>
          <cell r="E58" t="str">
            <v>KY</v>
          </cell>
          <cell r="F58" t="str">
            <v>Elec.</v>
          </cell>
          <cell r="G58" t="str">
            <v>ü</v>
          </cell>
          <cell r="H58" t="str">
            <v/>
          </cell>
          <cell r="I58" t="str">
            <v>ü</v>
          </cell>
          <cell r="J58" t="str">
            <v/>
          </cell>
          <cell r="K58" t="str">
            <v>--</v>
          </cell>
          <cell r="L58" t="str">
            <v/>
          </cell>
          <cell r="M58" t="str">
            <v>ü</v>
          </cell>
          <cell r="N58" t="str">
            <v>*</v>
          </cell>
          <cell r="O58" t="str">
            <v>--</v>
          </cell>
          <cell r="P58" t="str">
            <v/>
          </cell>
          <cell r="Q58" t="str">
            <v>--</v>
          </cell>
          <cell r="R58" t="str">
            <v/>
          </cell>
          <cell r="S58" t="str">
            <v>--</v>
          </cell>
          <cell r="T58">
            <v>0</v>
          </cell>
          <cell r="U58" t="str">
            <v>ü</v>
          </cell>
          <cell r="V58">
            <v>0</v>
          </cell>
          <cell r="W58" t="str">
            <v>--</v>
          </cell>
          <cell r="X58">
            <v>0</v>
          </cell>
        </row>
        <row r="59">
          <cell r="A59" t="str">
            <v>14DUK4</v>
          </cell>
          <cell r="D59" t="str">
            <v>Duke Energy Carolinas LLC</v>
          </cell>
          <cell r="E59" t="str">
            <v>NC</v>
          </cell>
          <cell r="F59" t="str">
            <v>Elec.</v>
          </cell>
          <cell r="G59" t="str">
            <v>ü</v>
          </cell>
          <cell r="H59" t="str">
            <v/>
          </cell>
          <cell r="I59" t="str">
            <v>ü</v>
          </cell>
          <cell r="J59" t="str">
            <v>*</v>
          </cell>
          <cell r="K59" t="str">
            <v>--</v>
          </cell>
          <cell r="L59" t="str">
            <v/>
          </cell>
          <cell r="M59" t="str">
            <v>--</v>
          </cell>
          <cell r="N59" t="str">
            <v>*</v>
          </cell>
          <cell r="O59" t="str">
            <v>--</v>
          </cell>
          <cell r="P59" t="str">
            <v/>
          </cell>
          <cell r="Q59" t="str">
            <v>ü</v>
          </cell>
          <cell r="R59" t="str">
            <v>*</v>
          </cell>
          <cell r="S59" t="str">
            <v>--</v>
          </cell>
          <cell r="T59" t="str">
            <v/>
          </cell>
          <cell r="U59" t="str">
            <v>ü</v>
          </cell>
          <cell r="V59">
            <v>0</v>
          </cell>
          <cell r="W59" t="str">
            <v>--</v>
          </cell>
          <cell r="X59" t="str">
            <v/>
          </cell>
        </row>
        <row r="60">
          <cell r="A60" t="str">
            <v>14DUK5</v>
          </cell>
          <cell r="D60" t="str">
            <v>Duke Energy Progress LLC</v>
          </cell>
          <cell r="E60" t="str">
            <v>NC</v>
          </cell>
          <cell r="F60" t="str">
            <v>Elec.</v>
          </cell>
          <cell r="G60" t="str">
            <v>ü</v>
          </cell>
          <cell r="H60" t="str">
            <v/>
          </cell>
          <cell r="I60" t="str">
            <v>ü</v>
          </cell>
          <cell r="J60" t="str">
            <v>*</v>
          </cell>
          <cell r="K60" t="str">
            <v>--</v>
          </cell>
          <cell r="L60" t="str">
            <v/>
          </cell>
          <cell r="M60" t="str">
            <v>--</v>
          </cell>
          <cell r="N60" t="str">
            <v>*</v>
          </cell>
          <cell r="O60" t="str">
            <v>--</v>
          </cell>
          <cell r="P60" t="str">
            <v/>
          </cell>
          <cell r="Q60" t="str">
            <v>ü</v>
          </cell>
          <cell r="R60" t="str">
            <v>*</v>
          </cell>
          <cell r="S60" t="str">
            <v>--</v>
          </cell>
          <cell r="T60" t="str">
            <v/>
          </cell>
          <cell r="U60" t="str">
            <v>ü</v>
          </cell>
          <cell r="V60">
            <v>0</v>
          </cell>
          <cell r="W60" t="str">
            <v>--</v>
          </cell>
          <cell r="X60" t="str">
            <v/>
          </cell>
        </row>
        <row r="61">
          <cell r="A61" t="str">
            <v>14DUK6</v>
          </cell>
          <cell r="D61" t="str">
            <v>Duke Energy Ohio Inc.</v>
          </cell>
          <cell r="E61" t="str">
            <v>OH</v>
          </cell>
          <cell r="F61" t="str">
            <v>Elec.</v>
          </cell>
          <cell r="G61" t="str">
            <v>--</v>
          </cell>
          <cell r="H61" t="str">
            <v>*</v>
          </cell>
          <cell r="I61" t="str">
            <v>ü</v>
          </cell>
          <cell r="J61" t="str">
            <v>*</v>
          </cell>
          <cell r="K61" t="str">
            <v>--</v>
          </cell>
          <cell r="L61" t="str">
            <v/>
          </cell>
          <cell r="M61" t="str">
            <v>ü</v>
          </cell>
          <cell r="N61" t="str">
            <v>*</v>
          </cell>
          <cell r="O61" t="str">
            <v>--</v>
          </cell>
          <cell r="P61" t="str">
            <v/>
          </cell>
          <cell r="Q61" t="str">
            <v>ü</v>
          </cell>
          <cell r="R61" t="str">
            <v/>
          </cell>
          <cell r="S61" t="str">
            <v>ü</v>
          </cell>
          <cell r="T61" t="str">
            <v>*</v>
          </cell>
          <cell r="U61" t="str">
            <v>--</v>
          </cell>
          <cell r="V61" t="str">
            <v/>
          </cell>
          <cell r="W61" t="str">
            <v>ü</v>
          </cell>
          <cell r="X61" t="str">
            <v/>
          </cell>
        </row>
        <row r="62">
          <cell r="A62" t="str">
            <v>14DUK7</v>
          </cell>
          <cell r="D62" t="str">
            <v>Duke Energy Progress LLC</v>
          </cell>
          <cell r="E62" t="str">
            <v>SC</v>
          </cell>
          <cell r="F62" t="str">
            <v>Elec.</v>
          </cell>
          <cell r="G62" t="str">
            <v>ü</v>
          </cell>
          <cell r="H62" t="str">
            <v/>
          </cell>
          <cell r="I62" t="str">
            <v>ü</v>
          </cell>
          <cell r="J62" t="str">
            <v/>
          </cell>
          <cell r="K62" t="str">
            <v>--</v>
          </cell>
          <cell r="L62" t="str">
            <v/>
          </cell>
          <cell r="M62" t="str">
            <v>--</v>
          </cell>
          <cell r="N62" t="str">
            <v/>
          </cell>
          <cell r="O62" t="str">
            <v>--</v>
          </cell>
          <cell r="P62" t="str">
            <v>*</v>
          </cell>
          <cell r="Q62" t="str">
            <v>--</v>
          </cell>
          <cell r="R62" t="str">
            <v/>
          </cell>
          <cell r="S62" t="str">
            <v>--</v>
          </cell>
          <cell r="T62" t="str">
            <v/>
          </cell>
          <cell r="U62" t="str">
            <v>ü</v>
          </cell>
          <cell r="V62">
            <v>0</v>
          </cell>
          <cell r="W62" t="str">
            <v>--</v>
          </cell>
          <cell r="X62" t="str">
            <v/>
          </cell>
        </row>
        <row r="63">
          <cell r="A63" t="str">
            <v>14DUK8</v>
          </cell>
          <cell r="D63" t="str">
            <v>Duke Energy Carolinas LLC</v>
          </cell>
          <cell r="E63" t="str">
            <v>SC</v>
          </cell>
          <cell r="F63" t="str">
            <v>Elec.</v>
          </cell>
          <cell r="G63" t="str">
            <v>ü</v>
          </cell>
          <cell r="H63" t="str">
            <v/>
          </cell>
          <cell r="I63" t="str">
            <v>ü</v>
          </cell>
          <cell r="J63" t="str">
            <v/>
          </cell>
          <cell r="K63" t="str">
            <v>--</v>
          </cell>
          <cell r="L63" t="str">
            <v/>
          </cell>
          <cell r="M63" t="str">
            <v>--</v>
          </cell>
          <cell r="N63" t="str">
            <v/>
          </cell>
          <cell r="O63" t="str">
            <v>--</v>
          </cell>
          <cell r="P63" t="str">
            <v>*</v>
          </cell>
          <cell r="Q63" t="str">
            <v>--</v>
          </cell>
          <cell r="R63" t="str">
            <v/>
          </cell>
          <cell r="S63" t="str">
            <v>--</v>
          </cell>
          <cell r="T63" t="str">
            <v/>
          </cell>
          <cell r="U63" t="str">
            <v>ü</v>
          </cell>
          <cell r="V63">
            <v>0</v>
          </cell>
          <cell r="W63" t="str">
            <v>--</v>
          </cell>
          <cell r="X63" t="str">
            <v/>
          </cell>
        </row>
        <row r="64">
          <cell r="A64" t="str">
            <v>EIX</v>
          </cell>
          <cell r="B64">
            <v>15</v>
          </cell>
          <cell r="C64">
            <v>1</v>
          </cell>
          <cell r="D64" t="str">
            <v>EDISON INTERNATIONAL</v>
          </cell>
        </row>
        <row r="65">
          <cell r="A65" t="str">
            <v>15EIX1</v>
          </cell>
          <cell r="D65" t="str">
            <v>Southern California Edison Co.</v>
          </cell>
          <cell r="E65" t="str">
            <v>CA</v>
          </cell>
          <cell r="F65" t="str">
            <v>Elec.</v>
          </cell>
          <cell r="G65" t="str">
            <v>ü</v>
          </cell>
          <cell r="H65" t="str">
            <v/>
          </cell>
          <cell r="I65" t="str">
            <v>--</v>
          </cell>
          <cell r="J65" t="str">
            <v/>
          </cell>
          <cell r="K65" t="str">
            <v>ü</v>
          </cell>
          <cell r="L65" t="str">
            <v/>
          </cell>
          <cell r="M65" t="str">
            <v>--</v>
          </cell>
          <cell r="N65" t="str">
            <v/>
          </cell>
          <cell r="O65" t="str">
            <v>--</v>
          </cell>
          <cell r="P65" t="str">
            <v/>
          </cell>
          <cell r="Q65" t="str">
            <v>--</v>
          </cell>
          <cell r="R65" t="str">
            <v/>
          </cell>
          <cell r="S65" t="str">
            <v>--</v>
          </cell>
          <cell r="T65">
            <v>0</v>
          </cell>
          <cell r="U65" t="str">
            <v>--</v>
          </cell>
          <cell r="V65" t="str">
            <v/>
          </cell>
          <cell r="W65" t="str">
            <v>--</v>
          </cell>
          <cell r="X65" t="str">
            <v/>
          </cell>
        </row>
        <row r="66">
          <cell r="A66" t="str">
            <v>EE</v>
          </cell>
          <cell r="B66">
            <v>16</v>
          </cell>
          <cell r="C66">
            <v>2</v>
          </cell>
          <cell r="D66" t="str">
            <v>EL PASO ELECTRIC</v>
          </cell>
        </row>
        <row r="67">
          <cell r="A67" t="str">
            <v>16EE1</v>
          </cell>
          <cell r="D67" t="str">
            <v>El Paso Electric Co.</v>
          </cell>
          <cell r="E67" t="str">
            <v>NM</v>
          </cell>
          <cell r="F67" t="str">
            <v>Elec.</v>
          </cell>
          <cell r="G67" t="str">
            <v>ü</v>
          </cell>
          <cell r="H67" t="str">
            <v/>
          </cell>
          <cell r="I67" t="str">
            <v>ü</v>
          </cell>
          <cell r="J67" t="str">
            <v/>
          </cell>
          <cell r="K67" t="str">
            <v>--</v>
          </cell>
          <cell r="L67" t="str">
            <v/>
          </cell>
          <cell r="M67" t="str">
            <v>--</v>
          </cell>
          <cell r="N67" t="str">
            <v/>
          </cell>
          <cell r="O67" t="str">
            <v>--</v>
          </cell>
          <cell r="P67" t="str">
            <v/>
          </cell>
          <cell r="Q67" t="str">
            <v>ü</v>
          </cell>
          <cell r="R67" t="str">
            <v/>
          </cell>
          <cell r="S67" t="str">
            <v>--</v>
          </cell>
          <cell r="T67" t="str">
            <v/>
          </cell>
          <cell r="U67" t="str">
            <v>--</v>
          </cell>
          <cell r="V67" t="str">
            <v/>
          </cell>
          <cell r="W67" t="str">
            <v>--</v>
          </cell>
          <cell r="X67" t="str">
            <v/>
          </cell>
        </row>
        <row r="68">
          <cell r="A68" t="str">
            <v>16EE2</v>
          </cell>
          <cell r="D68" t="str">
            <v>El Paso Electric Co.</v>
          </cell>
          <cell r="E68" t="str">
            <v>TX</v>
          </cell>
          <cell r="F68" t="str">
            <v>Elec.</v>
          </cell>
          <cell r="G68" t="str">
            <v>ü</v>
          </cell>
          <cell r="H68" t="str">
            <v>*</v>
          </cell>
          <cell r="I68" t="str">
            <v>ü</v>
          </cell>
          <cell r="J68">
            <v>0</v>
          </cell>
          <cell r="K68" t="str">
            <v>--</v>
          </cell>
          <cell r="L68" t="str">
            <v/>
          </cell>
          <cell r="M68" t="str">
            <v>--</v>
          </cell>
          <cell r="N68" t="str">
            <v/>
          </cell>
          <cell r="O68" t="str">
            <v>--</v>
          </cell>
          <cell r="P68" t="str">
            <v>*</v>
          </cell>
          <cell r="Q68" t="str">
            <v>--</v>
          </cell>
          <cell r="R68" t="str">
            <v/>
          </cell>
          <cell r="S68" t="str">
            <v>ü</v>
          </cell>
          <cell r="T68">
            <v>0</v>
          </cell>
          <cell r="U68" t="str">
            <v>--</v>
          </cell>
          <cell r="V68" t="str">
            <v/>
          </cell>
          <cell r="W68" t="str">
            <v>ü</v>
          </cell>
          <cell r="X68">
            <v>0</v>
          </cell>
        </row>
        <row r="69">
          <cell r="A69" t="str">
            <v>EMA</v>
          </cell>
          <cell r="B69">
            <v>17</v>
          </cell>
          <cell r="C69">
            <v>2</v>
          </cell>
          <cell r="D69" t="str">
            <v>EMERA INC.</v>
          </cell>
        </row>
        <row r="70">
          <cell r="A70" t="str">
            <v>17EMA1</v>
          </cell>
          <cell r="D70" t="str">
            <v>Tampa Electric Co.</v>
          </cell>
          <cell r="E70" t="str">
            <v>FL</v>
          </cell>
          <cell r="F70" t="str">
            <v>Elec.</v>
          </cell>
          <cell r="G70" t="str">
            <v>ü</v>
          </cell>
          <cell r="H70" t="str">
            <v/>
          </cell>
          <cell r="I70" t="str">
            <v>ü</v>
          </cell>
          <cell r="J70" t="str">
            <v/>
          </cell>
          <cell r="K70" t="str">
            <v>--</v>
          </cell>
          <cell r="L70" t="str">
            <v/>
          </cell>
          <cell r="M70" t="str">
            <v>--</v>
          </cell>
          <cell r="N70" t="str">
            <v/>
          </cell>
          <cell r="O70" t="str">
            <v>ü</v>
          </cell>
          <cell r="P70" t="str">
            <v>*</v>
          </cell>
          <cell r="Q70" t="str">
            <v>ü</v>
          </cell>
          <cell r="R70" t="str">
            <v>*</v>
          </cell>
          <cell r="S70" t="str">
            <v>--</v>
          </cell>
          <cell r="T70" t="str">
            <v>*</v>
          </cell>
          <cell r="U70" t="str">
            <v>ü</v>
          </cell>
          <cell r="V70" t="str">
            <v/>
          </cell>
          <cell r="W70" t="str">
            <v>--</v>
          </cell>
          <cell r="X70">
            <v>0</v>
          </cell>
        </row>
        <row r="71">
          <cell r="A71" t="str">
            <v>ETR</v>
          </cell>
          <cell r="B71">
            <v>18</v>
          </cell>
          <cell r="C71">
            <v>5</v>
          </cell>
          <cell r="D71" t="str">
            <v>ENTERGY CORP.</v>
          </cell>
        </row>
        <row r="72">
          <cell r="A72" t="str">
            <v>18ETR1</v>
          </cell>
          <cell r="D72" t="str">
            <v>Entergy Arkansas LLC</v>
          </cell>
          <cell r="E72" t="str">
            <v>AR</v>
          </cell>
          <cell r="F72" t="str">
            <v>Elec.</v>
          </cell>
          <cell r="G72" t="str">
            <v>ü</v>
          </cell>
          <cell r="H72" t="str">
            <v/>
          </cell>
          <cell r="I72" t="str">
            <v>ü</v>
          </cell>
          <cell r="J72" t="str">
            <v/>
          </cell>
          <cell r="K72" t="str">
            <v>--</v>
          </cell>
          <cell r="L72" t="str">
            <v/>
          </cell>
          <cell r="M72" t="str">
            <v>ü</v>
          </cell>
          <cell r="N72" t="str">
            <v>*</v>
          </cell>
          <cell r="O72" t="str">
            <v>ü</v>
          </cell>
          <cell r="P72" t="str">
            <v>*</v>
          </cell>
          <cell r="Q72" t="str">
            <v>ü</v>
          </cell>
          <cell r="R72" t="str">
            <v>*</v>
          </cell>
          <cell r="S72" t="str">
            <v>ü</v>
          </cell>
          <cell r="T72" t="str">
            <v>*</v>
          </cell>
          <cell r="U72" t="str">
            <v>--</v>
          </cell>
          <cell r="V72" t="str">
            <v/>
          </cell>
          <cell r="W72" t="str">
            <v>ü</v>
          </cell>
          <cell r="X72" t="str">
            <v/>
          </cell>
        </row>
        <row r="73">
          <cell r="A73" t="str">
            <v>18ETR2</v>
          </cell>
          <cell r="D73" t="str">
            <v>Entergy New Orleans LLC</v>
          </cell>
          <cell r="E73" t="str">
            <v>LA</v>
          </cell>
          <cell r="F73" t="str">
            <v>Elec.</v>
          </cell>
          <cell r="G73" t="str">
            <v>ü</v>
          </cell>
          <cell r="H73" t="str">
            <v/>
          </cell>
          <cell r="I73" t="str">
            <v>ü</v>
          </cell>
          <cell r="J73" t="str">
            <v/>
          </cell>
          <cell r="K73" t="str">
            <v>--</v>
          </cell>
          <cell r="L73" t="str">
            <v/>
          </cell>
          <cell r="M73" t="str">
            <v>--</v>
          </cell>
          <cell r="N73" t="str">
            <v/>
          </cell>
          <cell r="O73" t="str">
            <v>--</v>
          </cell>
          <cell r="P73" t="str">
            <v/>
          </cell>
          <cell r="Q73" t="str">
            <v>ü</v>
          </cell>
          <cell r="R73" t="str">
            <v/>
          </cell>
          <cell r="S73" t="str">
            <v>--</v>
          </cell>
          <cell r="T73" t="str">
            <v/>
          </cell>
          <cell r="U73" t="str">
            <v>ü</v>
          </cell>
          <cell r="V73" t="str">
            <v>*</v>
          </cell>
          <cell r="W73" t="str">
            <v>ü</v>
          </cell>
          <cell r="X73" t="str">
            <v>*</v>
          </cell>
        </row>
        <row r="74">
          <cell r="A74" t="str">
            <v>18ETR3</v>
          </cell>
          <cell r="D74" t="str">
            <v>Entergy Louisiana LLC</v>
          </cell>
          <cell r="E74" t="str">
            <v>LA</v>
          </cell>
          <cell r="F74" t="str">
            <v>Elec.</v>
          </cell>
          <cell r="G74" t="str">
            <v>ü</v>
          </cell>
          <cell r="H74" t="str">
            <v/>
          </cell>
          <cell r="I74" t="str">
            <v>ü</v>
          </cell>
          <cell r="J74" t="str">
            <v>*</v>
          </cell>
          <cell r="K74" t="str">
            <v>--</v>
          </cell>
          <cell r="L74" t="str">
            <v/>
          </cell>
          <cell r="M74" t="str">
            <v>ü</v>
          </cell>
          <cell r="N74" t="str">
            <v>*</v>
          </cell>
          <cell r="O74" t="str">
            <v>--</v>
          </cell>
          <cell r="P74" t="str">
            <v/>
          </cell>
          <cell r="Q74" t="str">
            <v>--</v>
          </cell>
          <cell r="R74" t="str">
            <v/>
          </cell>
          <cell r="S74" t="str">
            <v>--</v>
          </cell>
          <cell r="T74">
            <v>0</v>
          </cell>
          <cell r="U74" t="str">
            <v>ü</v>
          </cell>
          <cell r="V74" t="str">
            <v/>
          </cell>
          <cell r="W74" t="str">
            <v>--</v>
          </cell>
          <cell r="X74" t="str">
            <v/>
          </cell>
        </row>
        <row r="75">
          <cell r="A75" t="str">
            <v>18ETR4</v>
          </cell>
          <cell r="D75" t="str">
            <v>Entergy Mississippi LLC</v>
          </cell>
          <cell r="E75" t="str">
            <v>MS</v>
          </cell>
          <cell r="F75" t="str">
            <v>Elec.</v>
          </cell>
          <cell r="G75" t="str">
            <v>ü</v>
          </cell>
          <cell r="H75" t="str">
            <v/>
          </cell>
          <cell r="I75" t="str">
            <v>--</v>
          </cell>
          <cell r="J75" t="str">
            <v/>
          </cell>
          <cell r="K75" t="str">
            <v>--</v>
          </cell>
          <cell r="L75" t="str">
            <v/>
          </cell>
          <cell r="M75" t="str">
            <v>ü</v>
          </cell>
          <cell r="N75" t="str">
            <v>*</v>
          </cell>
          <cell r="O75" t="str">
            <v>--</v>
          </cell>
          <cell r="P75">
            <v>0</v>
          </cell>
          <cell r="Q75" t="str">
            <v>--</v>
          </cell>
          <cell r="R75" t="str">
            <v/>
          </cell>
          <cell r="S75" t="str">
            <v>--</v>
          </cell>
          <cell r="T75">
            <v>0</v>
          </cell>
          <cell r="U75" t="str">
            <v>--</v>
          </cell>
          <cell r="V75">
            <v>0</v>
          </cell>
          <cell r="W75" t="str">
            <v>ü</v>
          </cell>
          <cell r="X75" t="str">
            <v/>
          </cell>
        </row>
        <row r="76">
          <cell r="A76" t="str">
            <v>18ETR5</v>
          </cell>
          <cell r="D76" t="str">
            <v>Entergy Texas Inc.</v>
          </cell>
          <cell r="E76" t="str">
            <v>TX</v>
          </cell>
          <cell r="F76" t="str">
            <v>Elec.</v>
          </cell>
          <cell r="G76" t="str">
            <v>ü</v>
          </cell>
          <cell r="H76" t="str">
            <v>*</v>
          </cell>
          <cell r="I76" t="str">
            <v>ü</v>
          </cell>
          <cell r="J76">
            <v>0</v>
          </cell>
          <cell r="K76" t="str">
            <v>--</v>
          </cell>
          <cell r="L76" t="str">
            <v/>
          </cell>
          <cell r="M76" t="str">
            <v>--</v>
          </cell>
          <cell r="N76" t="str">
            <v/>
          </cell>
          <cell r="O76" t="str">
            <v>ü</v>
          </cell>
          <cell r="P76" t="str">
            <v>*</v>
          </cell>
          <cell r="Q76" t="str">
            <v>--</v>
          </cell>
          <cell r="R76" t="str">
            <v/>
          </cell>
          <cell r="S76" t="str">
            <v>ü</v>
          </cell>
          <cell r="T76">
            <v>0</v>
          </cell>
          <cell r="U76" t="str">
            <v>--</v>
          </cell>
          <cell r="V76" t="str">
            <v/>
          </cell>
          <cell r="W76" t="str">
            <v>ü</v>
          </cell>
          <cell r="X76">
            <v>0</v>
          </cell>
        </row>
        <row r="77">
          <cell r="A77" t="str">
            <v>EVRG</v>
          </cell>
          <cell r="B77">
            <v>19</v>
          </cell>
          <cell r="C77">
            <v>5</v>
          </cell>
          <cell r="D77" t="str">
            <v>EVERGY, INC.</v>
          </cell>
        </row>
        <row r="78">
          <cell r="A78" t="str">
            <v>19EVRG1</v>
          </cell>
          <cell r="D78" t="str">
            <v>Evergy Kansas Central Inc.</v>
          </cell>
          <cell r="E78" t="str">
            <v>KS</v>
          </cell>
          <cell r="F78" t="str">
            <v>Elec.</v>
          </cell>
          <cell r="G78" t="str">
            <v>ü</v>
          </cell>
          <cell r="H78">
            <v>0</v>
          </cell>
          <cell r="I78" t="str">
            <v>ü</v>
          </cell>
          <cell r="J78" t="str">
            <v>*</v>
          </cell>
          <cell r="K78" t="str">
            <v>--</v>
          </cell>
          <cell r="L78">
            <v>0</v>
          </cell>
          <cell r="M78" t="str">
            <v>ü</v>
          </cell>
          <cell r="N78" t="str">
            <v>*</v>
          </cell>
          <cell r="O78" t="str">
            <v>--</v>
          </cell>
          <cell r="P78">
            <v>0</v>
          </cell>
          <cell r="Q78" t="str">
            <v>ü</v>
          </cell>
          <cell r="R78">
            <v>0</v>
          </cell>
          <cell r="S78" t="str">
            <v>--</v>
          </cell>
          <cell r="T78">
            <v>0</v>
          </cell>
          <cell r="U78" t="str">
            <v>ü</v>
          </cell>
          <cell r="V78">
            <v>0</v>
          </cell>
          <cell r="W78" t="str">
            <v>ü</v>
          </cell>
          <cell r="X78">
            <v>0</v>
          </cell>
        </row>
        <row r="79">
          <cell r="A79" t="str">
            <v>19EVRG2</v>
          </cell>
          <cell r="D79" t="str">
            <v>Evergy Kansas South Inc.</v>
          </cell>
          <cell r="E79" t="str">
            <v>KS</v>
          </cell>
          <cell r="F79" t="str">
            <v>Elec.</v>
          </cell>
          <cell r="G79" t="str">
            <v>ü</v>
          </cell>
          <cell r="H79" t="str">
            <v/>
          </cell>
          <cell r="I79" t="str">
            <v>ü</v>
          </cell>
          <cell r="J79" t="str">
            <v>*</v>
          </cell>
          <cell r="K79" t="str">
            <v>--</v>
          </cell>
          <cell r="L79" t="str">
            <v/>
          </cell>
          <cell r="M79" t="str">
            <v>ü</v>
          </cell>
          <cell r="N79" t="str">
            <v>*</v>
          </cell>
          <cell r="O79" t="str">
            <v>--</v>
          </cell>
          <cell r="P79" t="str">
            <v/>
          </cell>
          <cell r="Q79" t="str">
            <v>ü</v>
          </cell>
          <cell r="R79" t="str">
            <v/>
          </cell>
          <cell r="S79" t="str">
            <v>--</v>
          </cell>
          <cell r="T79" t="str">
            <v/>
          </cell>
          <cell r="U79" t="str">
            <v>ü</v>
          </cell>
          <cell r="V79" t="str">
            <v/>
          </cell>
          <cell r="W79" t="str">
            <v>ü</v>
          </cell>
          <cell r="X79">
            <v>0</v>
          </cell>
        </row>
        <row r="80">
          <cell r="A80" t="str">
            <v>19EVRG3</v>
          </cell>
          <cell r="D80" t="str">
            <v>Evergy Metro Inc.</v>
          </cell>
          <cell r="E80" t="str">
            <v>KS</v>
          </cell>
          <cell r="F80" t="str">
            <v>Elec.</v>
          </cell>
          <cell r="G80" t="str">
            <v>ü</v>
          </cell>
          <cell r="H80" t="str">
            <v/>
          </cell>
          <cell r="I80" t="str">
            <v>ü</v>
          </cell>
          <cell r="J80" t="str">
            <v>*</v>
          </cell>
          <cell r="K80" t="str">
            <v>--</v>
          </cell>
          <cell r="L80" t="str">
            <v/>
          </cell>
          <cell r="M80" t="str">
            <v>--</v>
          </cell>
          <cell r="N80" t="str">
            <v/>
          </cell>
          <cell r="O80" t="str">
            <v>--</v>
          </cell>
          <cell r="P80" t="str">
            <v/>
          </cell>
          <cell r="Q80" t="str">
            <v>--</v>
          </cell>
          <cell r="R80" t="str">
            <v/>
          </cell>
          <cell r="S80" t="str">
            <v>ü</v>
          </cell>
          <cell r="T80" t="str">
            <v>*</v>
          </cell>
          <cell r="U80" t="str">
            <v>--</v>
          </cell>
          <cell r="V80" t="str">
            <v/>
          </cell>
          <cell r="W80" t="str">
            <v>ü</v>
          </cell>
          <cell r="X80">
            <v>0</v>
          </cell>
        </row>
        <row r="81">
          <cell r="A81" t="str">
            <v>19EVRG4</v>
          </cell>
          <cell r="D81" t="str">
            <v>Evergy Metro Inc.</v>
          </cell>
          <cell r="E81" t="str">
            <v>MO</v>
          </cell>
          <cell r="F81" t="str">
            <v>Elec.</v>
          </cell>
          <cell r="G81" t="str">
            <v>ü</v>
          </cell>
          <cell r="H81" t="str">
            <v/>
          </cell>
          <cell r="I81" t="str">
            <v>ü</v>
          </cell>
          <cell r="J81" t="str">
            <v>*</v>
          </cell>
          <cell r="K81" t="str">
            <v>--</v>
          </cell>
          <cell r="L81" t="str">
            <v/>
          </cell>
          <cell r="M81" t="str">
            <v>ü</v>
          </cell>
          <cell r="N81" t="str">
            <v>*</v>
          </cell>
          <cell r="O81" t="str">
            <v>--</v>
          </cell>
          <cell r="P81" t="str">
            <v/>
          </cell>
          <cell r="Q81" t="str">
            <v>--</v>
          </cell>
          <cell r="R81" t="str">
            <v>*</v>
          </cell>
          <cell r="S81" t="str">
            <v>ü</v>
          </cell>
          <cell r="T81" t="str">
            <v>*</v>
          </cell>
          <cell r="U81" t="str">
            <v>--</v>
          </cell>
          <cell r="V81" t="str">
            <v>*</v>
          </cell>
          <cell r="W81" t="str">
            <v>ü</v>
          </cell>
          <cell r="X81" t="str">
            <v>*</v>
          </cell>
        </row>
        <row r="82">
          <cell r="A82" t="str">
            <v>19EVRG5</v>
          </cell>
          <cell r="D82" t="str">
            <v>Evergy Missouri West Inc.</v>
          </cell>
          <cell r="E82" t="str">
            <v>MO</v>
          </cell>
          <cell r="F82" t="str">
            <v>Elec.</v>
          </cell>
          <cell r="G82" t="str">
            <v>ü</v>
          </cell>
          <cell r="H82" t="str">
            <v/>
          </cell>
          <cell r="I82" t="str">
            <v>ü</v>
          </cell>
          <cell r="J82" t="str">
            <v>*</v>
          </cell>
          <cell r="K82" t="str">
            <v>--</v>
          </cell>
          <cell r="L82" t="str">
            <v/>
          </cell>
          <cell r="M82" t="str">
            <v>ü</v>
          </cell>
          <cell r="N82" t="str">
            <v>*</v>
          </cell>
          <cell r="O82" t="str">
            <v>--</v>
          </cell>
          <cell r="P82" t="str">
            <v/>
          </cell>
          <cell r="Q82" t="str">
            <v>ü</v>
          </cell>
          <cell r="R82" t="str">
            <v>*</v>
          </cell>
          <cell r="S82" t="str">
            <v>ü</v>
          </cell>
          <cell r="T82" t="str">
            <v>*</v>
          </cell>
          <cell r="U82" t="str">
            <v>--</v>
          </cell>
          <cell r="V82" t="str">
            <v>*</v>
          </cell>
          <cell r="W82" t="str">
            <v>ü</v>
          </cell>
          <cell r="X82" t="str">
            <v>*</v>
          </cell>
        </row>
        <row r="83">
          <cell r="A83" t="str">
            <v>ES</v>
          </cell>
          <cell r="B83">
            <v>20</v>
          </cell>
          <cell r="C83">
            <v>3</v>
          </cell>
          <cell r="D83" t="str">
            <v>EVERSOURCE ENERGY</v>
          </cell>
        </row>
        <row r="84">
          <cell r="A84" t="str">
            <v>20ES1</v>
          </cell>
          <cell r="D84" t="str">
            <v>Connecticut Light and Power Co.</v>
          </cell>
          <cell r="E84" t="str">
            <v>CT</v>
          </cell>
          <cell r="F84" t="str">
            <v>Elec.</v>
          </cell>
          <cell r="G84" t="str">
            <v>--</v>
          </cell>
          <cell r="H84" t="str">
            <v>*</v>
          </cell>
          <cell r="I84" t="str">
            <v>ü</v>
          </cell>
          <cell r="J84" t="str">
            <v/>
          </cell>
          <cell r="K84" t="str">
            <v>ü</v>
          </cell>
          <cell r="L84" t="str">
            <v>*</v>
          </cell>
          <cell r="M84" t="str">
            <v>--</v>
          </cell>
          <cell r="N84" t="str">
            <v/>
          </cell>
          <cell r="O84" t="str">
            <v>--</v>
          </cell>
          <cell r="P84" t="str">
            <v/>
          </cell>
          <cell r="Q84" t="str">
            <v>--</v>
          </cell>
          <cell r="R84" t="str">
            <v>*</v>
          </cell>
          <cell r="S84" t="str">
            <v>ü</v>
          </cell>
          <cell r="T84" t="str">
            <v>*</v>
          </cell>
          <cell r="U84" t="str">
            <v>--</v>
          </cell>
          <cell r="V84" t="str">
            <v/>
          </cell>
          <cell r="W84" t="str">
            <v>ü</v>
          </cell>
          <cell r="X84">
            <v>0</v>
          </cell>
        </row>
        <row r="85">
          <cell r="A85" t="str">
            <v>20ES2</v>
          </cell>
          <cell r="D85" t="str">
            <v>NSTAR Electric Co.</v>
          </cell>
          <cell r="E85" t="str">
            <v>MA</v>
          </cell>
          <cell r="F85" t="str">
            <v>Elec.</v>
          </cell>
          <cell r="G85" t="str">
            <v>--</v>
          </cell>
          <cell r="H85" t="str">
            <v>*</v>
          </cell>
          <cell r="I85" t="str">
            <v>ü</v>
          </cell>
          <cell r="J85" t="str">
            <v>*</v>
          </cell>
          <cell r="K85" t="str">
            <v>ü</v>
          </cell>
          <cell r="L85" t="str">
            <v/>
          </cell>
          <cell r="M85" t="str">
            <v>--</v>
          </cell>
          <cell r="N85" t="str">
            <v/>
          </cell>
          <cell r="O85" t="str">
            <v>--</v>
          </cell>
          <cell r="P85" t="str">
            <v/>
          </cell>
          <cell r="Q85" t="str">
            <v>ü</v>
          </cell>
          <cell r="R85" t="str">
            <v>*</v>
          </cell>
          <cell r="S85" t="str">
            <v>ü</v>
          </cell>
          <cell r="T85" t="str">
            <v>*</v>
          </cell>
          <cell r="U85" t="str">
            <v>--</v>
          </cell>
          <cell r="V85" t="str">
            <v/>
          </cell>
          <cell r="W85" t="str">
            <v>ü</v>
          </cell>
          <cell r="X85" t="str">
            <v/>
          </cell>
        </row>
        <row r="86">
          <cell r="A86" t="str">
            <v>20ES3</v>
          </cell>
          <cell r="D86" t="str">
            <v>Public Service Co. of New Hampshire</v>
          </cell>
          <cell r="E86" t="str">
            <v>NH</v>
          </cell>
          <cell r="F86" t="str">
            <v>Elec.</v>
          </cell>
          <cell r="G86" t="str">
            <v>ü</v>
          </cell>
          <cell r="H86" t="str">
            <v>*</v>
          </cell>
          <cell r="I86" t="str">
            <v>--</v>
          </cell>
          <cell r="J86" t="str">
            <v/>
          </cell>
          <cell r="K86" t="str">
            <v>--</v>
          </cell>
          <cell r="L86" t="str">
            <v/>
          </cell>
          <cell r="M86" t="str">
            <v>ü</v>
          </cell>
          <cell r="N86" t="str">
            <v>*</v>
          </cell>
          <cell r="O86" t="str">
            <v>--</v>
          </cell>
          <cell r="P86" t="str">
            <v/>
          </cell>
          <cell r="Q86" t="str">
            <v>--</v>
          </cell>
          <cell r="R86" t="str">
            <v/>
          </cell>
          <cell r="S86" t="str">
            <v>ü</v>
          </cell>
          <cell r="T86" t="str">
            <v>*</v>
          </cell>
          <cell r="U86" t="str">
            <v>--</v>
          </cell>
          <cell r="V86" t="str">
            <v/>
          </cell>
          <cell r="W86" t="str">
            <v>ü</v>
          </cell>
          <cell r="X86" t="str">
            <v/>
          </cell>
        </row>
        <row r="87">
          <cell r="A87" t="str">
            <v>EXC</v>
          </cell>
          <cell r="B87">
            <v>21</v>
          </cell>
          <cell r="C87">
            <v>8</v>
          </cell>
          <cell r="D87" t="str">
            <v>EXELON CORP.</v>
          </cell>
        </row>
        <row r="88">
          <cell r="A88" t="str">
            <v>21EXC1</v>
          </cell>
          <cell r="D88" t="str">
            <v>Delmarva Power &amp; Light Co.</v>
          </cell>
          <cell r="E88" t="str">
            <v>DE</v>
          </cell>
          <cell r="F88" t="str">
            <v>Elec.</v>
          </cell>
          <cell r="G88" t="str">
            <v>--</v>
          </cell>
          <cell r="H88" t="str">
            <v>*</v>
          </cell>
          <cell r="I88" t="str">
            <v>ü</v>
          </cell>
          <cell r="J88" t="str">
            <v/>
          </cell>
          <cell r="K88" t="str">
            <v>--</v>
          </cell>
          <cell r="L88" t="str">
            <v/>
          </cell>
          <cell r="M88" t="str">
            <v>--</v>
          </cell>
          <cell r="N88" t="str">
            <v/>
          </cell>
          <cell r="O88" t="str">
            <v>--</v>
          </cell>
          <cell r="P88" t="str">
            <v/>
          </cell>
          <cell r="Q88" t="str">
            <v>--</v>
          </cell>
          <cell r="R88" t="str">
            <v/>
          </cell>
          <cell r="S88" t="str">
            <v>ü</v>
          </cell>
          <cell r="T88" t="str">
            <v>*</v>
          </cell>
          <cell r="U88" t="str">
            <v>--</v>
          </cell>
          <cell r="V88" t="str">
            <v/>
          </cell>
          <cell r="W88" t="str">
            <v>ü</v>
          </cell>
          <cell r="X88">
            <v>0</v>
          </cell>
        </row>
        <row r="89">
          <cell r="A89" t="str">
            <v>21EXC2</v>
          </cell>
          <cell r="D89" t="str">
            <v>Potomac Electric Power Co.</v>
          </cell>
          <cell r="E89" t="str">
            <v>DC</v>
          </cell>
          <cell r="F89" t="str">
            <v>Elec.</v>
          </cell>
          <cell r="G89" t="str">
            <v>--</v>
          </cell>
          <cell r="H89" t="str">
            <v>*</v>
          </cell>
          <cell r="I89" t="str">
            <v>--</v>
          </cell>
          <cell r="J89" t="str">
            <v/>
          </cell>
          <cell r="K89" t="str">
            <v>--</v>
          </cell>
          <cell r="L89" t="str">
            <v/>
          </cell>
          <cell r="M89" t="str">
            <v>ü</v>
          </cell>
          <cell r="N89" t="str">
            <v>*</v>
          </cell>
          <cell r="O89" t="str">
            <v>--</v>
          </cell>
          <cell r="P89" t="str">
            <v/>
          </cell>
          <cell r="Q89" t="str">
            <v>ü</v>
          </cell>
          <cell r="R89" t="str">
            <v>*</v>
          </cell>
          <cell r="S89" t="str">
            <v>ü</v>
          </cell>
          <cell r="T89" t="str">
            <v>*</v>
          </cell>
          <cell r="U89" t="str">
            <v>--</v>
          </cell>
          <cell r="V89" t="str">
            <v/>
          </cell>
          <cell r="W89" t="str">
            <v>--</v>
          </cell>
          <cell r="X89">
            <v>0</v>
          </cell>
        </row>
        <row r="90">
          <cell r="A90" t="str">
            <v>21EXC3</v>
          </cell>
          <cell r="D90" t="str">
            <v>Commonwealth Edison Co.</v>
          </cell>
          <cell r="E90" t="str">
            <v>IL</v>
          </cell>
          <cell r="F90" t="str">
            <v>Elec.</v>
          </cell>
          <cell r="G90" t="str">
            <v>--</v>
          </cell>
          <cell r="H90" t="str">
            <v>*</v>
          </cell>
          <cell r="I90" t="str">
            <v>ü</v>
          </cell>
          <cell r="J90" t="str">
            <v/>
          </cell>
          <cell r="K90" t="str">
            <v>--</v>
          </cell>
          <cell r="L90" t="str">
            <v/>
          </cell>
          <cell r="M90" t="str">
            <v>--</v>
          </cell>
          <cell r="N90" t="str">
            <v/>
          </cell>
          <cell r="O90" t="str">
            <v>--</v>
          </cell>
          <cell r="P90" t="str">
            <v/>
          </cell>
          <cell r="Q90" t="str">
            <v>ü</v>
          </cell>
          <cell r="R90" t="str">
            <v/>
          </cell>
          <cell r="S90" t="str">
            <v>ü</v>
          </cell>
          <cell r="T90" t="str">
            <v>*</v>
          </cell>
          <cell r="U90" t="str">
            <v>ü</v>
          </cell>
          <cell r="V90" t="str">
            <v>*</v>
          </cell>
          <cell r="W90" t="str">
            <v>ü</v>
          </cell>
          <cell r="X90" t="str">
            <v/>
          </cell>
        </row>
        <row r="91">
          <cell r="A91" t="str">
            <v>21EXC4</v>
          </cell>
          <cell r="D91" t="str">
            <v>Baltimore Gas &amp; Electric Co.</v>
          </cell>
          <cell r="E91" t="str">
            <v>MD</v>
          </cell>
          <cell r="F91" t="str">
            <v>Elec.</v>
          </cell>
          <cell r="G91" t="str">
            <v>--</v>
          </cell>
          <cell r="H91" t="str">
            <v>*</v>
          </cell>
          <cell r="I91" t="str">
            <v>ü</v>
          </cell>
          <cell r="J91">
            <v>0</v>
          </cell>
          <cell r="K91" t="str">
            <v>ü</v>
          </cell>
          <cell r="L91" t="str">
            <v/>
          </cell>
          <cell r="M91" t="str">
            <v>--</v>
          </cell>
          <cell r="N91" t="str">
            <v/>
          </cell>
          <cell r="O91" t="str">
            <v>--</v>
          </cell>
          <cell r="P91" t="str">
            <v/>
          </cell>
          <cell r="Q91" t="str">
            <v>--</v>
          </cell>
          <cell r="R91" t="str">
            <v/>
          </cell>
          <cell r="S91" t="str">
            <v>--</v>
          </cell>
          <cell r="T91" t="str">
            <v/>
          </cell>
          <cell r="U91" t="str">
            <v>--</v>
          </cell>
          <cell r="V91" t="str">
            <v/>
          </cell>
          <cell r="W91" t="str">
            <v>--</v>
          </cell>
          <cell r="X91" t="str">
            <v/>
          </cell>
        </row>
        <row r="92">
          <cell r="A92" t="str">
            <v>21EXC5</v>
          </cell>
          <cell r="D92" t="str">
            <v>Delmarva Power &amp; Light Co.</v>
          </cell>
          <cell r="E92" t="str">
            <v>MD</v>
          </cell>
          <cell r="F92" t="str">
            <v>Elec.</v>
          </cell>
          <cell r="G92" t="str">
            <v>--</v>
          </cell>
          <cell r="H92" t="str">
            <v>*</v>
          </cell>
          <cell r="I92" t="str">
            <v>ü</v>
          </cell>
          <cell r="J92">
            <v>0</v>
          </cell>
          <cell r="K92" t="str">
            <v>ü</v>
          </cell>
          <cell r="L92" t="str">
            <v/>
          </cell>
          <cell r="M92" t="str">
            <v>--</v>
          </cell>
          <cell r="N92" t="str">
            <v/>
          </cell>
          <cell r="O92" t="str">
            <v>--</v>
          </cell>
          <cell r="P92" t="str">
            <v/>
          </cell>
          <cell r="Q92" t="str">
            <v>--</v>
          </cell>
          <cell r="R92" t="str">
            <v/>
          </cell>
          <cell r="S92" t="str">
            <v>--</v>
          </cell>
          <cell r="T92" t="str">
            <v/>
          </cell>
          <cell r="U92" t="str">
            <v>--</v>
          </cell>
          <cell r="V92" t="str">
            <v/>
          </cell>
          <cell r="W92" t="str">
            <v>--</v>
          </cell>
          <cell r="X92" t="str">
            <v/>
          </cell>
        </row>
        <row r="93">
          <cell r="A93" t="str">
            <v>21EXC6</v>
          </cell>
          <cell r="D93" t="str">
            <v>Potomac Electric Power Co.</v>
          </cell>
          <cell r="E93" t="str">
            <v>MD</v>
          </cell>
          <cell r="F93" t="str">
            <v>Elec.</v>
          </cell>
          <cell r="G93" t="str">
            <v>--</v>
          </cell>
          <cell r="H93" t="str">
            <v>*</v>
          </cell>
          <cell r="I93" t="str">
            <v>ü</v>
          </cell>
          <cell r="J93">
            <v>0</v>
          </cell>
          <cell r="K93" t="str">
            <v>ü</v>
          </cell>
          <cell r="L93" t="str">
            <v/>
          </cell>
          <cell r="M93" t="str">
            <v>--</v>
          </cell>
          <cell r="N93" t="str">
            <v/>
          </cell>
          <cell r="O93" t="str">
            <v>--</v>
          </cell>
          <cell r="P93" t="str">
            <v/>
          </cell>
          <cell r="Q93" t="str">
            <v>--</v>
          </cell>
          <cell r="R93" t="str">
            <v/>
          </cell>
          <cell r="S93" t="str">
            <v>ü</v>
          </cell>
          <cell r="T93" t="str">
            <v>*</v>
          </cell>
          <cell r="U93" t="str">
            <v>--</v>
          </cell>
          <cell r="V93" t="str">
            <v/>
          </cell>
          <cell r="W93" t="str">
            <v>--</v>
          </cell>
          <cell r="X93" t="str">
            <v/>
          </cell>
        </row>
        <row r="94">
          <cell r="A94" t="str">
            <v>21EXC7</v>
          </cell>
          <cell r="D94" t="str">
            <v>Atlantic City Electric Co.</v>
          </cell>
          <cell r="E94" t="str">
            <v>NJ</v>
          </cell>
          <cell r="F94" t="str">
            <v>Elec.</v>
          </cell>
          <cell r="G94" t="str">
            <v>--</v>
          </cell>
          <cell r="H94" t="str">
            <v>*</v>
          </cell>
          <cell r="I94" t="str">
            <v>ü</v>
          </cell>
          <cell r="J94" t="str">
            <v>*</v>
          </cell>
          <cell r="K94" t="str">
            <v>--</v>
          </cell>
          <cell r="L94" t="str">
            <v/>
          </cell>
          <cell r="M94" t="str">
            <v>ü</v>
          </cell>
          <cell r="N94" t="str">
            <v>*</v>
          </cell>
          <cell r="O94" t="str">
            <v>--</v>
          </cell>
          <cell r="P94" t="str">
            <v/>
          </cell>
          <cell r="Q94" t="str">
            <v>--</v>
          </cell>
          <cell r="R94" t="str">
            <v/>
          </cell>
          <cell r="S94" t="str">
            <v>ü</v>
          </cell>
          <cell r="T94" t="str">
            <v>*</v>
          </cell>
          <cell r="U94" t="str">
            <v>ü</v>
          </cell>
          <cell r="V94" t="str">
            <v>*</v>
          </cell>
          <cell r="W94" t="str">
            <v>--</v>
          </cell>
          <cell r="X94" t="str">
            <v/>
          </cell>
        </row>
        <row r="95">
          <cell r="A95" t="str">
            <v>21EXC8</v>
          </cell>
          <cell r="D95" t="str">
            <v>PECO Energy Co.</v>
          </cell>
          <cell r="E95" t="str">
            <v>PA</v>
          </cell>
          <cell r="F95" t="str">
            <v>Elec.</v>
          </cell>
          <cell r="G95" t="str">
            <v>--</v>
          </cell>
          <cell r="H95" t="str">
            <v>*</v>
          </cell>
          <cell r="I95" t="str">
            <v>ü</v>
          </cell>
          <cell r="J95" t="str">
            <v/>
          </cell>
          <cell r="K95" t="str">
            <v>--</v>
          </cell>
          <cell r="L95">
            <v>0</v>
          </cell>
          <cell r="M95" t="str">
            <v>--</v>
          </cell>
          <cell r="N95" t="str">
            <v/>
          </cell>
          <cell r="O95" t="str">
            <v>--</v>
          </cell>
          <cell r="P95" t="str">
            <v/>
          </cell>
          <cell r="Q95" t="str">
            <v>--</v>
          </cell>
          <cell r="R95">
            <v>0</v>
          </cell>
          <cell r="S95" t="str">
            <v>ü</v>
          </cell>
          <cell r="T95" t="str">
            <v>*</v>
          </cell>
          <cell r="U95" t="str">
            <v>--</v>
          </cell>
          <cell r="V95" t="str">
            <v/>
          </cell>
          <cell r="W95" t="str">
            <v>ü</v>
          </cell>
          <cell r="X95" t="str">
            <v/>
          </cell>
        </row>
        <row r="96">
          <cell r="A96" t="str">
            <v>FE</v>
          </cell>
          <cell r="B96">
            <v>22</v>
          </cell>
          <cell r="C96">
            <v>9</v>
          </cell>
          <cell r="D96" t="str">
            <v>FIRSTENERGY CORP.</v>
          </cell>
        </row>
        <row r="97">
          <cell r="A97" t="str">
            <v>22FE1</v>
          </cell>
          <cell r="D97" t="str">
            <v>Potomac Edison Co.</v>
          </cell>
          <cell r="E97" t="str">
            <v>MD</v>
          </cell>
          <cell r="F97" t="str">
            <v>Elec.</v>
          </cell>
          <cell r="G97" t="str">
            <v>--</v>
          </cell>
          <cell r="H97" t="str">
            <v>*</v>
          </cell>
          <cell r="I97" t="str">
            <v>ü</v>
          </cell>
          <cell r="J97">
            <v>0</v>
          </cell>
          <cell r="K97" t="str">
            <v>--</v>
          </cell>
          <cell r="L97" t="str">
            <v/>
          </cell>
          <cell r="M97" t="str">
            <v>--</v>
          </cell>
          <cell r="N97" t="str">
            <v/>
          </cell>
          <cell r="O97" t="str">
            <v>--</v>
          </cell>
          <cell r="P97" t="str">
            <v/>
          </cell>
          <cell r="Q97" t="str">
            <v>--</v>
          </cell>
          <cell r="R97" t="str">
            <v/>
          </cell>
          <cell r="S97" t="str">
            <v>--</v>
          </cell>
          <cell r="T97">
            <v>0</v>
          </cell>
          <cell r="U97" t="str">
            <v>--</v>
          </cell>
          <cell r="V97" t="str">
            <v/>
          </cell>
          <cell r="W97" t="str">
            <v>--</v>
          </cell>
          <cell r="X97" t="str">
            <v/>
          </cell>
        </row>
        <row r="98">
          <cell r="A98" t="str">
            <v>22FE2</v>
          </cell>
          <cell r="D98" t="str">
            <v>Jersey Central Power &amp; Light Co.</v>
          </cell>
          <cell r="E98" t="str">
            <v>NJ</v>
          </cell>
          <cell r="F98" t="str">
            <v>Elec.</v>
          </cell>
          <cell r="G98" t="str">
            <v>--</v>
          </cell>
          <cell r="H98" t="str">
            <v>*</v>
          </cell>
          <cell r="I98" t="str">
            <v>ü</v>
          </cell>
          <cell r="J98" t="str">
            <v>*</v>
          </cell>
          <cell r="K98" t="str">
            <v>--</v>
          </cell>
          <cell r="L98" t="str">
            <v/>
          </cell>
          <cell r="M98" t="str">
            <v>ü</v>
          </cell>
          <cell r="N98" t="str">
            <v>*</v>
          </cell>
          <cell r="O98" t="str">
            <v>--</v>
          </cell>
          <cell r="P98" t="str">
            <v/>
          </cell>
          <cell r="Q98" t="str">
            <v>--</v>
          </cell>
          <cell r="R98" t="str">
            <v/>
          </cell>
          <cell r="S98" t="str">
            <v>--</v>
          </cell>
          <cell r="T98" t="str">
            <v>*</v>
          </cell>
          <cell r="U98" t="str">
            <v>ü</v>
          </cell>
          <cell r="V98" t="str">
            <v>*</v>
          </cell>
          <cell r="W98" t="str">
            <v>--</v>
          </cell>
          <cell r="X98" t="str">
            <v/>
          </cell>
        </row>
        <row r="99">
          <cell r="A99" t="str">
            <v>22FE3</v>
          </cell>
          <cell r="D99" t="str">
            <v>Cleveland Elec. Illum./Ohio Edison/Toledo Edison</v>
          </cell>
          <cell r="E99" t="str">
            <v>OH</v>
          </cell>
          <cell r="F99" t="str">
            <v>Elec.</v>
          </cell>
          <cell r="G99" t="str">
            <v>--</v>
          </cell>
          <cell r="H99" t="str">
            <v>*</v>
          </cell>
          <cell r="I99" t="str">
            <v>ü</v>
          </cell>
          <cell r="J99" t="str">
            <v>*</v>
          </cell>
          <cell r="K99" t="str">
            <v>--</v>
          </cell>
          <cell r="L99" t="str">
            <v/>
          </cell>
          <cell r="M99" t="str">
            <v>ü</v>
          </cell>
          <cell r="N99" t="str">
            <v>*</v>
          </cell>
          <cell r="O99" t="str">
            <v>--</v>
          </cell>
          <cell r="P99" t="str">
            <v/>
          </cell>
          <cell r="Q99" t="str">
            <v>ü</v>
          </cell>
          <cell r="R99" t="str">
            <v/>
          </cell>
          <cell r="S99" t="str">
            <v>ü</v>
          </cell>
          <cell r="T99" t="str">
            <v>*</v>
          </cell>
          <cell r="U99" t="str">
            <v>--</v>
          </cell>
          <cell r="V99" t="str">
            <v/>
          </cell>
          <cell r="W99" t="str">
            <v>ü</v>
          </cell>
          <cell r="X99" t="str">
            <v/>
          </cell>
        </row>
        <row r="100">
          <cell r="A100" t="str">
            <v>22FE4</v>
          </cell>
          <cell r="D100" t="str">
            <v>Metropolitan Edison Co.</v>
          </cell>
          <cell r="E100" t="str">
            <v>PA</v>
          </cell>
          <cell r="F100" t="str">
            <v>Elec.</v>
          </cell>
          <cell r="G100" t="str">
            <v>--</v>
          </cell>
          <cell r="H100" t="str">
            <v>*</v>
          </cell>
          <cell r="I100" t="str">
            <v>ü</v>
          </cell>
          <cell r="J100" t="str">
            <v/>
          </cell>
          <cell r="K100" t="str">
            <v>--</v>
          </cell>
          <cell r="L100">
            <v>0</v>
          </cell>
          <cell r="M100" t="str">
            <v>--</v>
          </cell>
          <cell r="N100" t="str">
            <v/>
          </cell>
          <cell r="O100" t="str">
            <v>--</v>
          </cell>
          <cell r="P100" t="str">
            <v/>
          </cell>
          <cell r="Q100" t="str">
            <v>--</v>
          </cell>
          <cell r="R100">
            <v>0</v>
          </cell>
          <cell r="S100" t="str">
            <v>ü</v>
          </cell>
          <cell r="T100" t="str">
            <v>*</v>
          </cell>
          <cell r="U100" t="str">
            <v>--</v>
          </cell>
          <cell r="V100" t="str">
            <v/>
          </cell>
          <cell r="W100" t="str">
            <v>ü</v>
          </cell>
          <cell r="X100" t="str">
            <v/>
          </cell>
        </row>
        <row r="101">
          <cell r="A101" t="str">
            <v>22FE5</v>
          </cell>
          <cell r="D101" t="str">
            <v>Pennsylvania Electric Co.</v>
          </cell>
          <cell r="E101" t="str">
            <v>PA</v>
          </cell>
          <cell r="F101" t="str">
            <v>Elec.</v>
          </cell>
          <cell r="G101" t="str">
            <v>--</v>
          </cell>
          <cell r="H101" t="str">
            <v>*</v>
          </cell>
          <cell r="I101" t="str">
            <v>ü</v>
          </cell>
          <cell r="J101" t="str">
            <v/>
          </cell>
          <cell r="K101" t="str">
            <v>--</v>
          </cell>
          <cell r="L101">
            <v>0</v>
          </cell>
          <cell r="M101" t="str">
            <v>--</v>
          </cell>
          <cell r="N101" t="str">
            <v/>
          </cell>
          <cell r="O101" t="str">
            <v>--</v>
          </cell>
          <cell r="P101" t="str">
            <v/>
          </cell>
          <cell r="Q101" t="str">
            <v>--</v>
          </cell>
          <cell r="R101">
            <v>0</v>
          </cell>
          <cell r="S101" t="str">
            <v>ü</v>
          </cell>
          <cell r="T101" t="str">
            <v>*</v>
          </cell>
          <cell r="U101" t="str">
            <v>--</v>
          </cell>
          <cell r="V101" t="str">
            <v/>
          </cell>
          <cell r="W101" t="str">
            <v>ü</v>
          </cell>
          <cell r="X101" t="str">
            <v/>
          </cell>
        </row>
        <row r="102">
          <cell r="A102" t="str">
            <v>22FE6</v>
          </cell>
          <cell r="D102" t="str">
            <v>Pennsylvania Power Co.</v>
          </cell>
          <cell r="E102" t="str">
            <v>PA</v>
          </cell>
          <cell r="F102" t="str">
            <v>Elec.</v>
          </cell>
          <cell r="G102" t="str">
            <v>--</v>
          </cell>
          <cell r="H102" t="str">
            <v>*</v>
          </cell>
          <cell r="I102" t="str">
            <v>ü</v>
          </cell>
          <cell r="J102" t="str">
            <v/>
          </cell>
          <cell r="K102" t="str">
            <v>--</v>
          </cell>
          <cell r="L102">
            <v>0</v>
          </cell>
          <cell r="M102" t="str">
            <v>--</v>
          </cell>
          <cell r="N102" t="str">
            <v/>
          </cell>
          <cell r="O102" t="str">
            <v>--</v>
          </cell>
          <cell r="P102" t="str">
            <v/>
          </cell>
          <cell r="Q102" t="str">
            <v>--</v>
          </cell>
          <cell r="R102">
            <v>0</v>
          </cell>
          <cell r="S102" t="str">
            <v>ü</v>
          </cell>
          <cell r="T102" t="str">
            <v>*</v>
          </cell>
          <cell r="U102" t="str">
            <v>--</v>
          </cell>
          <cell r="V102" t="str">
            <v/>
          </cell>
          <cell r="W102" t="str">
            <v>ü</v>
          </cell>
          <cell r="X102" t="str">
            <v/>
          </cell>
        </row>
        <row r="103">
          <cell r="A103" t="str">
            <v>22FE7</v>
          </cell>
          <cell r="D103" t="str">
            <v>West Penn Power Co.</v>
          </cell>
          <cell r="E103" t="str">
            <v>PA</v>
          </cell>
          <cell r="F103" t="str">
            <v>Elec.</v>
          </cell>
          <cell r="G103" t="str">
            <v>--</v>
          </cell>
          <cell r="H103" t="str">
            <v>*</v>
          </cell>
          <cell r="I103" t="str">
            <v>ü</v>
          </cell>
          <cell r="J103" t="str">
            <v/>
          </cell>
          <cell r="K103" t="str">
            <v>--</v>
          </cell>
          <cell r="L103">
            <v>0</v>
          </cell>
          <cell r="M103" t="str">
            <v>--</v>
          </cell>
          <cell r="N103" t="str">
            <v/>
          </cell>
          <cell r="O103" t="str">
            <v>--</v>
          </cell>
          <cell r="P103" t="str">
            <v/>
          </cell>
          <cell r="Q103" t="str">
            <v>--</v>
          </cell>
          <cell r="R103">
            <v>0</v>
          </cell>
          <cell r="S103" t="str">
            <v>ü</v>
          </cell>
          <cell r="T103" t="str">
            <v>*</v>
          </cell>
          <cell r="U103" t="str">
            <v>--</v>
          </cell>
          <cell r="V103" t="str">
            <v/>
          </cell>
          <cell r="W103" t="str">
            <v>--</v>
          </cell>
          <cell r="X103" t="str">
            <v/>
          </cell>
        </row>
        <row r="104">
          <cell r="A104" t="str">
            <v>22FE8</v>
          </cell>
          <cell r="D104" t="str">
            <v>Monongahela Power Co.</v>
          </cell>
          <cell r="E104" t="str">
            <v>WV</v>
          </cell>
          <cell r="F104" t="str">
            <v>Elec.</v>
          </cell>
          <cell r="G104" t="str">
            <v>ü</v>
          </cell>
          <cell r="H104" t="str">
            <v/>
          </cell>
          <cell r="I104" t="str">
            <v>ü</v>
          </cell>
          <cell r="J104" t="str">
            <v/>
          </cell>
          <cell r="K104" t="str">
            <v>--</v>
          </cell>
          <cell r="L104" t="str">
            <v/>
          </cell>
          <cell r="M104" t="str">
            <v>--</v>
          </cell>
          <cell r="N104" t="str">
            <v/>
          </cell>
          <cell r="O104" t="str">
            <v>--</v>
          </cell>
          <cell r="P104" t="str">
            <v/>
          </cell>
          <cell r="Q104" t="str">
            <v>--</v>
          </cell>
          <cell r="R104" t="str">
            <v/>
          </cell>
          <cell r="S104" t="str">
            <v>--</v>
          </cell>
          <cell r="T104" t="str">
            <v>*</v>
          </cell>
          <cell r="U104" t="str">
            <v>ü</v>
          </cell>
          <cell r="V104" t="str">
            <v/>
          </cell>
          <cell r="W104" t="str">
            <v>--</v>
          </cell>
          <cell r="X104" t="str">
            <v/>
          </cell>
        </row>
        <row r="105">
          <cell r="A105" t="str">
            <v>22FE9</v>
          </cell>
          <cell r="D105" t="str">
            <v>Potomac Edison Co.</v>
          </cell>
          <cell r="E105" t="str">
            <v>WV</v>
          </cell>
          <cell r="F105" t="str">
            <v>Elec.</v>
          </cell>
          <cell r="G105" t="str">
            <v>ü</v>
          </cell>
          <cell r="H105" t="str">
            <v/>
          </cell>
          <cell r="I105" t="str">
            <v>ü</v>
          </cell>
          <cell r="J105" t="str">
            <v/>
          </cell>
          <cell r="K105" t="str">
            <v>--</v>
          </cell>
          <cell r="L105" t="str">
            <v/>
          </cell>
          <cell r="M105" t="str">
            <v>--</v>
          </cell>
          <cell r="N105" t="str">
            <v/>
          </cell>
          <cell r="O105" t="str">
            <v>--</v>
          </cell>
          <cell r="P105" t="str">
            <v/>
          </cell>
          <cell r="Q105" t="str">
            <v>--</v>
          </cell>
          <cell r="R105" t="str">
            <v/>
          </cell>
          <cell r="S105" t="str">
            <v>--</v>
          </cell>
          <cell r="T105" t="str">
            <v>*</v>
          </cell>
          <cell r="U105" t="str">
            <v>--</v>
          </cell>
          <cell r="V105" t="str">
            <v/>
          </cell>
          <cell r="W105" t="str">
            <v>--</v>
          </cell>
          <cell r="X105" t="str">
            <v/>
          </cell>
        </row>
        <row r="106">
          <cell r="A106" t="str">
            <v>FTS</v>
          </cell>
          <cell r="B106">
            <v>23</v>
          </cell>
          <cell r="C106">
            <v>3</v>
          </cell>
          <cell r="D106" t="str">
            <v>FORTIS, INC.</v>
          </cell>
        </row>
        <row r="107">
          <cell r="A107" t="str">
            <v>23FTS1</v>
          </cell>
          <cell r="D107" t="str">
            <v>Tucson Electric Power Co.</v>
          </cell>
          <cell r="E107" t="str">
            <v>AZ</v>
          </cell>
          <cell r="F107" t="str">
            <v>Elec.</v>
          </cell>
          <cell r="G107" t="str">
            <v>ü</v>
          </cell>
          <cell r="H107" t="str">
            <v/>
          </cell>
          <cell r="I107" t="str">
            <v>ü</v>
          </cell>
          <cell r="J107" t="str">
            <v/>
          </cell>
          <cell r="K107" t="str">
            <v>--</v>
          </cell>
          <cell r="L107" t="str">
            <v/>
          </cell>
          <cell r="M107" t="str">
            <v>ü</v>
          </cell>
          <cell r="N107" t="str">
            <v>*</v>
          </cell>
          <cell r="O107" t="str">
            <v>--</v>
          </cell>
          <cell r="P107" t="str">
            <v/>
          </cell>
          <cell r="Q107" t="str">
            <v>ü</v>
          </cell>
          <cell r="R107" t="str">
            <v/>
          </cell>
          <cell r="S107" t="str">
            <v>--</v>
          </cell>
          <cell r="T107" t="str">
            <v/>
          </cell>
          <cell r="U107" t="str">
            <v>ü</v>
          </cell>
          <cell r="V107" t="str">
            <v/>
          </cell>
          <cell r="W107" t="str">
            <v>ü</v>
          </cell>
          <cell r="X107">
            <v>0</v>
          </cell>
        </row>
        <row r="108">
          <cell r="A108" t="str">
            <v>23FTS2</v>
          </cell>
          <cell r="D108" t="str">
            <v>UNS Electric Inc.</v>
          </cell>
          <cell r="E108" t="str">
            <v>AZ</v>
          </cell>
          <cell r="F108" t="str">
            <v>Elec.</v>
          </cell>
          <cell r="G108" t="str">
            <v>ü</v>
          </cell>
          <cell r="H108" t="str">
            <v/>
          </cell>
          <cell r="I108" t="str">
            <v>ü</v>
          </cell>
          <cell r="J108" t="str">
            <v/>
          </cell>
          <cell r="K108" t="str">
            <v>--</v>
          </cell>
          <cell r="L108" t="str">
            <v/>
          </cell>
          <cell r="M108" t="str">
            <v>ü</v>
          </cell>
          <cell r="N108" t="str">
            <v>*</v>
          </cell>
          <cell r="O108" t="str">
            <v>--</v>
          </cell>
          <cell r="P108" t="str">
            <v/>
          </cell>
          <cell r="Q108" t="str">
            <v>ü</v>
          </cell>
          <cell r="R108" t="str">
            <v/>
          </cell>
          <cell r="S108" t="str">
            <v>--</v>
          </cell>
          <cell r="T108" t="str">
            <v/>
          </cell>
          <cell r="U108" t="str">
            <v>--</v>
          </cell>
          <cell r="V108" t="str">
            <v/>
          </cell>
          <cell r="W108" t="str">
            <v>ü</v>
          </cell>
          <cell r="X108">
            <v>0</v>
          </cell>
        </row>
        <row r="109">
          <cell r="A109" t="str">
            <v>23FTS3</v>
          </cell>
          <cell r="D109" t="str">
            <v>Central Hudson Gas &amp; Electric Corp.</v>
          </cell>
          <cell r="E109" t="str">
            <v>NY</v>
          </cell>
          <cell r="F109" t="str">
            <v>Elec.</v>
          </cell>
          <cell r="G109" t="str">
            <v>--</v>
          </cell>
          <cell r="H109" t="str">
            <v>*</v>
          </cell>
          <cell r="I109" t="str">
            <v>ü</v>
          </cell>
          <cell r="J109" t="str">
            <v/>
          </cell>
          <cell r="K109" t="str">
            <v>ü</v>
          </cell>
          <cell r="L109" t="str">
            <v/>
          </cell>
          <cell r="M109" t="str">
            <v>--</v>
          </cell>
          <cell r="N109" t="str">
            <v/>
          </cell>
          <cell r="O109" t="str">
            <v>--</v>
          </cell>
          <cell r="P109" t="str">
            <v/>
          </cell>
          <cell r="Q109" t="str">
            <v>ü</v>
          </cell>
          <cell r="R109" t="str">
            <v>*</v>
          </cell>
          <cell r="S109" t="str">
            <v>ü</v>
          </cell>
          <cell r="T109" t="str">
            <v>*</v>
          </cell>
          <cell r="U109" t="str">
            <v>ü</v>
          </cell>
          <cell r="V109" t="str">
            <v>*</v>
          </cell>
          <cell r="W109" t="str">
            <v>--</v>
          </cell>
          <cell r="X109" t="str">
            <v/>
          </cell>
        </row>
        <row r="110">
          <cell r="A110" t="str">
            <v>HE</v>
          </cell>
          <cell r="B110">
            <v>24</v>
          </cell>
          <cell r="C110">
            <v>3</v>
          </cell>
          <cell r="D110" t="str">
            <v>HAWAIIAN ELEC.</v>
          </cell>
        </row>
        <row r="111">
          <cell r="A111" t="str">
            <v>24HE1</v>
          </cell>
          <cell r="D111" t="str">
            <v>Hawaiian Electric Co.</v>
          </cell>
          <cell r="E111" t="str">
            <v>HI</v>
          </cell>
          <cell r="F111" t="str">
            <v>Elec.</v>
          </cell>
          <cell r="G111" t="str">
            <v>ü</v>
          </cell>
          <cell r="H111" t="str">
            <v/>
          </cell>
          <cell r="I111" t="str">
            <v>ü</v>
          </cell>
          <cell r="J111" t="str">
            <v/>
          </cell>
          <cell r="K111" t="str">
            <v>--</v>
          </cell>
          <cell r="L111" t="str">
            <v/>
          </cell>
          <cell r="M111" t="str">
            <v>--</v>
          </cell>
          <cell r="N111" t="str">
            <v/>
          </cell>
          <cell r="O111" t="str">
            <v>--</v>
          </cell>
          <cell r="P111" t="str">
            <v/>
          </cell>
          <cell r="Q111" t="str">
            <v>ü</v>
          </cell>
          <cell r="R111" t="str">
            <v>*</v>
          </cell>
          <cell r="S111" t="str">
            <v>--</v>
          </cell>
          <cell r="T111" t="str">
            <v/>
          </cell>
          <cell r="U111" t="str">
            <v>--</v>
          </cell>
          <cell r="V111" t="str">
            <v/>
          </cell>
          <cell r="W111" t="str">
            <v>--</v>
          </cell>
          <cell r="X111" t="str">
            <v/>
          </cell>
        </row>
        <row r="112">
          <cell r="A112" t="str">
            <v>24HE2</v>
          </cell>
          <cell r="D112" t="str">
            <v>Hawaii Electric Light Co.</v>
          </cell>
          <cell r="E112" t="str">
            <v>HI</v>
          </cell>
          <cell r="F112" t="str">
            <v>Elec.</v>
          </cell>
          <cell r="G112" t="str">
            <v>ü</v>
          </cell>
          <cell r="H112" t="str">
            <v/>
          </cell>
          <cell r="I112" t="str">
            <v>ü</v>
          </cell>
          <cell r="J112" t="str">
            <v/>
          </cell>
          <cell r="K112" t="str">
            <v>--</v>
          </cell>
          <cell r="L112" t="str">
            <v/>
          </cell>
          <cell r="M112" t="str">
            <v>--</v>
          </cell>
          <cell r="N112" t="str">
            <v/>
          </cell>
          <cell r="O112" t="str">
            <v>--</v>
          </cell>
          <cell r="P112" t="str">
            <v/>
          </cell>
          <cell r="Q112" t="str">
            <v>--</v>
          </cell>
          <cell r="R112" t="str">
            <v/>
          </cell>
          <cell r="S112" t="str">
            <v>--</v>
          </cell>
          <cell r="T112" t="str">
            <v/>
          </cell>
          <cell r="U112" t="str">
            <v>--</v>
          </cell>
          <cell r="V112" t="str">
            <v/>
          </cell>
          <cell r="W112" t="str">
            <v>--</v>
          </cell>
          <cell r="X112" t="str">
            <v/>
          </cell>
        </row>
        <row r="113">
          <cell r="A113" t="str">
            <v>24HE3</v>
          </cell>
          <cell r="D113" t="str">
            <v>Maui Electric Co.</v>
          </cell>
          <cell r="E113" t="str">
            <v>HI</v>
          </cell>
          <cell r="F113" t="str">
            <v>Elec.</v>
          </cell>
          <cell r="G113" t="str">
            <v>ü</v>
          </cell>
          <cell r="H113" t="str">
            <v/>
          </cell>
          <cell r="I113" t="str">
            <v>ü</v>
          </cell>
          <cell r="J113" t="str">
            <v/>
          </cell>
          <cell r="K113" t="str">
            <v>--</v>
          </cell>
          <cell r="L113" t="str">
            <v/>
          </cell>
          <cell r="M113" t="str">
            <v>--</v>
          </cell>
          <cell r="N113" t="str">
            <v/>
          </cell>
          <cell r="O113" t="str">
            <v>--</v>
          </cell>
          <cell r="P113" t="str">
            <v/>
          </cell>
          <cell r="Q113" t="str">
            <v>ü</v>
          </cell>
          <cell r="R113" t="str">
            <v>*</v>
          </cell>
          <cell r="S113" t="str">
            <v>--</v>
          </cell>
          <cell r="T113" t="str">
            <v/>
          </cell>
          <cell r="U113" t="str">
            <v>--</v>
          </cell>
          <cell r="V113" t="str">
            <v/>
          </cell>
          <cell r="W113" t="str">
            <v>--</v>
          </cell>
          <cell r="X113" t="str">
            <v/>
          </cell>
        </row>
        <row r="114">
          <cell r="A114" t="str">
            <v>IDA</v>
          </cell>
          <cell r="B114">
            <v>25</v>
          </cell>
          <cell r="C114">
            <v>2</v>
          </cell>
          <cell r="D114" t="str">
            <v>IDACORP</v>
          </cell>
        </row>
        <row r="115">
          <cell r="A115" t="str">
            <v>25IDA1</v>
          </cell>
          <cell r="D115" t="str">
            <v>Idaho Power Co.</v>
          </cell>
          <cell r="E115" t="str">
            <v>ID</v>
          </cell>
          <cell r="F115" t="str">
            <v>Elec.</v>
          </cell>
          <cell r="G115" t="str">
            <v>ü</v>
          </cell>
          <cell r="H115" t="str">
            <v>*</v>
          </cell>
          <cell r="I115" t="str">
            <v>ü</v>
          </cell>
          <cell r="J115" t="str">
            <v/>
          </cell>
          <cell r="K115" t="str">
            <v>ü</v>
          </cell>
          <cell r="L115" t="str">
            <v>*</v>
          </cell>
          <cell r="M115" t="str">
            <v>--</v>
          </cell>
          <cell r="N115" t="str">
            <v/>
          </cell>
          <cell r="O115" t="str">
            <v>--</v>
          </cell>
          <cell r="P115" t="str">
            <v/>
          </cell>
          <cell r="Q115" t="str">
            <v>--</v>
          </cell>
          <cell r="R115" t="str">
            <v/>
          </cell>
          <cell r="S115" t="str">
            <v>--</v>
          </cell>
          <cell r="T115" t="str">
            <v/>
          </cell>
          <cell r="U115" t="str">
            <v>--</v>
          </cell>
          <cell r="V115" t="str">
            <v/>
          </cell>
          <cell r="W115" t="str">
            <v>--</v>
          </cell>
          <cell r="X115" t="str">
            <v/>
          </cell>
        </row>
        <row r="116">
          <cell r="A116" t="str">
            <v>25IDA2</v>
          </cell>
          <cell r="D116" t="str">
            <v>Idaho Power Co.</v>
          </cell>
          <cell r="E116" t="str">
            <v>OR</v>
          </cell>
          <cell r="F116" t="str">
            <v>Elec.</v>
          </cell>
          <cell r="G116" t="str">
            <v>ü</v>
          </cell>
          <cell r="H116">
            <v>0</v>
          </cell>
          <cell r="I116" t="str">
            <v>ü</v>
          </cell>
          <cell r="J116" t="str">
            <v/>
          </cell>
          <cell r="K116" t="str">
            <v>--</v>
          </cell>
          <cell r="L116" t="str">
            <v/>
          </cell>
          <cell r="M116" t="str">
            <v>--</v>
          </cell>
          <cell r="N116" t="str">
            <v/>
          </cell>
          <cell r="O116" t="str">
            <v>--</v>
          </cell>
          <cell r="P116" t="str">
            <v/>
          </cell>
          <cell r="Q116">
            <v>0</v>
          </cell>
          <cell r="R116">
            <v>0</v>
          </cell>
          <cell r="S116" t="str">
            <v>--</v>
          </cell>
          <cell r="T116" t="str">
            <v/>
          </cell>
          <cell r="U116" t="str">
            <v>--</v>
          </cell>
          <cell r="V116" t="str">
            <v/>
          </cell>
          <cell r="W116" t="str">
            <v>--</v>
          </cell>
          <cell r="X116" t="str">
            <v/>
          </cell>
        </row>
        <row r="117">
          <cell r="A117" t="str">
            <v>MGEE</v>
          </cell>
          <cell r="B117">
            <v>26</v>
          </cell>
          <cell r="C117">
            <v>1</v>
          </cell>
          <cell r="D117" t="str">
            <v>MGE ENERGY</v>
          </cell>
        </row>
        <row r="118">
          <cell r="A118" t="str">
            <v>26MGEE1</v>
          </cell>
          <cell r="D118" t="str">
            <v>Madison Gas &amp; Electric Co.</v>
          </cell>
          <cell r="E118" t="str">
            <v>WI</v>
          </cell>
          <cell r="F118" t="str">
            <v>Elec.</v>
          </cell>
          <cell r="G118" t="str">
            <v>ü</v>
          </cell>
          <cell r="H118" t="str">
            <v>*</v>
          </cell>
          <cell r="I118" t="str">
            <v>--</v>
          </cell>
          <cell r="J118" t="str">
            <v>*</v>
          </cell>
          <cell r="K118" t="str">
            <v>--</v>
          </cell>
          <cell r="L118" t="str">
            <v/>
          </cell>
          <cell r="M118" t="str">
            <v>--</v>
          </cell>
          <cell r="N118" t="str">
            <v/>
          </cell>
          <cell r="O118" t="str">
            <v>--</v>
          </cell>
          <cell r="P118" t="str">
            <v>*</v>
          </cell>
          <cell r="Q118" t="str">
            <v>ü</v>
          </cell>
          <cell r="R118" t="str">
            <v/>
          </cell>
          <cell r="S118" t="str">
            <v>--</v>
          </cell>
          <cell r="T118" t="str">
            <v>*</v>
          </cell>
          <cell r="U118" t="str">
            <v>--</v>
          </cell>
          <cell r="V118" t="str">
            <v/>
          </cell>
          <cell r="W118" t="str">
            <v>--</v>
          </cell>
          <cell r="X118" t="str">
            <v/>
          </cell>
        </row>
        <row r="119">
          <cell r="A119" t="str">
            <v>NEE</v>
          </cell>
          <cell r="B119">
            <v>27</v>
          </cell>
          <cell r="C119">
            <v>4</v>
          </cell>
          <cell r="D119" t="str">
            <v>NEXTERA ENERGY</v>
          </cell>
        </row>
        <row r="120">
          <cell r="A120" t="str">
            <v>27NEE1</v>
          </cell>
          <cell r="D120" t="str">
            <v>Florida Power &amp; Light Co.</v>
          </cell>
          <cell r="E120" t="str">
            <v>FL</v>
          </cell>
          <cell r="F120" t="str">
            <v>Elec.</v>
          </cell>
          <cell r="G120" t="str">
            <v>ü</v>
          </cell>
          <cell r="H120" t="str">
            <v/>
          </cell>
          <cell r="I120" t="str">
            <v>ü</v>
          </cell>
          <cell r="J120" t="str">
            <v/>
          </cell>
          <cell r="K120" t="str">
            <v>--</v>
          </cell>
          <cell r="L120" t="str">
            <v/>
          </cell>
          <cell r="M120" t="str">
            <v>--</v>
          </cell>
          <cell r="N120" t="str">
            <v/>
          </cell>
          <cell r="O120" t="str">
            <v>ü</v>
          </cell>
          <cell r="P120" t="str">
            <v>*</v>
          </cell>
          <cell r="Q120" t="str">
            <v>ü</v>
          </cell>
          <cell r="R120" t="str">
            <v>*</v>
          </cell>
          <cell r="S120" t="str">
            <v>--</v>
          </cell>
          <cell r="T120" t="str">
            <v>*</v>
          </cell>
          <cell r="U120" t="str">
            <v>ü</v>
          </cell>
          <cell r="V120" t="str">
            <v/>
          </cell>
          <cell r="W120" t="str">
            <v>--</v>
          </cell>
          <cell r="X120">
            <v>0</v>
          </cell>
        </row>
        <row r="121">
          <cell r="A121" t="str">
            <v>27NEE2</v>
          </cell>
          <cell r="D121" t="str">
            <v>Lone Star Transmission LLC</v>
          </cell>
          <cell r="E121" t="str">
            <v>TX</v>
          </cell>
          <cell r="F121" t="str">
            <v>Elec.</v>
          </cell>
          <cell r="G121" t="str">
            <v>--</v>
          </cell>
          <cell r="H121" t="str">
            <v>*</v>
          </cell>
          <cell r="I121" t="str">
            <v>--</v>
          </cell>
          <cell r="J121">
            <v>0</v>
          </cell>
          <cell r="K121" t="str">
            <v>--</v>
          </cell>
          <cell r="L121" t="str">
            <v/>
          </cell>
          <cell r="M121" t="str">
            <v>--</v>
          </cell>
          <cell r="N121" t="str">
            <v/>
          </cell>
          <cell r="O121" t="str">
            <v>--</v>
          </cell>
          <cell r="P121" t="str">
            <v/>
          </cell>
          <cell r="Q121" t="str">
            <v>--</v>
          </cell>
          <cell r="R121" t="str">
            <v/>
          </cell>
          <cell r="S121" t="str">
            <v>ü</v>
          </cell>
          <cell r="T121">
            <v>0</v>
          </cell>
          <cell r="U121" t="str">
            <v>--</v>
          </cell>
          <cell r="V121" t="str">
            <v/>
          </cell>
          <cell r="W121" t="str">
            <v>ü</v>
          </cell>
          <cell r="X121">
            <v>0</v>
          </cell>
        </row>
        <row r="122">
          <cell r="A122" t="str">
            <v>27NEE4</v>
          </cell>
          <cell r="D122" t="str">
            <v>Pivotal Utility Holdings Inc.</v>
          </cell>
          <cell r="E122" t="str">
            <v>FL</v>
          </cell>
          <cell r="F122" t="str">
            <v>Gas</v>
          </cell>
          <cell r="G122" t="str">
            <v>ü</v>
          </cell>
          <cell r="H122" t="str">
            <v/>
          </cell>
          <cell r="I122" t="str">
            <v>ü</v>
          </cell>
          <cell r="J122" t="str">
            <v/>
          </cell>
          <cell r="K122" t="str">
            <v>--</v>
          </cell>
          <cell r="L122" t="str">
            <v/>
          </cell>
          <cell r="M122" t="str">
            <v>--</v>
          </cell>
          <cell r="N122" t="str">
            <v/>
          </cell>
          <cell r="O122" t="str">
            <v>--</v>
          </cell>
          <cell r="P122" t="str">
            <v/>
          </cell>
          <cell r="Q122" t="str">
            <v>--</v>
          </cell>
          <cell r="R122" t="str">
            <v/>
          </cell>
          <cell r="S122" t="str">
            <v>ü</v>
          </cell>
          <cell r="T122" t="str">
            <v>*</v>
          </cell>
          <cell r="U122" t="str">
            <v>ü</v>
          </cell>
          <cell r="V122" t="str">
            <v/>
          </cell>
          <cell r="W122" t="str">
            <v>--</v>
          </cell>
          <cell r="X122">
            <v>0</v>
          </cell>
        </row>
        <row r="123">
          <cell r="A123" t="str">
            <v>NWE</v>
          </cell>
          <cell r="B123">
            <v>28</v>
          </cell>
          <cell r="C123">
            <v>2</v>
          </cell>
          <cell r="D123" t="str">
            <v>NORTHWESTERN CORP.</v>
          </cell>
        </row>
        <row r="124">
          <cell r="A124" t="str">
            <v>28NWE1</v>
          </cell>
          <cell r="D124" t="str">
            <v>NorthWestern Corp.</v>
          </cell>
          <cell r="E124" t="str">
            <v>MT</v>
          </cell>
          <cell r="F124" t="str">
            <v>Elec.</v>
          </cell>
          <cell r="G124" t="str">
            <v>ü</v>
          </cell>
          <cell r="H124" t="str">
            <v>*</v>
          </cell>
          <cell r="I124" t="str">
            <v>ü</v>
          </cell>
          <cell r="J124" t="str">
            <v/>
          </cell>
          <cell r="K124" t="str">
            <v>--</v>
          </cell>
          <cell r="L124" t="str">
            <v/>
          </cell>
          <cell r="M124" t="str">
            <v>--</v>
          </cell>
          <cell r="N124">
            <v>0</v>
          </cell>
          <cell r="O124" t="str">
            <v>--</v>
          </cell>
          <cell r="P124" t="str">
            <v/>
          </cell>
          <cell r="Q124" t="str">
            <v>--</v>
          </cell>
          <cell r="R124">
            <v>0</v>
          </cell>
          <cell r="S124" t="str">
            <v>--</v>
          </cell>
          <cell r="T124" t="str">
            <v/>
          </cell>
          <cell r="U124" t="str">
            <v>--</v>
          </cell>
          <cell r="V124" t="str">
            <v/>
          </cell>
          <cell r="W124" t="str">
            <v>--</v>
          </cell>
          <cell r="X124" t="str">
            <v/>
          </cell>
        </row>
        <row r="125">
          <cell r="A125" t="str">
            <v>28NWE2</v>
          </cell>
          <cell r="D125" t="str">
            <v>NorthWestern Corp.</v>
          </cell>
          <cell r="E125" t="str">
            <v>SD</v>
          </cell>
          <cell r="F125" t="str">
            <v>Elec.</v>
          </cell>
          <cell r="G125" t="str">
            <v>ü</v>
          </cell>
          <cell r="H125" t="str">
            <v/>
          </cell>
          <cell r="I125" t="str">
            <v>ü</v>
          </cell>
          <cell r="J125" t="str">
            <v/>
          </cell>
          <cell r="K125" t="str">
            <v>--</v>
          </cell>
          <cell r="L125" t="str">
            <v/>
          </cell>
          <cell r="M125" t="str">
            <v>--</v>
          </cell>
          <cell r="N125" t="str">
            <v/>
          </cell>
          <cell r="O125" t="str">
            <v>--</v>
          </cell>
          <cell r="P125" t="str">
            <v/>
          </cell>
          <cell r="Q125" t="str">
            <v>--</v>
          </cell>
          <cell r="R125" t="str">
            <v/>
          </cell>
          <cell r="S125" t="str">
            <v>--</v>
          </cell>
          <cell r="T125" t="str">
            <v/>
          </cell>
          <cell r="U125" t="str">
            <v>--</v>
          </cell>
          <cell r="V125" t="str">
            <v/>
          </cell>
          <cell r="W125" t="str">
            <v>--</v>
          </cell>
          <cell r="X125" t="str">
            <v/>
          </cell>
        </row>
        <row r="126">
          <cell r="A126" t="str">
            <v>OGE</v>
          </cell>
          <cell r="B126">
            <v>29</v>
          </cell>
          <cell r="C126">
            <v>2</v>
          </cell>
          <cell r="D126" t="str">
            <v>OGE ENERGY CORP.</v>
          </cell>
        </row>
        <row r="127">
          <cell r="A127" t="str">
            <v>29OGE1</v>
          </cell>
          <cell r="D127" t="str">
            <v>Oklahoma Gas &amp; Electric Co.</v>
          </cell>
          <cell r="E127" t="str">
            <v>AR</v>
          </cell>
          <cell r="F127" t="str">
            <v>Elec.</v>
          </cell>
          <cell r="G127" t="str">
            <v>ü</v>
          </cell>
          <cell r="H127">
            <v>0</v>
          </cell>
          <cell r="I127" t="str">
            <v>ü</v>
          </cell>
          <cell r="J127" t="str">
            <v/>
          </cell>
          <cell r="K127" t="str">
            <v>--</v>
          </cell>
          <cell r="L127" t="str">
            <v/>
          </cell>
          <cell r="M127" t="str">
            <v>ü</v>
          </cell>
          <cell r="N127" t="str">
            <v>*</v>
          </cell>
          <cell r="O127" t="str">
            <v>ü</v>
          </cell>
          <cell r="P127" t="str">
            <v/>
          </cell>
          <cell r="Q127" t="str">
            <v>ü</v>
          </cell>
          <cell r="R127" t="str">
            <v/>
          </cell>
          <cell r="S127" t="str">
            <v>ü</v>
          </cell>
          <cell r="T127">
            <v>0</v>
          </cell>
          <cell r="U127" t="str">
            <v>ü</v>
          </cell>
          <cell r="V127" t="str">
            <v/>
          </cell>
          <cell r="W127" t="str">
            <v>ü</v>
          </cell>
          <cell r="X127" t="str">
            <v/>
          </cell>
        </row>
        <row r="128">
          <cell r="A128" t="str">
            <v>29OGE2</v>
          </cell>
          <cell r="D128" t="str">
            <v>Oklahoma Gas &amp; Electric Co.</v>
          </cell>
          <cell r="E128" t="str">
            <v>OK</v>
          </cell>
          <cell r="F128" t="str">
            <v>Elec.</v>
          </cell>
          <cell r="G128" t="str">
            <v>ü</v>
          </cell>
          <cell r="H128" t="str">
            <v/>
          </cell>
          <cell r="I128" t="str">
            <v>ü</v>
          </cell>
          <cell r="J128" t="str">
            <v>*</v>
          </cell>
          <cell r="K128" t="str">
            <v>--</v>
          </cell>
          <cell r="L128" t="str">
            <v/>
          </cell>
          <cell r="M128" t="str">
            <v>ü</v>
          </cell>
          <cell r="N128" t="str">
            <v>*</v>
          </cell>
          <cell r="O128" t="str">
            <v>--</v>
          </cell>
          <cell r="P128">
            <v>0</v>
          </cell>
          <cell r="Q128" t="str">
            <v>--</v>
          </cell>
          <cell r="R128">
            <v>0</v>
          </cell>
          <cell r="S128" t="str">
            <v>ü</v>
          </cell>
          <cell r="T128" t="str">
            <v>*</v>
          </cell>
          <cell r="U128" t="str">
            <v>ü</v>
          </cell>
          <cell r="V128" t="str">
            <v>*</v>
          </cell>
          <cell r="W128" t="str">
            <v>ü</v>
          </cell>
          <cell r="X128" t="str">
            <v>*</v>
          </cell>
        </row>
        <row r="129">
          <cell r="A129" t="str">
            <v>OTTR</v>
          </cell>
          <cell r="B129">
            <v>30</v>
          </cell>
          <cell r="C129">
            <v>3</v>
          </cell>
          <cell r="D129" t="str">
            <v>OTTER TAIL CORP.</v>
          </cell>
        </row>
        <row r="130">
          <cell r="A130" t="str">
            <v>30OTTR1</v>
          </cell>
          <cell r="D130" t="str">
            <v>Otter Tail Power Co.</v>
          </cell>
          <cell r="E130" t="str">
            <v>MN</v>
          </cell>
          <cell r="F130" t="str">
            <v>Elec.</v>
          </cell>
          <cell r="G130" t="str">
            <v>ü</v>
          </cell>
          <cell r="H130" t="str">
            <v/>
          </cell>
          <cell r="I130" t="str">
            <v>ü</v>
          </cell>
          <cell r="J130" t="str">
            <v/>
          </cell>
          <cell r="K130" t="str">
            <v>--</v>
          </cell>
          <cell r="L130" t="str">
            <v/>
          </cell>
          <cell r="M130" t="str">
            <v>--</v>
          </cell>
          <cell r="N130" t="str">
            <v/>
          </cell>
          <cell r="O130" t="str">
            <v>--</v>
          </cell>
          <cell r="P130" t="str">
            <v/>
          </cell>
          <cell r="Q130" t="str">
            <v>ü</v>
          </cell>
          <cell r="R130" t="str">
            <v/>
          </cell>
          <cell r="S130" t="str">
            <v>--</v>
          </cell>
          <cell r="T130" t="str">
            <v/>
          </cell>
          <cell r="U130" t="str">
            <v>ü</v>
          </cell>
          <cell r="V130" t="str">
            <v/>
          </cell>
          <cell r="W130" t="str">
            <v>ü</v>
          </cell>
          <cell r="X130" t="str">
            <v/>
          </cell>
        </row>
        <row r="131">
          <cell r="A131" t="str">
            <v>30OTTR2</v>
          </cell>
          <cell r="D131" t="str">
            <v>Otter Tail Power Co.</v>
          </cell>
          <cell r="E131" t="str">
            <v>ND</v>
          </cell>
          <cell r="F131" t="str">
            <v>Elec.</v>
          </cell>
          <cell r="G131" t="str">
            <v>ü</v>
          </cell>
          <cell r="H131" t="str">
            <v/>
          </cell>
          <cell r="I131" t="str">
            <v>--</v>
          </cell>
          <cell r="J131" t="str">
            <v/>
          </cell>
          <cell r="K131" t="str">
            <v>--</v>
          </cell>
          <cell r="L131" t="str">
            <v/>
          </cell>
          <cell r="M131" t="str">
            <v>--</v>
          </cell>
          <cell r="N131" t="str">
            <v/>
          </cell>
          <cell r="O131" t="str">
            <v>ü</v>
          </cell>
          <cell r="P131" t="str">
            <v>*</v>
          </cell>
          <cell r="Q131" t="str">
            <v>ü</v>
          </cell>
          <cell r="R131" t="str">
            <v>*</v>
          </cell>
          <cell r="S131" t="str">
            <v>ü</v>
          </cell>
          <cell r="T131" t="str">
            <v>*</v>
          </cell>
          <cell r="U131" t="str">
            <v>ü</v>
          </cell>
          <cell r="V131" t="str">
            <v>*</v>
          </cell>
          <cell r="W131" t="str">
            <v>ü</v>
          </cell>
          <cell r="X131" t="str">
            <v>*</v>
          </cell>
        </row>
        <row r="132">
          <cell r="A132" t="str">
            <v>30OTTR3</v>
          </cell>
          <cell r="D132" t="str">
            <v>Otter Tail Power Corp.</v>
          </cell>
          <cell r="E132" t="str">
            <v>SD</v>
          </cell>
          <cell r="F132" t="str">
            <v>Elec.</v>
          </cell>
          <cell r="G132" t="str">
            <v>ü</v>
          </cell>
          <cell r="H132" t="str">
            <v/>
          </cell>
          <cell r="I132" t="str">
            <v>ü</v>
          </cell>
          <cell r="J132">
            <v>0</v>
          </cell>
          <cell r="K132" t="str">
            <v>--</v>
          </cell>
          <cell r="L132" t="str">
            <v/>
          </cell>
          <cell r="M132" t="str">
            <v>--</v>
          </cell>
          <cell r="N132" t="str">
            <v/>
          </cell>
          <cell r="O132" t="str">
            <v>ü</v>
          </cell>
          <cell r="P132" t="str">
            <v>*</v>
          </cell>
          <cell r="Q132" t="str">
            <v>--</v>
          </cell>
          <cell r="R132">
            <v>0</v>
          </cell>
          <cell r="S132" t="str">
            <v>ü</v>
          </cell>
          <cell r="T132" t="str">
            <v/>
          </cell>
          <cell r="U132" t="str">
            <v>ü</v>
          </cell>
          <cell r="V132" t="str">
            <v/>
          </cell>
          <cell r="W132" t="str">
            <v>--</v>
          </cell>
          <cell r="X132" t="str">
            <v/>
          </cell>
        </row>
        <row r="133">
          <cell r="A133" t="str">
            <v>PNW</v>
          </cell>
          <cell r="B133">
            <v>31</v>
          </cell>
          <cell r="C133">
            <v>1</v>
          </cell>
          <cell r="D133" t="str">
            <v>PINNACLE WEST CAPITAL</v>
          </cell>
        </row>
        <row r="134">
          <cell r="A134" t="str">
            <v>31PNW1</v>
          </cell>
          <cell r="D134" t="str">
            <v>Arizona Public Service Co.</v>
          </cell>
          <cell r="E134" t="str">
            <v>AZ</v>
          </cell>
          <cell r="F134" t="str">
            <v>Elec.</v>
          </cell>
          <cell r="G134" t="str">
            <v>ü</v>
          </cell>
          <cell r="H134" t="str">
            <v/>
          </cell>
          <cell r="I134" t="str">
            <v>ü</v>
          </cell>
          <cell r="J134" t="str">
            <v/>
          </cell>
          <cell r="K134" t="str">
            <v>--</v>
          </cell>
          <cell r="L134" t="str">
            <v/>
          </cell>
          <cell r="M134" t="str">
            <v>ü</v>
          </cell>
          <cell r="N134" t="str">
            <v>*</v>
          </cell>
          <cell r="O134" t="str">
            <v>--</v>
          </cell>
          <cell r="P134">
            <v>0</v>
          </cell>
          <cell r="Q134" t="str">
            <v>ü</v>
          </cell>
          <cell r="R134" t="str">
            <v/>
          </cell>
          <cell r="S134" t="str">
            <v>--</v>
          </cell>
          <cell r="T134" t="str">
            <v/>
          </cell>
          <cell r="U134" t="str">
            <v>ü</v>
          </cell>
          <cell r="V134" t="str">
            <v/>
          </cell>
          <cell r="W134" t="str">
            <v>ü</v>
          </cell>
          <cell r="X134">
            <v>0</v>
          </cell>
        </row>
        <row r="135">
          <cell r="A135" t="str">
            <v>PNM</v>
          </cell>
          <cell r="B135">
            <v>32</v>
          </cell>
          <cell r="C135">
            <v>2</v>
          </cell>
          <cell r="D135" t="str">
            <v>PNM RESOURCES</v>
          </cell>
        </row>
        <row r="136">
          <cell r="A136" t="str">
            <v>32PNM1</v>
          </cell>
          <cell r="D136" t="str">
            <v>Public Service Co. of New Mexico</v>
          </cell>
          <cell r="E136" t="str">
            <v>NM</v>
          </cell>
          <cell r="F136" t="str">
            <v>Elec.</v>
          </cell>
          <cell r="G136" t="str">
            <v>ü</v>
          </cell>
          <cell r="H136" t="str">
            <v/>
          </cell>
          <cell r="I136" t="str">
            <v>ü</v>
          </cell>
          <cell r="J136" t="str">
            <v/>
          </cell>
          <cell r="K136" t="str">
            <v>--</v>
          </cell>
          <cell r="L136" t="str">
            <v/>
          </cell>
          <cell r="M136" t="str">
            <v>--</v>
          </cell>
          <cell r="N136" t="str">
            <v/>
          </cell>
          <cell r="O136" t="str">
            <v>--</v>
          </cell>
          <cell r="P136" t="str">
            <v/>
          </cell>
          <cell r="Q136" t="str">
            <v>ü</v>
          </cell>
          <cell r="R136" t="str">
            <v/>
          </cell>
          <cell r="S136" t="str">
            <v>--</v>
          </cell>
          <cell r="T136">
            <v>0</v>
          </cell>
          <cell r="U136" t="str">
            <v>--</v>
          </cell>
          <cell r="V136">
            <v>0</v>
          </cell>
          <cell r="W136" t="str">
            <v>--</v>
          </cell>
          <cell r="X136" t="str">
            <v/>
          </cell>
        </row>
        <row r="137">
          <cell r="A137" t="str">
            <v>32PNM2</v>
          </cell>
          <cell r="D137" t="str">
            <v>Texas-New Mexico Power Co.</v>
          </cell>
          <cell r="E137" t="str">
            <v>TX</v>
          </cell>
          <cell r="F137" t="str">
            <v>Elec.</v>
          </cell>
          <cell r="G137" t="str">
            <v>--</v>
          </cell>
          <cell r="H137" t="str">
            <v>*</v>
          </cell>
          <cell r="I137" t="str">
            <v>ü</v>
          </cell>
          <cell r="J137">
            <v>0</v>
          </cell>
          <cell r="K137" t="str">
            <v>--</v>
          </cell>
          <cell r="L137" t="str">
            <v/>
          </cell>
          <cell r="M137" t="str">
            <v>--</v>
          </cell>
          <cell r="N137" t="str">
            <v/>
          </cell>
          <cell r="O137" t="str">
            <v>--</v>
          </cell>
          <cell r="P137" t="str">
            <v/>
          </cell>
          <cell r="Q137" t="str">
            <v>--</v>
          </cell>
          <cell r="R137" t="str">
            <v/>
          </cell>
          <cell r="S137" t="str">
            <v>ü</v>
          </cell>
          <cell r="T137">
            <v>0</v>
          </cell>
          <cell r="U137" t="str">
            <v>--</v>
          </cell>
          <cell r="V137" t="str">
            <v/>
          </cell>
          <cell r="W137" t="str">
            <v>ü</v>
          </cell>
          <cell r="X137">
            <v>0</v>
          </cell>
        </row>
        <row r="138">
          <cell r="A138" t="str">
            <v>POR</v>
          </cell>
          <cell r="B138">
            <v>33</v>
          </cell>
          <cell r="C138">
            <v>1</v>
          </cell>
          <cell r="D138" t="str">
            <v>PORTLAND GENERAL ELECTRIC</v>
          </cell>
        </row>
        <row r="139">
          <cell r="A139" t="str">
            <v>33POR1</v>
          </cell>
          <cell r="D139" t="str">
            <v>Portland General Electric Co.</v>
          </cell>
          <cell r="E139" t="str">
            <v>OR</v>
          </cell>
          <cell r="F139" t="str">
            <v>Elec.</v>
          </cell>
          <cell r="G139" t="str">
            <v>ü</v>
          </cell>
          <cell r="H139">
            <v>0</v>
          </cell>
          <cell r="I139" t="str">
            <v>ü</v>
          </cell>
          <cell r="J139" t="str">
            <v/>
          </cell>
          <cell r="K139" t="str">
            <v>--</v>
          </cell>
          <cell r="L139" t="str">
            <v/>
          </cell>
          <cell r="M139" t="str">
            <v>--</v>
          </cell>
          <cell r="N139">
            <v>0</v>
          </cell>
          <cell r="O139" t="str">
            <v>ü</v>
          </cell>
          <cell r="P139" t="str">
            <v>*</v>
          </cell>
          <cell r="Q139" t="str">
            <v>ü</v>
          </cell>
          <cell r="R139" t="str">
            <v>*</v>
          </cell>
          <cell r="S139" t="str">
            <v>--</v>
          </cell>
          <cell r="T139" t="str">
            <v/>
          </cell>
          <cell r="U139" t="str">
            <v>ü</v>
          </cell>
          <cell r="V139" t="str">
            <v>*</v>
          </cell>
          <cell r="W139" t="str">
            <v>ü</v>
          </cell>
          <cell r="X139" t="str">
            <v/>
          </cell>
        </row>
        <row r="140">
          <cell r="A140" t="str">
            <v>PPL</v>
          </cell>
          <cell r="B140">
            <v>34</v>
          </cell>
          <cell r="C140">
            <v>4</v>
          </cell>
          <cell r="D140" t="str">
            <v>PPL CORP.</v>
          </cell>
        </row>
        <row r="141">
          <cell r="A141" t="str">
            <v>34PPL1</v>
          </cell>
          <cell r="D141" t="str">
            <v>Kentucky Utilities Co.</v>
          </cell>
          <cell r="E141" t="str">
            <v>KY</v>
          </cell>
          <cell r="F141" t="str">
            <v>Elec.</v>
          </cell>
          <cell r="G141" t="str">
            <v>ü</v>
          </cell>
          <cell r="H141" t="str">
            <v/>
          </cell>
          <cell r="I141" t="str">
            <v>ü</v>
          </cell>
          <cell r="J141" t="str">
            <v/>
          </cell>
          <cell r="K141" t="str">
            <v>--</v>
          </cell>
          <cell r="L141" t="str">
            <v/>
          </cell>
          <cell r="M141" t="str">
            <v>ü</v>
          </cell>
          <cell r="N141" t="str">
            <v>*</v>
          </cell>
          <cell r="O141" t="str">
            <v>--</v>
          </cell>
          <cell r="P141" t="str">
            <v/>
          </cell>
          <cell r="Q141" t="str">
            <v>--</v>
          </cell>
          <cell r="R141" t="str">
            <v/>
          </cell>
          <cell r="S141" t="str">
            <v>--</v>
          </cell>
          <cell r="T141">
            <v>0</v>
          </cell>
          <cell r="U141" t="str">
            <v>ü</v>
          </cell>
          <cell r="V141">
            <v>0</v>
          </cell>
          <cell r="W141" t="str">
            <v>--</v>
          </cell>
          <cell r="X141">
            <v>0</v>
          </cell>
        </row>
        <row r="142">
          <cell r="A142" t="str">
            <v>34PPL2</v>
          </cell>
          <cell r="D142" t="str">
            <v>Louisville Gas &amp; Electric Co.</v>
          </cell>
          <cell r="E142" t="str">
            <v>KY</v>
          </cell>
          <cell r="F142" t="str">
            <v>Elec.</v>
          </cell>
          <cell r="G142" t="str">
            <v>ü</v>
          </cell>
          <cell r="H142" t="str">
            <v/>
          </cell>
          <cell r="I142" t="str">
            <v>ü</v>
          </cell>
          <cell r="J142" t="str">
            <v/>
          </cell>
          <cell r="K142" t="str">
            <v>--</v>
          </cell>
          <cell r="L142" t="str">
            <v/>
          </cell>
          <cell r="M142" t="str">
            <v>ü</v>
          </cell>
          <cell r="N142" t="str">
            <v>*</v>
          </cell>
          <cell r="O142" t="str">
            <v>--</v>
          </cell>
          <cell r="P142" t="str">
            <v/>
          </cell>
          <cell r="Q142" t="str">
            <v>--</v>
          </cell>
          <cell r="R142" t="str">
            <v/>
          </cell>
          <cell r="S142" t="str">
            <v>--</v>
          </cell>
          <cell r="T142">
            <v>0</v>
          </cell>
          <cell r="U142" t="str">
            <v>ü</v>
          </cell>
          <cell r="V142">
            <v>0</v>
          </cell>
          <cell r="W142" t="str">
            <v>--</v>
          </cell>
          <cell r="X142">
            <v>0</v>
          </cell>
        </row>
        <row r="143">
          <cell r="A143" t="str">
            <v>34PPL3</v>
          </cell>
          <cell r="D143" t="str">
            <v>Narragansett Electric Co.</v>
          </cell>
          <cell r="E143" t="str">
            <v>PA</v>
          </cell>
          <cell r="F143" t="str">
            <v>Elec.</v>
          </cell>
          <cell r="G143" t="str">
            <v>--</v>
          </cell>
          <cell r="H143" t="str">
            <v>*</v>
          </cell>
          <cell r="I143" t="str">
            <v>ü</v>
          </cell>
          <cell r="J143" t="str">
            <v/>
          </cell>
          <cell r="K143" t="str">
            <v>ü</v>
          </cell>
          <cell r="L143" t="str">
            <v/>
          </cell>
          <cell r="M143" t="str">
            <v>--</v>
          </cell>
          <cell r="N143" t="str">
            <v/>
          </cell>
          <cell r="O143" t="str">
            <v>--</v>
          </cell>
          <cell r="P143" t="str">
            <v/>
          </cell>
          <cell r="Q143" t="str">
            <v>--</v>
          </cell>
          <cell r="R143" t="str">
            <v/>
          </cell>
          <cell r="S143" t="str">
            <v>ü</v>
          </cell>
          <cell r="T143" t="str">
            <v>*</v>
          </cell>
          <cell r="U143" t="str">
            <v>--</v>
          </cell>
          <cell r="V143" t="str">
            <v/>
          </cell>
          <cell r="W143" t="str">
            <v>ü</v>
          </cell>
          <cell r="X143" t="str">
            <v/>
          </cell>
        </row>
        <row r="144">
          <cell r="A144" t="str">
            <v>34PPL4</v>
          </cell>
          <cell r="D144" t="str">
            <v>Kentucky Utilities Co.</v>
          </cell>
          <cell r="E144" t="str">
            <v>VA</v>
          </cell>
          <cell r="F144" t="str">
            <v>Elec.</v>
          </cell>
          <cell r="G144" t="str">
            <v>ü</v>
          </cell>
          <cell r="H144">
            <v>0</v>
          </cell>
          <cell r="I144" t="str">
            <v>--</v>
          </cell>
          <cell r="J144">
            <v>0</v>
          </cell>
          <cell r="K144" t="str">
            <v>--</v>
          </cell>
          <cell r="L144" t="str">
            <v/>
          </cell>
          <cell r="M144" t="str">
            <v>--</v>
          </cell>
          <cell r="N144" t="str">
            <v/>
          </cell>
          <cell r="O144" t="str">
            <v>--</v>
          </cell>
          <cell r="P144">
            <v>0</v>
          </cell>
          <cell r="Q144" t="str">
            <v>--</v>
          </cell>
          <cell r="R144">
            <v>0</v>
          </cell>
          <cell r="S144" t="str">
            <v>--</v>
          </cell>
          <cell r="T144">
            <v>0</v>
          </cell>
          <cell r="U144" t="str">
            <v>--</v>
          </cell>
          <cell r="V144">
            <v>0</v>
          </cell>
          <cell r="W144" t="str">
            <v>--</v>
          </cell>
          <cell r="X144" t="str">
            <v/>
          </cell>
        </row>
        <row r="145">
          <cell r="A145" t="str">
            <v>34PPL5</v>
          </cell>
          <cell r="D145" t="str">
            <v>PPL Electric Utilities Corp.</v>
          </cell>
          <cell r="E145" t="str">
            <v>PA</v>
          </cell>
          <cell r="F145" t="str">
            <v>Elec.</v>
          </cell>
          <cell r="G145" t="str">
            <v>--</v>
          </cell>
          <cell r="H145" t="str">
            <v>*</v>
          </cell>
          <cell r="I145" t="str">
            <v>ü</v>
          </cell>
          <cell r="J145" t="str">
            <v/>
          </cell>
          <cell r="K145" t="str">
            <v>--</v>
          </cell>
          <cell r="L145">
            <v>0</v>
          </cell>
          <cell r="M145" t="str">
            <v>--</v>
          </cell>
          <cell r="N145" t="str">
            <v/>
          </cell>
          <cell r="O145" t="str">
            <v>--</v>
          </cell>
          <cell r="P145" t="str">
            <v/>
          </cell>
          <cell r="Q145" t="str">
            <v>--</v>
          </cell>
          <cell r="R145">
            <v>0</v>
          </cell>
          <cell r="S145" t="str">
            <v>ü</v>
          </cell>
          <cell r="T145" t="str">
            <v>*</v>
          </cell>
          <cell r="U145" t="str">
            <v>--</v>
          </cell>
          <cell r="V145" t="str">
            <v/>
          </cell>
          <cell r="W145" t="str">
            <v>ü</v>
          </cell>
          <cell r="X145" t="str">
            <v/>
          </cell>
        </row>
        <row r="146">
          <cell r="A146" t="str">
            <v>PEG</v>
          </cell>
          <cell r="B146">
            <v>35</v>
          </cell>
          <cell r="C146">
            <v>1</v>
          </cell>
          <cell r="D146" t="str">
            <v>PUB SV ENTERPRISE GRP</v>
          </cell>
        </row>
        <row r="147">
          <cell r="A147" t="str">
            <v>35PEG1</v>
          </cell>
          <cell r="D147" t="str">
            <v>Public Service Electric &amp; Gas Co.</v>
          </cell>
          <cell r="E147" t="str">
            <v>NJ</v>
          </cell>
          <cell r="F147" t="str">
            <v>Elec.</v>
          </cell>
          <cell r="G147" t="str">
            <v>--</v>
          </cell>
          <cell r="H147" t="str">
            <v>*</v>
          </cell>
          <cell r="I147" t="str">
            <v>ü</v>
          </cell>
          <cell r="J147" t="str">
            <v>*</v>
          </cell>
          <cell r="K147" t="str">
            <v>--</v>
          </cell>
          <cell r="L147" t="str">
            <v/>
          </cell>
          <cell r="M147" t="str">
            <v>ü</v>
          </cell>
          <cell r="N147" t="str">
            <v>*</v>
          </cell>
          <cell r="O147" t="str">
            <v>--</v>
          </cell>
          <cell r="P147" t="str">
            <v/>
          </cell>
          <cell r="Q147" t="str">
            <v>--</v>
          </cell>
          <cell r="R147" t="str">
            <v/>
          </cell>
          <cell r="S147" t="str">
            <v>ü</v>
          </cell>
          <cell r="T147" t="str">
            <v>*</v>
          </cell>
          <cell r="U147" t="str">
            <v>ü</v>
          </cell>
          <cell r="V147" t="str">
            <v>*</v>
          </cell>
          <cell r="W147" t="str">
            <v>--</v>
          </cell>
          <cell r="X147" t="str">
            <v/>
          </cell>
        </row>
        <row r="148">
          <cell r="A148" t="str">
            <v>SRE</v>
          </cell>
          <cell r="B148">
            <v>36</v>
          </cell>
          <cell r="C148">
            <v>2</v>
          </cell>
          <cell r="D148" t="str">
            <v>SEMPRA ENERGY</v>
          </cell>
        </row>
        <row r="149">
          <cell r="A149" t="str">
            <v>36SRE1</v>
          </cell>
          <cell r="D149" t="str">
            <v>San Diego Gas &amp; Electric Co.</v>
          </cell>
          <cell r="E149" t="str">
            <v>CA</v>
          </cell>
          <cell r="F149" t="str">
            <v>Elec.</v>
          </cell>
          <cell r="G149" t="str">
            <v>ü</v>
          </cell>
          <cell r="H149" t="str">
            <v/>
          </cell>
          <cell r="I149" t="str">
            <v>--</v>
          </cell>
          <cell r="J149" t="str">
            <v/>
          </cell>
          <cell r="K149" t="str">
            <v>ü</v>
          </cell>
          <cell r="L149" t="str">
            <v/>
          </cell>
          <cell r="M149" t="str">
            <v>--</v>
          </cell>
          <cell r="N149" t="str">
            <v/>
          </cell>
          <cell r="O149" t="str">
            <v>--</v>
          </cell>
          <cell r="P149" t="str">
            <v/>
          </cell>
          <cell r="Q149" t="str">
            <v>--</v>
          </cell>
          <cell r="R149" t="str">
            <v/>
          </cell>
          <cell r="S149" t="str">
            <v>--</v>
          </cell>
          <cell r="T149">
            <v>0</v>
          </cell>
          <cell r="U149" t="str">
            <v>--</v>
          </cell>
          <cell r="V149" t="str">
            <v/>
          </cell>
          <cell r="W149" t="str">
            <v>--</v>
          </cell>
          <cell r="X149" t="str">
            <v/>
          </cell>
        </row>
        <row r="150">
          <cell r="A150" t="str">
            <v>36SRE2</v>
          </cell>
          <cell r="D150" t="str">
            <v>Oncor Electric Delivery Co.</v>
          </cell>
          <cell r="E150" t="str">
            <v>TX</v>
          </cell>
          <cell r="F150" t="str">
            <v>Elec.</v>
          </cell>
          <cell r="G150" t="str">
            <v>--</v>
          </cell>
          <cell r="H150" t="str">
            <v>*</v>
          </cell>
          <cell r="I150" t="str">
            <v>ü</v>
          </cell>
          <cell r="J150">
            <v>0</v>
          </cell>
          <cell r="K150" t="str">
            <v>--</v>
          </cell>
          <cell r="L150" t="str">
            <v/>
          </cell>
          <cell r="M150" t="str">
            <v>--</v>
          </cell>
          <cell r="N150" t="str">
            <v/>
          </cell>
          <cell r="O150" t="str">
            <v>--</v>
          </cell>
          <cell r="P150" t="str">
            <v/>
          </cell>
          <cell r="Q150" t="str">
            <v>--</v>
          </cell>
          <cell r="R150" t="str">
            <v/>
          </cell>
          <cell r="S150" t="str">
            <v>ü</v>
          </cell>
          <cell r="T150">
            <v>0</v>
          </cell>
          <cell r="U150" t="str">
            <v>--</v>
          </cell>
          <cell r="V150" t="str">
            <v/>
          </cell>
          <cell r="W150" t="str">
            <v>ü</v>
          </cell>
          <cell r="X150">
            <v>0</v>
          </cell>
        </row>
        <row r="151">
          <cell r="A151" t="str">
            <v>SO</v>
          </cell>
          <cell r="B151">
            <v>37</v>
          </cell>
          <cell r="C151">
            <v>3</v>
          </cell>
          <cell r="D151" t="str">
            <v>SOUTHERN CO.</v>
          </cell>
        </row>
        <row r="152">
          <cell r="A152" t="str">
            <v>37SO1</v>
          </cell>
          <cell r="D152" t="str">
            <v>Alabama Power Co.</v>
          </cell>
          <cell r="E152" t="str">
            <v>AL</v>
          </cell>
          <cell r="F152" t="str">
            <v>Elec.</v>
          </cell>
          <cell r="G152" t="str">
            <v>ü</v>
          </cell>
          <cell r="H152" t="str">
            <v>*</v>
          </cell>
          <cell r="I152" t="str">
            <v>--</v>
          </cell>
          <cell r="J152" t="str">
            <v/>
          </cell>
          <cell r="K152" t="str">
            <v>--</v>
          </cell>
          <cell r="L152" t="str">
            <v/>
          </cell>
          <cell r="M152" t="str">
            <v>--</v>
          </cell>
          <cell r="N152" t="str">
            <v/>
          </cell>
          <cell r="O152" t="str">
            <v>ü</v>
          </cell>
          <cell r="P152" t="str">
            <v>*</v>
          </cell>
          <cell r="Q152" t="str">
            <v>ü</v>
          </cell>
          <cell r="R152" t="str">
            <v/>
          </cell>
          <cell r="S152" t="str">
            <v>--</v>
          </cell>
          <cell r="T152" t="str">
            <v/>
          </cell>
          <cell r="U152" t="str">
            <v>ü</v>
          </cell>
          <cell r="V152" t="str">
            <v>*</v>
          </cell>
          <cell r="W152" t="str">
            <v>--</v>
          </cell>
          <cell r="X152" t="str">
            <v/>
          </cell>
        </row>
        <row r="153">
          <cell r="A153" t="str">
            <v>37SO2</v>
          </cell>
          <cell r="D153" t="str">
            <v>Georgia Power Co.</v>
          </cell>
          <cell r="E153" t="str">
            <v>GA</v>
          </cell>
          <cell r="F153" t="str">
            <v>Elec.</v>
          </cell>
          <cell r="G153" t="str">
            <v>ü</v>
          </cell>
          <cell r="H153" t="str">
            <v/>
          </cell>
          <cell r="I153" t="str">
            <v>--</v>
          </cell>
          <cell r="J153" t="str">
            <v/>
          </cell>
          <cell r="K153" t="str">
            <v>--</v>
          </cell>
          <cell r="L153" t="str">
            <v/>
          </cell>
          <cell r="M153" t="str">
            <v>--</v>
          </cell>
          <cell r="N153" t="str">
            <v/>
          </cell>
          <cell r="O153" t="str">
            <v>ü</v>
          </cell>
          <cell r="P153" t="str">
            <v>*</v>
          </cell>
          <cell r="Q153" t="str">
            <v>--</v>
          </cell>
          <cell r="R153" t="str">
            <v/>
          </cell>
          <cell r="S153" t="str">
            <v>--</v>
          </cell>
          <cell r="T153" t="str">
            <v/>
          </cell>
          <cell r="U153" t="str">
            <v>ü</v>
          </cell>
          <cell r="V153" t="str">
            <v>*</v>
          </cell>
          <cell r="W153" t="str">
            <v>--</v>
          </cell>
          <cell r="X153">
            <v>0</v>
          </cell>
        </row>
        <row r="154">
          <cell r="A154" t="str">
            <v>37SO3</v>
          </cell>
          <cell r="D154" t="str">
            <v>Mississippi Power Co.</v>
          </cell>
          <cell r="E154" t="str">
            <v>MS</v>
          </cell>
          <cell r="F154" t="str">
            <v>Elec.</v>
          </cell>
          <cell r="G154" t="str">
            <v>ü</v>
          </cell>
          <cell r="H154" t="str">
            <v/>
          </cell>
          <cell r="I154" t="str">
            <v>--</v>
          </cell>
          <cell r="J154" t="str">
            <v/>
          </cell>
          <cell r="K154" t="str">
            <v>--</v>
          </cell>
          <cell r="L154" t="str">
            <v/>
          </cell>
          <cell r="M154" t="str">
            <v>ü</v>
          </cell>
          <cell r="N154" t="str">
            <v>*</v>
          </cell>
          <cell r="O154" t="str">
            <v>--</v>
          </cell>
          <cell r="P154" t="str">
            <v/>
          </cell>
          <cell r="Q154" t="str">
            <v>--</v>
          </cell>
          <cell r="R154" t="str">
            <v/>
          </cell>
          <cell r="S154" t="str">
            <v>--</v>
          </cell>
          <cell r="T154" t="str">
            <v/>
          </cell>
          <cell r="U154" t="str">
            <v>ü</v>
          </cell>
          <cell r="V154" t="str">
            <v>*</v>
          </cell>
          <cell r="W154" t="str">
            <v>--</v>
          </cell>
          <cell r="X154" t="str">
            <v/>
          </cell>
        </row>
        <row r="155">
          <cell r="A155" t="str">
            <v>WEC</v>
          </cell>
          <cell r="B155">
            <v>38</v>
          </cell>
          <cell r="C155">
            <v>3</v>
          </cell>
          <cell r="D155" t="str">
            <v>WEC ENERGY GROUP</v>
          </cell>
        </row>
        <row r="156">
          <cell r="A156" t="str">
            <v>38WEC1</v>
          </cell>
          <cell r="D156" t="str">
            <v>Upper Michigan Energy Resources Corp.</v>
          </cell>
          <cell r="E156" t="str">
            <v>MI</v>
          </cell>
          <cell r="F156" t="str">
            <v>Elec.</v>
          </cell>
          <cell r="G156" t="str">
            <v>ü</v>
          </cell>
          <cell r="H156" t="str">
            <v/>
          </cell>
          <cell r="I156" t="str">
            <v>ü</v>
          </cell>
          <cell r="J156" t="str">
            <v/>
          </cell>
          <cell r="K156" t="str">
            <v>--</v>
          </cell>
          <cell r="L156" t="str">
            <v>*</v>
          </cell>
          <cell r="M156" t="str">
            <v>--</v>
          </cell>
          <cell r="N156" t="str">
            <v/>
          </cell>
          <cell r="O156" t="str">
            <v>--</v>
          </cell>
          <cell r="P156" t="str">
            <v/>
          </cell>
          <cell r="Q156" t="str">
            <v>ü</v>
          </cell>
          <cell r="R156" t="str">
            <v/>
          </cell>
          <cell r="S156" t="str">
            <v>--</v>
          </cell>
          <cell r="T156" t="str">
            <v/>
          </cell>
          <cell r="U156" t="str">
            <v>--</v>
          </cell>
          <cell r="V156" t="str">
            <v/>
          </cell>
          <cell r="W156" t="str">
            <v>--</v>
          </cell>
          <cell r="X156" t="str">
            <v/>
          </cell>
        </row>
        <row r="157">
          <cell r="A157" t="str">
            <v>38WEC2</v>
          </cell>
          <cell r="D157" t="str">
            <v>Wisconsin Electric Power Co.</v>
          </cell>
          <cell r="E157" t="str">
            <v>WI</v>
          </cell>
          <cell r="F157" t="str">
            <v>Elec.</v>
          </cell>
          <cell r="G157" t="str">
            <v>ü</v>
          </cell>
          <cell r="H157" t="str">
            <v>*</v>
          </cell>
          <cell r="I157" t="str">
            <v>--</v>
          </cell>
          <cell r="J157" t="str">
            <v>*</v>
          </cell>
          <cell r="K157" t="str">
            <v>--</v>
          </cell>
          <cell r="L157" t="str">
            <v/>
          </cell>
          <cell r="M157" t="str">
            <v>--</v>
          </cell>
          <cell r="N157" t="str">
            <v/>
          </cell>
          <cell r="O157" t="str">
            <v>--</v>
          </cell>
          <cell r="P157" t="str">
            <v>*</v>
          </cell>
          <cell r="Q157" t="str">
            <v>ü</v>
          </cell>
          <cell r="R157" t="str">
            <v/>
          </cell>
          <cell r="S157" t="str">
            <v>--</v>
          </cell>
          <cell r="T157" t="str">
            <v>*</v>
          </cell>
          <cell r="U157" t="str">
            <v>--</v>
          </cell>
          <cell r="V157" t="str">
            <v/>
          </cell>
          <cell r="W157" t="str">
            <v>--</v>
          </cell>
          <cell r="X157" t="str">
            <v/>
          </cell>
        </row>
        <row r="158">
          <cell r="A158" t="str">
            <v>38WEC3</v>
          </cell>
          <cell r="D158" t="str">
            <v>Wisconsin Public Service Corp.</v>
          </cell>
          <cell r="E158" t="str">
            <v>WI</v>
          </cell>
          <cell r="F158" t="str">
            <v>Elec.</v>
          </cell>
          <cell r="G158" t="str">
            <v>ü</v>
          </cell>
          <cell r="H158" t="str">
            <v>*</v>
          </cell>
          <cell r="I158" t="str">
            <v>--</v>
          </cell>
          <cell r="J158" t="str">
            <v>*</v>
          </cell>
          <cell r="K158" t="str">
            <v>--</v>
          </cell>
          <cell r="L158" t="str">
            <v/>
          </cell>
          <cell r="M158" t="str">
            <v>--</v>
          </cell>
          <cell r="N158" t="str">
            <v/>
          </cell>
          <cell r="O158" t="str">
            <v>--</v>
          </cell>
          <cell r="P158" t="str">
            <v>*</v>
          </cell>
          <cell r="Q158" t="str">
            <v>--</v>
          </cell>
          <cell r="R158" t="str">
            <v/>
          </cell>
          <cell r="S158" t="str">
            <v>--</v>
          </cell>
          <cell r="T158" t="str">
            <v>*</v>
          </cell>
          <cell r="U158" t="str">
            <v>--</v>
          </cell>
          <cell r="V158" t="str">
            <v/>
          </cell>
          <cell r="W158" t="str">
            <v>--</v>
          </cell>
          <cell r="X158" t="str">
            <v/>
          </cell>
        </row>
        <row r="159">
          <cell r="A159" t="str">
            <v>XEL</v>
          </cell>
          <cell r="B159">
            <v>39</v>
          </cell>
          <cell r="C159">
            <v>7</v>
          </cell>
          <cell r="D159" t="str">
            <v>XCEL ENERGY, INC.</v>
          </cell>
        </row>
        <row r="160">
          <cell r="A160" t="str">
            <v>39XEL1</v>
          </cell>
          <cell r="D160" t="str">
            <v>Public Service Co. of Colorado</v>
          </cell>
          <cell r="E160" t="str">
            <v>CO</v>
          </cell>
          <cell r="F160" t="str">
            <v>Elec.</v>
          </cell>
          <cell r="G160" t="str">
            <v>ü</v>
          </cell>
          <cell r="H160" t="str">
            <v/>
          </cell>
          <cell r="I160" t="str">
            <v>ü</v>
          </cell>
          <cell r="J160" t="str">
            <v/>
          </cell>
          <cell r="K160" t="str">
            <v>--</v>
          </cell>
          <cell r="L160" t="str">
            <v/>
          </cell>
          <cell r="M160" t="str">
            <v>ü</v>
          </cell>
          <cell r="N160" t="str">
            <v>*</v>
          </cell>
          <cell r="O160" t="str">
            <v>--</v>
          </cell>
          <cell r="P160">
            <v>0</v>
          </cell>
          <cell r="Q160" t="str">
            <v>ü</v>
          </cell>
          <cell r="R160" t="str">
            <v/>
          </cell>
          <cell r="S160" t="str">
            <v>--</v>
          </cell>
          <cell r="T160">
            <v>0</v>
          </cell>
          <cell r="U160" t="str">
            <v>--</v>
          </cell>
          <cell r="V160">
            <v>0</v>
          </cell>
          <cell r="W160" t="str">
            <v>ü</v>
          </cell>
          <cell r="X160">
            <v>0</v>
          </cell>
        </row>
        <row r="161">
          <cell r="A161" t="str">
            <v>39XEL2</v>
          </cell>
          <cell r="D161" t="str">
            <v>Northern States Power Co. - Minnesota</v>
          </cell>
          <cell r="E161" t="str">
            <v>MN</v>
          </cell>
          <cell r="F161" t="str">
            <v>Elec.</v>
          </cell>
          <cell r="G161" t="str">
            <v>ü</v>
          </cell>
          <cell r="H161" t="str">
            <v/>
          </cell>
          <cell r="I161" t="str">
            <v>ü</v>
          </cell>
          <cell r="J161" t="str">
            <v/>
          </cell>
          <cell r="K161" t="str">
            <v>--</v>
          </cell>
          <cell r="L161">
            <v>0</v>
          </cell>
          <cell r="M161" t="str">
            <v>ü</v>
          </cell>
          <cell r="N161" t="str">
            <v>*</v>
          </cell>
          <cell r="O161" t="str">
            <v>--</v>
          </cell>
          <cell r="P161" t="str">
            <v/>
          </cell>
          <cell r="Q161" t="str">
            <v>ü</v>
          </cell>
          <cell r="R161" t="str">
            <v/>
          </cell>
          <cell r="S161" t="str">
            <v>--</v>
          </cell>
          <cell r="T161" t="str">
            <v/>
          </cell>
          <cell r="U161" t="str">
            <v>ü</v>
          </cell>
          <cell r="V161" t="str">
            <v/>
          </cell>
          <cell r="W161" t="str">
            <v>ü</v>
          </cell>
          <cell r="X161" t="str">
            <v/>
          </cell>
        </row>
        <row r="162">
          <cell r="A162" t="str">
            <v>39XEL3</v>
          </cell>
          <cell r="D162" t="str">
            <v>Southwestern Public Service Co.</v>
          </cell>
          <cell r="E162" t="str">
            <v>NM</v>
          </cell>
          <cell r="F162" t="str">
            <v>Elec.</v>
          </cell>
          <cell r="G162" t="str">
            <v>ü</v>
          </cell>
          <cell r="H162" t="str">
            <v/>
          </cell>
          <cell r="I162" t="str">
            <v>ü</v>
          </cell>
          <cell r="J162" t="str">
            <v/>
          </cell>
          <cell r="K162" t="str">
            <v>--</v>
          </cell>
          <cell r="L162" t="str">
            <v/>
          </cell>
          <cell r="M162" t="str">
            <v>--</v>
          </cell>
          <cell r="N162" t="str">
            <v/>
          </cell>
          <cell r="O162" t="str">
            <v>--</v>
          </cell>
          <cell r="P162" t="str">
            <v/>
          </cell>
          <cell r="Q162" t="str">
            <v>ü</v>
          </cell>
          <cell r="R162" t="str">
            <v/>
          </cell>
          <cell r="S162" t="str">
            <v>--</v>
          </cell>
          <cell r="T162" t="str">
            <v/>
          </cell>
          <cell r="U162" t="str">
            <v>--</v>
          </cell>
          <cell r="V162" t="str">
            <v/>
          </cell>
          <cell r="W162" t="str">
            <v>--</v>
          </cell>
          <cell r="X162" t="str">
            <v/>
          </cell>
        </row>
        <row r="163">
          <cell r="A163" t="str">
            <v>39XEL4</v>
          </cell>
          <cell r="D163" t="str">
            <v>Northern States Power Co. - Minnesota</v>
          </cell>
          <cell r="E163" t="str">
            <v>ND</v>
          </cell>
          <cell r="F163" t="str">
            <v>Elec.</v>
          </cell>
          <cell r="G163" t="str">
            <v>ü</v>
          </cell>
          <cell r="H163" t="str">
            <v/>
          </cell>
          <cell r="I163" t="str">
            <v>--</v>
          </cell>
          <cell r="J163" t="str">
            <v/>
          </cell>
          <cell r="K163" t="str">
            <v>--</v>
          </cell>
          <cell r="L163" t="str">
            <v/>
          </cell>
          <cell r="M163" t="str">
            <v>--</v>
          </cell>
          <cell r="N163" t="str">
            <v/>
          </cell>
          <cell r="O163" t="str">
            <v>--</v>
          </cell>
          <cell r="P163" t="str">
            <v/>
          </cell>
          <cell r="Q163" t="str">
            <v>ü</v>
          </cell>
          <cell r="R163" t="str">
            <v>*</v>
          </cell>
          <cell r="S163" t="str">
            <v>ü</v>
          </cell>
          <cell r="T163" t="str">
            <v>*</v>
          </cell>
          <cell r="U163" t="str">
            <v>--</v>
          </cell>
          <cell r="V163" t="str">
            <v>*</v>
          </cell>
          <cell r="W163" t="str">
            <v>ü</v>
          </cell>
          <cell r="X163" t="str">
            <v>*</v>
          </cell>
        </row>
        <row r="164">
          <cell r="A164" t="str">
            <v>39XEL5</v>
          </cell>
          <cell r="D164" t="str">
            <v>Northern States Power Co. - Minnesota</v>
          </cell>
          <cell r="E164" t="str">
            <v>SD</v>
          </cell>
          <cell r="F164" t="str">
            <v>Elec.</v>
          </cell>
          <cell r="G164" t="str">
            <v>ü</v>
          </cell>
          <cell r="H164" t="str">
            <v/>
          </cell>
          <cell r="I164" t="str">
            <v>ü</v>
          </cell>
          <cell r="J164" t="str">
            <v>*</v>
          </cell>
          <cell r="K164" t="str">
            <v>--</v>
          </cell>
          <cell r="L164" t="str">
            <v/>
          </cell>
          <cell r="M164" t="str">
            <v>ü</v>
          </cell>
          <cell r="N164" t="str">
            <v>*</v>
          </cell>
          <cell r="O164" t="str">
            <v>ü</v>
          </cell>
          <cell r="P164" t="str">
            <v>*</v>
          </cell>
          <cell r="Q164" t="str">
            <v>--</v>
          </cell>
          <cell r="R164" t="str">
            <v/>
          </cell>
          <cell r="S164" t="str">
            <v>ü</v>
          </cell>
          <cell r="T164" t="str">
            <v>*</v>
          </cell>
          <cell r="U164" t="str">
            <v>ü</v>
          </cell>
          <cell r="V164" t="str">
            <v/>
          </cell>
          <cell r="W164" t="str">
            <v>ü</v>
          </cell>
          <cell r="X164" t="str">
            <v/>
          </cell>
        </row>
        <row r="165">
          <cell r="A165" t="str">
            <v>39XEL6</v>
          </cell>
          <cell r="D165" t="str">
            <v>Southwestern Public Service Co.</v>
          </cell>
          <cell r="E165" t="str">
            <v>TX</v>
          </cell>
          <cell r="F165" t="str">
            <v>Elec.</v>
          </cell>
          <cell r="G165" t="str">
            <v>ü</v>
          </cell>
          <cell r="H165" t="str">
            <v>*</v>
          </cell>
          <cell r="I165" t="str">
            <v>ü</v>
          </cell>
          <cell r="J165">
            <v>0</v>
          </cell>
          <cell r="K165" t="str">
            <v>--</v>
          </cell>
          <cell r="L165" t="str">
            <v/>
          </cell>
          <cell r="M165" t="str">
            <v>--</v>
          </cell>
          <cell r="N165" t="str">
            <v/>
          </cell>
          <cell r="O165" t="str">
            <v>--</v>
          </cell>
          <cell r="P165" t="str">
            <v>*</v>
          </cell>
          <cell r="Q165" t="str">
            <v>--</v>
          </cell>
          <cell r="R165" t="str">
            <v/>
          </cell>
          <cell r="S165" t="str">
            <v>--</v>
          </cell>
          <cell r="T165">
            <v>0</v>
          </cell>
          <cell r="U165" t="str">
            <v>--</v>
          </cell>
          <cell r="V165" t="str">
            <v/>
          </cell>
          <cell r="W165" t="str">
            <v>ü</v>
          </cell>
          <cell r="X165">
            <v>0</v>
          </cell>
        </row>
        <row r="166">
          <cell r="A166" t="str">
            <v>39XEL7</v>
          </cell>
          <cell r="D166" t="str">
            <v>Northern States Power Co. - Wisconsin</v>
          </cell>
          <cell r="E166" t="str">
            <v>WI</v>
          </cell>
          <cell r="F166" t="str">
            <v>Elec.</v>
          </cell>
          <cell r="G166" t="str">
            <v>ü</v>
          </cell>
          <cell r="H166" t="str">
            <v>*</v>
          </cell>
          <cell r="I166" t="str">
            <v>--</v>
          </cell>
          <cell r="J166" t="str">
            <v>*</v>
          </cell>
          <cell r="K166" t="str">
            <v>--</v>
          </cell>
          <cell r="L166" t="str">
            <v/>
          </cell>
          <cell r="M166" t="str">
            <v>--</v>
          </cell>
          <cell r="N166" t="str">
            <v/>
          </cell>
          <cell r="O166" t="str">
            <v>--</v>
          </cell>
          <cell r="P166" t="str">
            <v>*</v>
          </cell>
          <cell r="Q166" t="str">
            <v>--</v>
          </cell>
          <cell r="R166" t="str">
            <v/>
          </cell>
          <cell r="S166" t="str">
            <v>--</v>
          </cell>
          <cell r="T166" t="str">
            <v>*</v>
          </cell>
          <cell r="U166" t="str">
            <v>--</v>
          </cell>
          <cell r="V166" t="str">
            <v/>
          </cell>
          <cell r="W166" t="str">
            <v>--</v>
          </cell>
          <cell r="X166" t="str">
            <v/>
          </cell>
        </row>
        <row r="168">
          <cell r="A168" t="str">
            <v>"VALUE LINE GAS GROUP" GAS OPERATING COS.</v>
          </cell>
        </row>
        <row r="169">
          <cell r="A169" t="str">
            <v>ATO</v>
          </cell>
          <cell r="B169" t="str">
            <v>01</v>
          </cell>
          <cell r="C169">
            <v>7</v>
          </cell>
          <cell r="D169" t="str">
            <v>ATMOS ENERGY</v>
          </cell>
        </row>
        <row r="170">
          <cell r="A170" t="str">
            <v>01ATO1</v>
          </cell>
          <cell r="D170" t="str">
            <v>Atmos Energy Corp.</v>
          </cell>
          <cell r="E170" t="str">
            <v>KS</v>
          </cell>
          <cell r="F170" t="str">
            <v>Gas</v>
          </cell>
          <cell r="G170" t="str">
            <v>ü</v>
          </cell>
          <cell r="H170" t="str">
            <v/>
          </cell>
          <cell r="I170" t="str">
            <v>--</v>
          </cell>
          <cell r="J170" t="str">
            <v>*</v>
          </cell>
          <cell r="K170" t="str">
            <v>--</v>
          </cell>
          <cell r="L170" t="str">
            <v/>
          </cell>
          <cell r="M170" t="str">
            <v>ü</v>
          </cell>
          <cell r="N170" t="str">
            <v>*</v>
          </cell>
          <cell r="O170" t="str">
            <v>--</v>
          </cell>
          <cell r="P170" t="str">
            <v/>
          </cell>
          <cell r="Q170" t="str">
            <v>--</v>
          </cell>
          <cell r="R170" t="str">
            <v/>
          </cell>
          <cell r="S170" t="str">
            <v>ü</v>
          </cell>
          <cell r="T170" t="str">
            <v>*</v>
          </cell>
          <cell r="U170" t="str">
            <v>--</v>
          </cell>
          <cell r="V170" t="str">
            <v/>
          </cell>
          <cell r="W170" t="str">
            <v>--</v>
          </cell>
          <cell r="X170">
            <v>0</v>
          </cell>
        </row>
        <row r="171">
          <cell r="A171" t="str">
            <v>01ATO2</v>
          </cell>
          <cell r="D171" t="str">
            <v>Atmos Energy Corp.</v>
          </cell>
          <cell r="E171" t="str">
            <v>KY</v>
          </cell>
          <cell r="F171" t="str">
            <v>Gas</v>
          </cell>
          <cell r="G171" t="str">
            <v>ü</v>
          </cell>
          <cell r="H171" t="str">
            <v/>
          </cell>
          <cell r="I171" t="str">
            <v>ü</v>
          </cell>
          <cell r="J171" t="str">
            <v/>
          </cell>
          <cell r="K171" t="str">
            <v>--</v>
          </cell>
          <cell r="L171" t="str">
            <v/>
          </cell>
          <cell r="M171" t="str">
            <v>ü</v>
          </cell>
          <cell r="N171" t="str">
            <v>*</v>
          </cell>
          <cell r="O171" t="str">
            <v>--</v>
          </cell>
          <cell r="P171" t="str">
            <v/>
          </cell>
          <cell r="Q171" t="str">
            <v>--</v>
          </cell>
          <cell r="R171" t="str">
            <v/>
          </cell>
          <cell r="S171" t="str">
            <v>ü</v>
          </cell>
          <cell r="T171">
            <v>0</v>
          </cell>
          <cell r="U171" t="str">
            <v>--</v>
          </cell>
          <cell r="V171" t="str">
            <v/>
          </cell>
          <cell r="W171" t="str">
            <v>--</v>
          </cell>
          <cell r="X171">
            <v>0</v>
          </cell>
        </row>
        <row r="172">
          <cell r="A172" t="str">
            <v>01ATO3</v>
          </cell>
          <cell r="D172" t="str">
            <v>Atmos Energy Corp.</v>
          </cell>
          <cell r="E172" t="str">
            <v>LA</v>
          </cell>
          <cell r="F172" t="str">
            <v>Gas</v>
          </cell>
          <cell r="G172" t="str">
            <v>ü</v>
          </cell>
          <cell r="H172" t="str">
            <v/>
          </cell>
          <cell r="I172" t="str">
            <v>--</v>
          </cell>
          <cell r="J172" t="str">
            <v/>
          </cell>
          <cell r="K172" t="str">
            <v>--</v>
          </cell>
          <cell r="L172" t="str">
            <v/>
          </cell>
          <cell r="M172" t="str">
            <v>ü</v>
          </cell>
          <cell r="N172" t="str">
            <v>*</v>
          </cell>
          <cell r="O172" t="str">
            <v>--</v>
          </cell>
          <cell r="P172" t="str">
            <v/>
          </cell>
          <cell r="Q172" t="str">
            <v>--</v>
          </cell>
          <cell r="R172" t="str">
            <v/>
          </cell>
          <cell r="S172" t="str">
            <v>--</v>
          </cell>
          <cell r="T172" t="str">
            <v/>
          </cell>
          <cell r="U172" t="str">
            <v>--</v>
          </cell>
          <cell r="V172" t="str">
            <v/>
          </cell>
          <cell r="W172" t="str">
            <v>--</v>
          </cell>
          <cell r="X172" t="str">
            <v/>
          </cell>
        </row>
        <row r="173">
          <cell r="A173" t="str">
            <v>01ATO4</v>
          </cell>
          <cell r="D173" t="str">
            <v>Atmos Energy Inc.</v>
          </cell>
          <cell r="E173" t="str">
            <v>MS</v>
          </cell>
          <cell r="F173" t="str">
            <v>Gas</v>
          </cell>
          <cell r="G173" t="str">
            <v>ü</v>
          </cell>
          <cell r="H173" t="str">
            <v/>
          </cell>
          <cell r="I173" t="str">
            <v>--</v>
          </cell>
          <cell r="J173" t="str">
            <v/>
          </cell>
          <cell r="K173" t="str">
            <v>--</v>
          </cell>
          <cell r="L173" t="str">
            <v/>
          </cell>
          <cell r="M173" t="str">
            <v>ü</v>
          </cell>
          <cell r="N173" t="str">
            <v>*</v>
          </cell>
          <cell r="O173" t="str">
            <v>--</v>
          </cell>
          <cell r="P173" t="str">
            <v/>
          </cell>
          <cell r="Q173" t="str">
            <v>--</v>
          </cell>
          <cell r="R173" t="str">
            <v/>
          </cell>
          <cell r="S173" t="str">
            <v>ü</v>
          </cell>
          <cell r="T173">
            <v>0</v>
          </cell>
          <cell r="U173" t="str">
            <v>--</v>
          </cell>
          <cell r="V173" t="str">
            <v/>
          </cell>
          <cell r="W173" t="str">
            <v>--</v>
          </cell>
          <cell r="X173" t="str">
            <v/>
          </cell>
        </row>
        <row r="174">
          <cell r="A174" t="str">
            <v>01ATO5</v>
          </cell>
          <cell r="D174" t="str">
            <v>Atmos Energy Inc.</v>
          </cell>
          <cell r="E174" t="str">
            <v>TN</v>
          </cell>
          <cell r="F174" t="str">
            <v>Gas</v>
          </cell>
          <cell r="G174" t="str">
            <v>ü</v>
          </cell>
          <cell r="H174" t="str">
            <v/>
          </cell>
          <cell r="I174" t="str">
            <v>--</v>
          </cell>
          <cell r="J174" t="str">
            <v/>
          </cell>
          <cell r="K174" t="str">
            <v>--</v>
          </cell>
          <cell r="L174" t="str">
            <v/>
          </cell>
          <cell r="M174" t="str">
            <v>ü</v>
          </cell>
          <cell r="N174" t="str">
            <v>*</v>
          </cell>
          <cell r="O174" t="str">
            <v>--</v>
          </cell>
          <cell r="P174" t="str">
            <v/>
          </cell>
          <cell r="Q174" t="str">
            <v>--</v>
          </cell>
          <cell r="R174" t="str">
            <v/>
          </cell>
          <cell r="S174" t="str">
            <v>--</v>
          </cell>
          <cell r="T174" t="str">
            <v/>
          </cell>
          <cell r="U174" t="str">
            <v>--</v>
          </cell>
          <cell r="V174" t="str">
            <v/>
          </cell>
          <cell r="W174" t="str">
            <v>--</v>
          </cell>
          <cell r="X174" t="str">
            <v/>
          </cell>
        </row>
        <row r="175">
          <cell r="A175" t="str">
            <v>01ATO6</v>
          </cell>
          <cell r="D175" t="str">
            <v>Atmos Energy Inc.</v>
          </cell>
          <cell r="E175" t="str">
            <v>TX</v>
          </cell>
          <cell r="F175" t="str">
            <v>Gas</v>
          </cell>
          <cell r="G175" t="str">
            <v>ü</v>
          </cell>
          <cell r="H175" t="str">
            <v>*</v>
          </cell>
          <cell r="I175" t="str">
            <v>--</v>
          </cell>
          <cell r="J175" t="str">
            <v/>
          </cell>
          <cell r="K175" t="str">
            <v>--</v>
          </cell>
          <cell r="L175" t="str">
            <v/>
          </cell>
          <cell r="M175" t="str">
            <v>ü</v>
          </cell>
          <cell r="N175" t="str">
            <v>*</v>
          </cell>
          <cell r="O175" t="str">
            <v>--</v>
          </cell>
          <cell r="P175" t="str">
            <v/>
          </cell>
          <cell r="Q175" t="str">
            <v>--</v>
          </cell>
          <cell r="R175" t="str">
            <v/>
          </cell>
          <cell r="S175" t="str">
            <v>ü</v>
          </cell>
          <cell r="T175">
            <v>0</v>
          </cell>
          <cell r="U175" t="str">
            <v>--</v>
          </cell>
          <cell r="V175" t="str">
            <v/>
          </cell>
          <cell r="W175" t="str">
            <v>--</v>
          </cell>
          <cell r="X175" t="str">
            <v/>
          </cell>
        </row>
        <row r="176">
          <cell r="A176" t="str">
            <v>CPK</v>
          </cell>
          <cell r="B176" t="str">
            <v>02</v>
          </cell>
          <cell r="C176">
            <v>3</v>
          </cell>
          <cell r="D176" t="str">
            <v>CHESAPEAKE UTILITES</v>
          </cell>
        </row>
        <row r="177">
          <cell r="A177" t="str">
            <v>02CPK1</v>
          </cell>
          <cell r="D177" t="str">
            <v>Chesapeake Utilities Corp.</v>
          </cell>
          <cell r="E177" t="str">
            <v>DE</v>
          </cell>
          <cell r="F177" t="str">
            <v>Gas</v>
          </cell>
          <cell r="G177" t="str">
            <v>ü</v>
          </cell>
          <cell r="H177" t="str">
            <v/>
          </cell>
          <cell r="I177" t="str">
            <v>--</v>
          </cell>
          <cell r="J177" t="str">
            <v/>
          </cell>
          <cell r="K177" t="str">
            <v>--</v>
          </cell>
          <cell r="L177" t="str">
            <v/>
          </cell>
          <cell r="M177" t="str">
            <v>--</v>
          </cell>
          <cell r="N177" t="str">
            <v/>
          </cell>
          <cell r="O177" t="str">
            <v>--</v>
          </cell>
          <cell r="P177" t="str">
            <v/>
          </cell>
          <cell r="Q177" t="str">
            <v>--</v>
          </cell>
          <cell r="R177" t="str">
            <v/>
          </cell>
          <cell r="S177" t="str">
            <v>ü</v>
          </cell>
          <cell r="T177" t="str">
            <v>*</v>
          </cell>
          <cell r="U177" t="str">
            <v>ü</v>
          </cell>
          <cell r="V177" t="str">
            <v>*</v>
          </cell>
          <cell r="W177" t="str">
            <v>--</v>
          </cell>
          <cell r="X177">
            <v>0</v>
          </cell>
        </row>
        <row r="178">
          <cell r="A178" t="str">
            <v>02CPK2</v>
          </cell>
          <cell r="D178" t="str">
            <v>Florida Public Utilities Co.</v>
          </cell>
          <cell r="E178" t="str">
            <v>FL</v>
          </cell>
          <cell r="F178" t="str">
            <v>Elec.</v>
          </cell>
          <cell r="G178" t="str">
            <v>ü</v>
          </cell>
          <cell r="H178" t="str">
            <v/>
          </cell>
          <cell r="I178" t="str">
            <v>ü</v>
          </cell>
          <cell r="J178" t="str">
            <v/>
          </cell>
          <cell r="K178" t="str">
            <v>--</v>
          </cell>
          <cell r="L178" t="str">
            <v/>
          </cell>
          <cell r="M178" t="str">
            <v>--</v>
          </cell>
          <cell r="N178" t="str">
            <v/>
          </cell>
          <cell r="O178" t="str">
            <v>ü</v>
          </cell>
          <cell r="P178" t="str">
            <v>*</v>
          </cell>
          <cell r="Q178" t="str">
            <v>--</v>
          </cell>
          <cell r="R178" t="str">
            <v/>
          </cell>
          <cell r="S178" t="str">
            <v>--</v>
          </cell>
          <cell r="T178" t="str">
            <v>*</v>
          </cell>
          <cell r="U178" t="str">
            <v>ü</v>
          </cell>
          <cell r="V178" t="str">
            <v/>
          </cell>
          <cell r="W178" t="str">
            <v>--</v>
          </cell>
          <cell r="X178">
            <v>0</v>
          </cell>
        </row>
        <row r="179">
          <cell r="A179" t="str">
            <v>02CPK3</v>
          </cell>
          <cell r="D179" t="str">
            <v>Florida Public Utilities Co.</v>
          </cell>
          <cell r="E179" t="str">
            <v>FL</v>
          </cell>
          <cell r="F179" t="str">
            <v>Gas</v>
          </cell>
          <cell r="G179" t="str">
            <v>ü</v>
          </cell>
          <cell r="H179" t="str">
            <v/>
          </cell>
          <cell r="I179" t="str">
            <v>ü</v>
          </cell>
          <cell r="J179" t="str">
            <v/>
          </cell>
          <cell r="K179" t="str">
            <v>--</v>
          </cell>
          <cell r="L179" t="str">
            <v/>
          </cell>
          <cell r="M179" t="str">
            <v>--</v>
          </cell>
          <cell r="N179" t="str">
            <v/>
          </cell>
          <cell r="O179" t="str">
            <v>--</v>
          </cell>
          <cell r="P179" t="str">
            <v/>
          </cell>
          <cell r="Q179" t="str">
            <v>--</v>
          </cell>
          <cell r="R179" t="str">
            <v/>
          </cell>
          <cell r="S179" t="str">
            <v>ü</v>
          </cell>
          <cell r="T179" t="str">
            <v>*</v>
          </cell>
          <cell r="U179" t="str">
            <v>ü</v>
          </cell>
          <cell r="V179" t="str">
            <v/>
          </cell>
          <cell r="W179" t="str">
            <v>--</v>
          </cell>
          <cell r="X179">
            <v>0</v>
          </cell>
        </row>
        <row r="180">
          <cell r="A180" t="str">
            <v>NJR</v>
          </cell>
          <cell r="B180" t="str">
            <v>03</v>
          </cell>
          <cell r="C180">
            <v>1</v>
          </cell>
          <cell r="D180" t="str">
            <v>NEW JERSEY RESOURCES</v>
          </cell>
        </row>
        <row r="181">
          <cell r="A181" t="str">
            <v>03NJR1</v>
          </cell>
          <cell r="D181" t="str">
            <v>New Jersey Natural Gas Co.</v>
          </cell>
          <cell r="E181" t="str">
            <v>NJ</v>
          </cell>
          <cell r="F181" t="str">
            <v>Gas</v>
          </cell>
          <cell r="G181" t="str">
            <v>--</v>
          </cell>
          <cell r="H181" t="str">
            <v>*</v>
          </cell>
          <cell r="I181" t="str">
            <v>ü</v>
          </cell>
          <cell r="J181" t="str">
            <v>*</v>
          </cell>
          <cell r="K181" t="str">
            <v>ü</v>
          </cell>
          <cell r="L181" t="str">
            <v>*</v>
          </cell>
          <cell r="M181" t="str">
            <v>--</v>
          </cell>
          <cell r="N181" t="str">
            <v/>
          </cell>
          <cell r="O181" t="str">
            <v>--</v>
          </cell>
          <cell r="P181" t="str">
            <v/>
          </cell>
          <cell r="Q181" t="str">
            <v>--</v>
          </cell>
          <cell r="R181" t="str">
            <v/>
          </cell>
          <cell r="S181" t="str">
            <v>ü</v>
          </cell>
          <cell r="T181" t="str">
            <v>*</v>
          </cell>
          <cell r="U181" t="str">
            <v>ü</v>
          </cell>
          <cell r="V181" t="str">
            <v>*</v>
          </cell>
          <cell r="W181" t="str">
            <v>--</v>
          </cell>
          <cell r="X181" t="str">
            <v/>
          </cell>
        </row>
        <row r="182">
          <cell r="A182" t="str">
            <v>NI</v>
          </cell>
          <cell r="B182" t="str">
            <v>04</v>
          </cell>
          <cell r="C182">
            <v>7</v>
          </cell>
          <cell r="D182" t="str">
            <v>NISOURCE INC.</v>
          </cell>
        </row>
        <row r="183">
          <cell r="A183" t="str">
            <v>04NI1</v>
          </cell>
          <cell r="D183" t="str">
            <v>Northern Indiana Public Service Co.</v>
          </cell>
          <cell r="E183" t="str">
            <v>IN</v>
          </cell>
          <cell r="F183" t="str">
            <v>Gas</v>
          </cell>
          <cell r="G183" t="str">
            <v>ü</v>
          </cell>
          <cell r="H183" t="str">
            <v/>
          </cell>
          <cell r="I183" t="str">
            <v>ü</v>
          </cell>
          <cell r="J183" t="str">
            <v/>
          </cell>
          <cell r="K183" t="str">
            <v>--</v>
          </cell>
          <cell r="L183" t="str">
            <v/>
          </cell>
          <cell r="M183" t="str">
            <v>--</v>
          </cell>
          <cell r="N183" t="str">
            <v/>
          </cell>
          <cell r="O183" t="str">
            <v>--</v>
          </cell>
          <cell r="P183" t="str">
            <v/>
          </cell>
          <cell r="Q183" t="str">
            <v>--</v>
          </cell>
          <cell r="R183" t="str">
            <v/>
          </cell>
          <cell r="S183" t="str">
            <v>ü</v>
          </cell>
          <cell r="T183" t="str">
            <v>*</v>
          </cell>
          <cell r="U183" t="str">
            <v>--</v>
          </cell>
          <cell r="V183" t="str">
            <v/>
          </cell>
          <cell r="W183" t="str">
            <v>--</v>
          </cell>
          <cell r="X183" t="str">
            <v/>
          </cell>
        </row>
        <row r="184">
          <cell r="A184" t="str">
            <v>04NI2</v>
          </cell>
          <cell r="D184" t="str">
            <v>Columbia Gas of Kentucky Inc.</v>
          </cell>
          <cell r="E184" t="str">
            <v>KY</v>
          </cell>
          <cell r="F184" t="str">
            <v>Gas</v>
          </cell>
          <cell r="G184" t="str">
            <v>ü</v>
          </cell>
          <cell r="H184" t="str">
            <v/>
          </cell>
          <cell r="I184" t="str">
            <v>ü</v>
          </cell>
          <cell r="J184" t="str">
            <v/>
          </cell>
          <cell r="K184" t="str">
            <v>--</v>
          </cell>
          <cell r="L184" t="str">
            <v/>
          </cell>
          <cell r="M184" t="str">
            <v>ü</v>
          </cell>
          <cell r="N184" t="str">
            <v>*</v>
          </cell>
          <cell r="O184" t="str">
            <v>--</v>
          </cell>
          <cell r="P184" t="str">
            <v/>
          </cell>
          <cell r="Q184" t="str">
            <v>--</v>
          </cell>
          <cell r="R184" t="str">
            <v/>
          </cell>
          <cell r="S184" t="str">
            <v>ü</v>
          </cell>
          <cell r="T184">
            <v>0</v>
          </cell>
          <cell r="U184" t="str">
            <v>--</v>
          </cell>
          <cell r="V184">
            <v>0</v>
          </cell>
          <cell r="W184" t="str">
            <v>--</v>
          </cell>
          <cell r="X184">
            <v>0</v>
          </cell>
        </row>
        <row r="185">
          <cell r="A185" t="str">
            <v>04NI3</v>
          </cell>
          <cell r="D185" t="str">
            <v>Columbia Gas of Maryland Inc.</v>
          </cell>
          <cell r="E185" t="str">
            <v>MD</v>
          </cell>
          <cell r="F185" t="str">
            <v>Gas</v>
          </cell>
          <cell r="G185" t="str">
            <v>ü</v>
          </cell>
          <cell r="H185" t="str">
            <v/>
          </cell>
          <cell r="I185" t="str">
            <v>ü</v>
          </cell>
          <cell r="J185">
            <v>0</v>
          </cell>
          <cell r="K185" t="str">
            <v>--</v>
          </cell>
          <cell r="L185" t="str">
            <v/>
          </cell>
          <cell r="M185" t="str">
            <v>ü</v>
          </cell>
          <cell r="N185" t="str">
            <v>*</v>
          </cell>
          <cell r="O185" t="str">
            <v>--</v>
          </cell>
          <cell r="P185" t="str">
            <v/>
          </cell>
          <cell r="Q185" t="str">
            <v>--</v>
          </cell>
          <cell r="R185" t="str">
            <v/>
          </cell>
          <cell r="S185" t="str">
            <v>ü</v>
          </cell>
          <cell r="T185">
            <v>0</v>
          </cell>
          <cell r="U185" t="str">
            <v>--</v>
          </cell>
          <cell r="V185" t="str">
            <v/>
          </cell>
          <cell r="W185" t="str">
            <v>--</v>
          </cell>
          <cell r="X185" t="str">
            <v/>
          </cell>
        </row>
        <row r="186">
          <cell r="A186" t="str">
            <v>04NI5</v>
          </cell>
          <cell r="D186" t="str">
            <v>Columbia Gas of Ohio Inc.</v>
          </cell>
          <cell r="E186" t="str">
            <v>OH</v>
          </cell>
          <cell r="F186" t="str">
            <v>Gas</v>
          </cell>
          <cell r="G186" t="str">
            <v>--</v>
          </cell>
          <cell r="H186" t="str">
            <v>*</v>
          </cell>
          <cell r="I186" t="str">
            <v>ü</v>
          </cell>
          <cell r="J186" t="str">
            <v/>
          </cell>
          <cell r="K186" t="str">
            <v>--</v>
          </cell>
          <cell r="L186" t="str">
            <v>*</v>
          </cell>
          <cell r="M186" t="str">
            <v>--</v>
          </cell>
          <cell r="N186" t="str">
            <v/>
          </cell>
          <cell r="O186" t="str">
            <v>--</v>
          </cell>
          <cell r="P186" t="str">
            <v/>
          </cell>
          <cell r="Q186" t="str">
            <v>--</v>
          </cell>
          <cell r="R186" t="str">
            <v/>
          </cell>
          <cell r="S186" t="str">
            <v>ü</v>
          </cell>
          <cell r="T186" t="str">
            <v>*</v>
          </cell>
          <cell r="U186" t="str">
            <v>--</v>
          </cell>
          <cell r="V186" t="str">
            <v/>
          </cell>
          <cell r="W186" t="str">
            <v>--</v>
          </cell>
          <cell r="X186" t="str">
            <v/>
          </cell>
        </row>
        <row r="187">
          <cell r="A187" t="str">
            <v>04NI6</v>
          </cell>
          <cell r="D187" t="str">
            <v>Columbia Gas of Pennsylvania Inc.</v>
          </cell>
          <cell r="E187" t="str">
            <v>PA</v>
          </cell>
          <cell r="F187" t="str">
            <v>Gas</v>
          </cell>
          <cell r="G187" t="str">
            <v>ü</v>
          </cell>
          <cell r="H187">
            <v>0</v>
          </cell>
          <cell r="I187" t="str">
            <v>--</v>
          </cell>
          <cell r="J187">
            <v>0</v>
          </cell>
          <cell r="K187" t="str">
            <v>--</v>
          </cell>
          <cell r="L187">
            <v>0</v>
          </cell>
          <cell r="M187" t="str">
            <v>ü</v>
          </cell>
          <cell r="N187" t="str">
            <v>*</v>
          </cell>
          <cell r="O187" t="str">
            <v>--</v>
          </cell>
          <cell r="P187" t="str">
            <v/>
          </cell>
          <cell r="Q187" t="str">
            <v>--</v>
          </cell>
          <cell r="R187" t="str">
            <v/>
          </cell>
          <cell r="S187" t="str">
            <v>ü</v>
          </cell>
          <cell r="T187" t="str">
            <v>*</v>
          </cell>
          <cell r="U187" t="str">
            <v>--</v>
          </cell>
          <cell r="V187" t="str">
            <v/>
          </cell>
          <cell r="W187" t="str">
            <v>--</v>
          </cell>
          <cell r="X187" t="str">
            <v/>
          </cell>
        </row>
        <row r="188">
          <cell r="A188" t="str">
            <v>04NI7</v>
          </cell>
          <cell r="D188" t="str">
            <v>Columbia Gas of Virginia Inc.</v>
          </cell>
          <cell r="E188" t="str">
            <v>VA</v>
          </cell>
          <cell r="F188" t="str">
            <v>Gas</v>
          </cell>
          <cell r="G188" t="str">
            <v>ü</v>
          </cell>
          <cell r="H188">
            <v>0</v>
          </cell>
          <cell r="I188" t="str">
            <v>ü</v>
          </cell>
          <cell r="J188">
            <v>0</v>
          </cell>
          <cell r="K188" t="str">
            <v>--</v>
          </cell>
          <cell r="L188" t="str">
            <v/>
          </cell>
          <cell r="M188" t="str">
            <v>ü</v>
          </cell>
          <cell r="N188" t="str">
            <v>*</v>
          </cell>
          <cell r="O188" t="str">
            <v>--</v>
          </cell>
          <cell r="P188">
            <v>0</v>
          </cell>
          <cell r="Q188" t="str">
            <v>--</v>
          </cell>
          <cell r="R188">
            <v>0</v>
          </cell>
          <cell r="S188" t="str">
            <v>ü</v>
          </cell>
          <cell r="T188">
            <v>0</v>
          </cell>
          <cell r="U188" t="str">
            <v>--</v>
          </cell>
          <cell r="V188">
            <v>0</v>
          </cell>
          <cell r="W188" t="str">
            <v>--</v>
          </cell>
          <cell r="X188" t="str">
            <v/>
          </cell>
        </row>
        <row r="189">
          <cell r="A189" t="str">
            <v>NWN</v>
          </cell>
          <cell r="B189" t="str">
            <v>05</v>
          </cell>
          <cell r="C189">
            <v>2</v>
          </cell>
          <cell r="D189" t="str">
            <v>NORTHWEST NATURAL</v>
          </cell>
        </row>
        <row r="190">
          <cell r="A190" t="str">
            <v>05NWN1</v>
          </cell>
          <cell r="D190" t="str">
            <v>Northwest Natural Gas Co.</v>
          </cell>
          <cell r="E190" t="str">
            <v>OR</v>
          </cell>
          <cell r="F190" t="str">
            <v>Gas</v>
          </cell>
          <cell r="G190" t="str">
            <v>ü</v>
          </cell>
          <cell r="H190" t="str">
            <v/>
          </cell>
          <cell r="I190" t="str">
            <v>ü</v>
          </cell>
          <cell r="J190" t="str">
            <v>*</v>
          </cell>
          <cell r="K190" t="str">
            <v>--</v>
          </cell>
          <cell r="L190" t="str">
            <v/>
          </cell>
          <cell r="M190" t="str">
            <v>ü</v>
          </cell>
          <cell r="N190" t="str">
            <v>*</v>
          </cell>
          <cell r="O190" t="str">
            <v>--</v>
          </cell>
          <cell r="P190" t="str">
            <v/>
          </cell>
          <cell r="Q190" t="str">
            <v>--</v>
          </cell>
          <cell r="R190" t="str">
            <v/>
          </cell>
          <cell r="S190" t="str">
            <v>--</v>
          </cell>
          <cell r="T190" t="str">
            <v/>
          </cell>
          <cell r="U190" t="str">
            <v>ü</v>
          </cell>
          <cell r="V190" t="str">
            <v>*</v>
          </cell>
          <cell r="W190" t="str">
            <v>--</v>
          </cell>
          <cell r="X190" t="str">
            <v/>
          </cell>
        </row>
        <row r="191">
          <cell r="A191" t="str">
            <v>05NWN2</v>
          </cell>
          <cell r="D191" t="str">
            <v>Northwest Natural Gas Co.</v>
          </cell>
          <cell r="E191" t="str">
            <v>WA</v>
          </cell>
          <cell r="F191" t="str">
            <v>Gas</v>
          </cell>
          <cell r="G191" t="str">
            <v>ü</v>
          </cell>
          <cell r="H191" t="str">
            <v/>
          </cell>
          <cell r="I191" t="str">
            <v>ü</v>
          </cell>
          <cell r="J191" t="str">
            <v/>
          </cell>
          <cell r="K191" t="str">
            <v>--</v>
          </cell>
          <cell r="L191" t="str">
            <v/>
          </cell>
          <cell r="M191" t="str">
            <v>--</v>
          </cell>
          <cell r="N191" t="str">
            <v/>
          </cell>
          <cell r="O191" t="str">
            <v>--</v>
          </cell>
          <cell r="P191" t="str">
            <v/>
          </cell>
          <cell r="Q191" t="str">
            <v>--</v>
          </cell>
          <cell r="R191" t="str">
            <v/>
          </cell>
          <cell r="S191" t="str">
            <v>--</v>
          </cell>
          <cell r="T191">
            <v>0</v>
          </cell>
          <cell r="U191" t="str">
            <v>--</v>
          </cell>
          <cell r="V191" t="str">
            <v/>
          </cell>
          <cell r="W191" t="str">
            <v>--</v>
          </cell>
          <cell r="X191" t="str">
            <v/>
          </cell>
        </row>
        <row r="192">
          <cell r="A192" t="str">
            <v>OGS</v>
          </cell>
          <cell r="B192" t="str">
            <v>06</v>
          </cell>
          <cell r="C192">
            <v>3</v>
          </cell>
          <cell r="D192" t="str">
            <v>ONE GAS, INC.</v>
          </cell>
        </row>
        <row r="193">
          <cell r="A193" t="str">
            <v>06OGS1</v>
          </cell>
          <cell r="D193" t="str">
            <v>Kansas Gas Service Co.</v>
          </cell>
          <cell r="E193" t="str">
            <v>KS</v>
          </cell>
          <cell r="F193" t="str">
            <v>Gas</v>
          </cell>
          <cell r="G193" t="str">
            <v>ü</v>
          </cell>
          <cell r="H193" t="str">
            <v/>
          </cell>
          <cell r="I193" t="str">
            <v>--</v>
          </cell>
          <cell r="J193" t="str">
            <v>*</v>
          </cell>
          <cell r="K193" t="str">
            <v>--</v>
          </cell>
          <cell r="L193" t="str">
            <v/>
          </cell>
          <cell r="M193" t="str">
            <v>ü</v>
          </cell>
          <cell r="N193" t="str">
            <v>*</v>
          </cell>
          <cell r="O193" t="str">
            <v>--</v>
          </cell>
          <cell r="P193" t="str">
            <v/>
          </cell>
          <cell r="Q193" t="str">
            <v>--</v>
          </cell>
          <cell r="R193" t="str">
            <v/>
          </cell>
          <cell r="S193" t="str">
            <v>ü</v>
          </cell>
          <cell r="T193" t="str">
            <v>*</v>
          </cell>
          <cell r="U193" t="str">
            <v>--</v>
          </cell>
          <cell r="V193" t="str">
            <v/>
          </cell>
          <cell r="W193" t="str">
            <v>--</v>
          </cell>
          <cell r="X193">
            <v>0</v>
          </cell>
        </row>
        <row r="194">
          <cell r="A194" t="str">
            <v>06OGS2</v>
          </cell>
          <cell r="D194" t="str">
            <v>Oklahoma Natural Gas Co.</v>
          </cell>
          <cell r="E194" t="str">
            <v>OK</v>
          </cell>
          <cell r="F194" t="str">
            <v>Gas</v>
          </cell>
          <cell r="G194" t="str">
            <v>ü</v>
          </cell>
          <cell r="H194" t="str">
            <v/>
          </cell>
          <cell r="I194" t="str">
            <v>ü</v>
          </cell>
          <cell r="J194" t="str">
            <v>*</v>
          </cell>
          <cell r="K194" t="str">
            <v>--</v>
          </cell>
          <cell r="L194" t="str">
            <v/>
          </cell>
          <cell r="M194" t="str">
            <v>ü</v>
          </cell>
          <cell r="N194" t="str">
            <v>*</v>
          </cell>
          <cell r="O194" t="str">
            <v>--</v>
          </cell>
          <cell r="P194" t="str">
            <v/>
          </cell>
          <cell r="Q194" t="str">
            <v>--</v>
          </cell>
          <cell r="R194" t="str">
            <v/>
          </cell>
          <cell r="S194" t="str">
            <v>--</v>
          </cell>
          <cell r="T194" t="str">
            <v/>
          </cell>
          <cell r="U194" t="str">
            <v>--</v>
          </cell>
          <cell r="V194" t="str">
            <v/>
          </cell>
          <cell r="W194" t="str">
            <v>--</v>
          </cell>
          <cell r="X194" t="str">
            <v/>
          </cell>
        </row>
        <row r="195">
          <cell r="A195" t="str">
            <v>06OGS3</v>
          </cell>
          <cell r="D195" t="str">
            <v>Texas Gas Service Co.</v>
          </cell>
          <cell r="E195" t="str">
            <v>TX</v>
          </cell>
          <cell r="F195" t="str">
            <v>Gas</v>
          </cell>
          <cell r="G195" t="str">
            <v>ü</v>
          </cell>
          <cell r="H195" t="str">
            <v>*</v>
          </cell>
          <cell r="I195" t="str">
            <v>--</v>
          </cell>
          <cell r="J195" t="str">
            <v/>
          </cell>
          <cell r="K195" t="str">
            <v>--</v>
          </cell>
          <cell r="L195" t="str">
            <v/>
          </cell>
          <cell r="M195" t="str">
            <v>ü</v>
          </cell>
          <cell r="N195" t="str">
            <v>*</v>
          </cell>
          <cell r="O195" t="str">
            <v>--</v>
          </cell>
          <cell r="P195" t="str">
            <v/>
          </cell>
          <cell r="Q195" t="str">
            <v>--</v>
          </cell>
          <cell r="R195" t="str">
            <v/>
          </cell>
          <cell r="S195" t="str">
            <v>ü</v>
          </cell>
          <cell r="T195">
            <v>0</v>
          </cell>
          <cell r="U195" t="str">
            <v>--</v>
          </cell>
          <cell r="V195" t="str">
            <v/>
          </cell>
          <cell r="W195" t="str">
            <v>--</v>
          </cell>
          <cell r="X195" t="str">
            <v/>
          </cell>
        </row>
        <row r="196">
          <cell r="A196" t="str">
            <v>SJI</v>
          </cell>
          <cell r="B196" t="str">
            <v>07</v>
          </cell>
          <cell r="C196">
            <v>2</v>
          </cell>
          <cell r="D196" t="str">
            <v>SOUTH JERSEY INDUSTRIES</v>
          </cell>
        </row>
        <row r="197">
          <cell r="A197" t="str">
            <v>07SJI1</v>
          </cell>
          <cell r="D197" t="str">
            <v>Elizabethtown Gas Co.</v>
          </cell>
          <cell r="E197" t="str">
            <v>NJ</v>
          </cell>
          <cell r="F197" t="str">
            <v>Gas</v>
          </cell>
          <cell r="G197" t="str">
            <v>--</v>
          </cell>
          <cell r="H197" t="str">
            <v>*</v>
          </cell>
          <cell r="I197" t="str">
            <v>ü</v>
          </cell>
          <cell r="J197" t="str">
            <v>*</v>
          </cell>
          <cell r="K197" t="str">
            <v>--</v>
          </cell>
          <cell r="L197" t="str">
            <v/>
          </cell>
          <cell r="M197" t="str">
            <v>ü</v>
          </cell>
          <cell r="N197" t="str">
            <v>*</v>
          </cell>
          <cell r="O197" t="str">
            <v>--</v>
          </cell>
          <cell r="P197" t="str">
            <v/>
          </cell>
          <cell r="Q197" t="str">
            <v>--</v>
          </cell>
          <cell r="R197" t="str">
            <v/>
          </cell>
          <cell r="S197" t="str">
            <v>ü</v>
          </cell>
          <cell r="T197" t="str">
            <v>*</v>
          </cell>
          <cell r="U197" t="str">
            <v>ü</v>
          </cell>
          <cell r="V197" t="str">
            <v>*</v>
          </cell>
          <cell r="W197" t="str">
            <v>--</v>
          </cell>
          <cell r="X197" t="str">
            <v/>
          </cell>
        </row>
        <row r="198">
          <cell r="A198" t="str">
            <v>07SJI2</v>
          </cell>
          <cell r="D198" t="str">
            <v>South Jersey Gas Co.</v>
          </cell>
          <cell r="E198" t="str">
            <v>NJ</v>
          </cell>
          <cell r="F198" t="str">
            <v>Gas</v>
          </cell>
          <cell r="G198" t="str">
            <v>--</v>
          </cell>
          <cell r="H198" t="str">
            <v>*</v>
          </cell>
          <cell r="I198" t="str">
            <v>ü</v>
          </cell>
          <cell r="J198" t="str">
            <v>*</v>
          </cell>
          <cell r="K198" t="str">
            <v>ü</v>
          </cell>
          <cell r="L198" t="str">
            <v>*</v>
          </cell>
          <cell r="M198" t="str">
            <v>--</v>
          </cell>
          <cell r="N198" t="str">
            <v/>
          </cell>
          <cell r="O198" t="str">
            <v>--</v>
          </cell>
          <cell r="P198" t="str">
            <v/>
          </cell>
          <cell r="Q198" t="str">
            <v>--</v>
          </cell>
          <cell r="R198" t="str">
            <v/>
          </cell>
          <cell r="S198" t="str">
            <v>--</v>
          </cell>
          <cell r="T198" t="str">
            <v>*</v>
          </cell>
          <cell r="U198" t="str">
            <v>ü</v>
          </cell>
          <cell r="V198" t="str">
            <v>*</v>
          </cell>
          <cell r="W198" t="str">
            <v>--</v>
          </cell>
          <cell r="X198" t="str">
            <v/>
          </cell>
        </row>
        <row r="199">
          <cell r="A199" t="str">
            <v>SWX</v>
          </cell>
          <cell r="B199" t="str">
            <v>08</v>
          </cell>
          <cell r="C199">
            <v>3</v>
          </cell>
          <cell r="D199" t="str">
            <v>SOUTHWEST GAS</v>
          </cell>
        </row>
        <row r="200">
          <cell r="A200" t="str">
            <v>08SWX1</v>
          </cell>
          <cell r="D200" t="str">
            <v>Southwest Gas Corp.</v>
          </cell>
          <cell r="E200" t="str">
            <v>AZ</v>
          </cell>
          <cell r="F200" t="str">
            <v>Gas</v>
          </cell>
          <cell r="G200" t="str">
            <v>ü</v>
          </cell>
          <cell r="H200" t="str">
            <v/>
          </cell>
          <cell r="I200" t="str">
            <v>ü</v>
          </cell>
          <cell r="J200" t="str">
            <v/>
          </cell>
          <cell r="K200" t="str">
            <v>ü</v>
          </cell>
          <cell r="L200">
            <v>0</v>
          </cell>
          <cell r="M200" t="str">
            <v>--</v>
          </cell>
          <cell r="N200" t="str">
            <v>*</v>
          </cell>
          <cell r="O200" t="str">
            <v>--</v>
          </cell>
          <cell r="P200" t="str">
            <v/>
          </cell>
          <cell r="Q200" t="str">
            <v>--</v>
          </cell>
          <cell r="R200" t="str">
            <v/>
          </cell>
          <cell r="S200" t="str">
            <v>ü</v>
          </cell>
          <cell r="T200" t="str">
            <v>*</v>
          </cell>
          <cell r="U200" t="str">
            <v>--</v>
          </cell>
          <cell r="V200" t="str">
            <v/>
          </cell>
          <cell r="W200" t="str">
            <v>--</v>
          </cell>
          <cell r="X200">
            <v>0</v>
          </cell>
        </row>
        <row r="201">
          <cell r="A201" t="str">
            <v>08SWX2</v>
          </cell>
          <cell r="D201" t="str">
            <v>Southwest Gas Corp.</v>
          </cell>
          <cell r="E201" t="str">
            <v>CA</v>
          </cell>
          <cell r="F201" t="str">
            <v>Gas</v>
          </cell>
          <cell r="G201" t="str">
            <v>ü</v>
          </cell>
          <cell r="H201" t="str">
            <v/>
          </cell>
          <cell r="I201" t="str">
            <v>--</v>
          </cell>
          <cell r="J201" t="str">
            <v/>
          </cell>
          <cell r="K201" t="str">
            <v>ü</v>
          </cell>
          <cell r="L201" t="str">
            <v/>
          </cell>
          <cell r="M201" t="str">
            <v>--</v>
          </cell>
          <cell r="N201" t="str">
            <v/>
          </cell>
          <cell r="O201" t="str">
            <v>--</v>
          </cell>
          <cell r="P201" t="str">
            <v/>
          </cell>
          <cell r="Q201" t="str">
            <v>--</v>
          </cell>
          <cell r="R201" t="str">
            <v/>
          </cell>
          <cell r="S201" t="str">
            <v>--</v>
          </cell>
          <cell r="T201" t="str">
            <v/>
          </cell>
          <cell r="U201" t="str">
            <v>--</v>
          </cell>
          <cell r="V201" t="str">
            <v/>
          </cell>
          <cell r="W201" t="str">
            <v>--</v>
          </cell>
          <cell r="X201" t="str">
            <v/>
          </cell>
        </row>
        <row r="202">
          <cell r="A202" t="str">
            <v>08SWX3</v>
          </cell>
          <cell r="D202" t="str">
            <v>Southwest Gas Corp.</v>
          </cell>
          <cell r="E202" t="str">
            <v>NV</v>
          </cell>
          <cell r="F202" t="str">
            <v>Gas</v>
          </cell>
          <cell r="G202" t="str">
            <v>ü</v>
          </cell>
          <cell r="H202" t="str">
            <v/>
          </cell>
          <cell r="I202" t="str">
            <v>ü</v>
          </cell>
          <cell r="J202" t="str">
            <v/>
          </cell>
          <cell r="K202" t="str">
            <v>ü</v>
          </cell>
          <cell r="L202">
            <v>0</v>
          </cell>
          <cell r="M202" t="str">
            <v>--</v>
          </cell>
          <cell r="N202" t="str">
            <v/>
          </cell>
          <cell r="O202" t="str">
            <v>--</v>
          </cell>
          <cell r="P202" t="str">
            <v/>
          </cell>
          <cell r="Q202" t="str">
            <v>ü</v>
          </cell>
          <cell r="R202" t="str">
            <v/>
          </cell>
          <cell r="S202" t="str">
            <v>ü</v>
          </cell>
          <cell r="T202">
            <v>0</v>
          </cell>
          <cell r="U202" t="str">
            <v>--</v>
          </cell>
          <cell r="V202" t="str">
            <v/>
          </cell>
          <cell r="W202" t="str">
            <v>--</v>
          </cell>
          <cell r="X202" t="str">
            <v/>
          </cell>
        </row>
        <row r="203">
          <cell r="A203" t="str">
            <v>SR</v>
          </cell>
          <cell r="B203" t="str">
            <v>09</v>
          </cell>
          <cell r="C203">
            <v>4</v>
          </cell>
          <cell r="D203" t="str">
            <v>SPIRE INC.</v>
          </cell>
        </row>
        <row r="204">
          <cell r="A204" t="str">
            <v>09SR1</v>
          </cell>
          <cell r="D204" t="str">
            <v>Spire Alabama Inc.</v>
          </cell>
          <cell r="E204" t="str">
            <v>AL</v>
          </cell>
          <cell r="F204" t="str">
            <v>Gas</v>
          </cell>
          <cell r="G204" t="str">
            <v>ü</v>
          </cell>
          <cell r="H204" t="str">
            <v>*</v>
          </cell>
          <cell r="I204" t="str">
            <v>--</v>
          </cell>
          <cell r="J204" t="str">
            <v/>
          </cell>
          <cell r="K204" t="str">
            <v>--</v>
          </cell>
          <cell r="L204" t="str">
            <v/>
          </cell>
          <cell r="M204" t="str">
            <v>ü</v>
          </cell>
          <cell r="N204" t="str">
            <v>*</v>
          </cell>
          <cell r="O204" t="str">
            <v>--</v>
          </cell>
          <cell r="P204" t="str">
            <v/>
          </cell>
          <cell r="Q204" t="str">
            <v>--</v>
          </cell>
          <cell r="R204" t="str">
            <v/>
          </cell>
          <cell r="S204" t="str">
            <v>--</v>
          </cell>
          <cell r="T204" t="str">
            <v/>
          </cell>
          <cell r="U204" t="str">
            <v>--</v>
          </cell>
          <cell r="V204" t="str">
            <v/>
          </cell>
          <cell r="W204" t="str">
            <v>--</v>
          </cell>
          <cell r="X204" t="str">
            <v/>
          </cell>
        </row>
        <row r="205">
          <cell r="A205" t="str">
            <v>09SR2</v>
          </cell>
          <cell r="D205" t="str">
            <v>Spire Gulf Inc.</v>
          </cell>
          <cell r="E205" t="str">
            <v>AL</v>
          </cell>
          <cell r="F205" t="str">
            <v>Gas</v>
          </cell>
          <cell r="G205" t="str">
            <v>ü</v>
          </cell>
          <cell r="H205" t="str">
            <v>*</v>
          </cell>
          <cell r="I205" t="str">
            <v>--</v>
          </cell>
          <cell r="J205" t="str">
            <v/>
          </cell>
          <cell r="K205" t="str">
            <v>--</v>
          </cell>
          <cell r="L205" t="str">
            <v/>
          </cell>
          <cell r="M205" t="str">
            <v>ü</v>
          </cell>
          <cell r="N205" t="str">
            <v>*</v>
          </cell>
          <cell r="O205" t="str">
            <v>--</v>
          </cell>
          <cell r="P205" t="str">
            <v/>
          </cell>
          <cell r="Q205" t="str">
            <v>--</v>
          </cell>
          <cell r="R205" t="str">
            <v/>
          </cell>
          <cell r="S205" t="str">
            <v>--</v>
          </cell>
          <cell r="T205" t="str">
            <v/>
          </cell>
          <cell r="U205" t="str">
            <v>--</v>
          </cell>
          <cell r="V205" t="str">
            <v/>
          </cell>
          <cell r="W205" t="str">
            <v>--</v>
          </cell>
          <cell r="X205" t="str">
            <v/>
          </cell>
        </row>
        <row r="206">
          <cell r="A206" t="str">
            <v>09SR3</v>
          </cell>
          <cell r="D206" t="str">
            <v>Spire Missouri Inc.</v>
          </cell>
          <cell r="E206" t="str">
            <v>MO</v>
          </cell>
          <cell r="F206" t="str">
            <v>Gas</v>
          </cell>
          <cell r="G206" t="str">
            <v>ü</v>
          </cell>
          <cell r="H206" t="str">
            <v/>
          </cell>
          <cell r="I206" t="str">
            <v>--</v>
          </cell>
          <cell r="J206" t="str">
            <v/>
          </cell>
          <cell r="K206" t="str">
            <v>--</v>
          </cell>
          <cell r="L206" t="str">
            <v/>
          </cell>
          <cell r="M206" t="str">
            <v>ü</v>
          </cell>
          <cell r="N206" t="str">
            <v>*</v>
          </cell>
          <cell r="O206" t="str">
            <v>--</v>
          </cell>
          <cell r="P206" t="str">
            <v/>
          </cell>
          <cell r="Q206" t="str">
            <v>--</v>
          </cell>
          <cell r="R206" t="str">
            <v/>
          </cell>
          <cell r="S206" t="str">
            <v>ü</v>
          </cell>
          <cell r="T206">
            <v>0</v>
          </cell>
          <cell r="U206" t="str">
            <v>--</v>
          </cell>
          <cell r="V206" t="str">
            <v/>
          </cell>
          <cell r="W206" t="str">
            <v>--</v>
          </cell>
          <cell r="X206" t="str">
            <v/>
          </cell>
        </row>
        <row r="208">
          <cell r="A208" t="str">
            <v>"VALUE LINE GAS GROUP" ELECTRIC OPERATING COS.</v>
          </cell>
        </row>
        <row r="209">
          <cell r="A209" t="str">
            <v>NI-E</v>
          </cell>
          <cell r="B209">
            <v>40</v>
          </cell>
          <cell r="C209">
            <v>1</v>
          </cell>
          <cell r="D209" t="str">
            <v>NISOURCE INC.</v>
          </cell>
        </row>
        <row r="210">
          <cell r="A210" t="str">
            <v>40NI-E1</v>
          </cell>
          <cell r="D210" t="str">
            <v>Northern Indiana Public Service Co.</v>
          </cell>
          <cell r="E210" t="str">
            <v>IN</v>
          </cell>
          <cell r="F210" t="str">
            <v>Elec.</v>
          </cell>
          <cell r="G210" t="str">
            <v>ü</v>
          </cell>
          <cell r="H210" t="str">
            <v/>
          </cell>
          <cell r="I210" t="str">
            <v>ü</v>
          </cell>
          <cell r="J210" t="str">
            <v/>
          </cell>
          <cell r="K210" t="str">
            <v>--</v>
          </cell>
          <cell r="L210" t="str">
            <v/>
          </cell>
          <cell r="M210" t="str">
            <v>ü</v>
          </cell>
          <cell r="N210" t="str">
            <v>*</v>
          </cell>
          <cell r="O210" t="str">
            <v>--</v>
          </cell>
          <cell r="P210" t="str">
            <v/>
          </cell>
          <cell r="Q210" t="str">
            <v>ü</v>
          </cell>
          <cell r="R210" t="str">
            <v/>
          </cell>
          <cell r="S210" t="str">
            <v>ü</v>
          </cell>
          <cell r="T210" t="str">
            <v>*</v>
          </cell>
          <cell r="U210" t="str">
            <v>ü</v>
          </cell>
          <cell r="V210" t="str">
            <v>*</v>
          </cell>
          <cell r="W210" t="str">
            <v>ü</v>
          </cell>
          <cell r="X210" t="str">
            <v/>
          </cell>
        </row>
        <row r="212">
          <cell r="A212" t="str">
            <v>"COMBINATION" GAS OPERATING COS.</v>
          </cell>
        </row>
        <row r="213">
          <cell r="A213" t="str">
            <v>AQN-G</v>
          </cell>
          <cell r="B213" t="str">
            <v>01</v>
          </cell>
          <cell r="C213">
            <v>6</v>
          </cell>
          <cell r="D213" t="str">
            <v>ALGONQUIN PWR. &amp; UTIL.</v>
          </cell>
        </row>
        <row r="214">
          <cell r="A214" t="str">
            <v>01AQN-G1</v>
          </cell>
          <cell r="D214" t="str">
            <v>Liberty Utilities (Peach State Nat. Gas) Corp.</v>
          </cell>
          <cell r="E214" t="str">
            <v>GA</v>
          </cell>
          <cell r="F214" t="str">
            <v>Gas</v>
          </cell>
          <cell r="G214" t="str">
            <v>ü</v>
          </cell>
          <cell r="H214" t="str">
            <v>*</v>
          </cell>
          <cell r="I214" t="str">
            <v>--</v>
          </cell>
          <cell r="J214" t="str">
            <v/>
          </cell>
          <cell r="K214" t="str">
            <v>ü</v>
          </cell>
          <cell r="L214" t="str">
            <v>*</v>
          </cell>
          <cell r="M214" t="str">
            <v>--</v>
          </cell>
          <cell r="N214" t="str">
            <v/>
          </cell>
          <cell r="O214" t="str">
            <v>--</v>
          </cell>
          <cell r="P214" t="str">
            <v/>
          </cell>
          <cell r="Q214" t="str">
            <v>--</v>
          </cell>
          <cell r="R214" t="str">
            <v/>
          </cell>
          <cell r="S214" t="str">
            <v>--</v>
          </cell>
          <cell r="T214" t="str">
            <v/>
          </cell>
          <cell r="U214" t="str">
            <v>--</v>
          </cell>
          <cell r="V214" t="str">
            <v/>
          </cell>
          <cell r="W214" t="str">
            <v>--</v>
          </cell>
          <cell r="X214">
            <v>0</v>
          </cell>
        </row>
        <row r="215">
          <cell r="A215" t="str">
            <v>01AQN-G2</v>
          </cell>
          <cell r="D215" t="str">
            <v>Liberty Utilities (Midstates Natural Gas) Corp.</v>
          </cell>
          <cell r="E215" t="str">
            <v>IL</v>
          </cell>
          <cell r="F215" t="str">
            <v>Gas</v>
          </cell>
          <cell r="G215" t="str">
            <v>ü</v>
          </cell>
          <cell r="H215">
            <v>0</v>
          </cell>
          <cell r="I215" t="str">
            <v>ü</v>
          </cell>
          <cell r="J215">
            <v>0</v>
          </cell>
          <cell r="K215" t="str">
            <v>--</v>
          </cell>
          <cell r="L215">
            <v>0</v>
          </cell>
          <cell r="M215" t="str">
            <v>ü</v>
          </cell>
          <cell r="N215" t="str">
            <v>*</v>
          </cell>
          <cell r="O215" t="str">
            <v>--</v>
          </cell>
          <cell r="P215">
            <v>0</v>
          </cell>
          <cell r="Q215" t="str">
            <v>--</v>
          </cell>
          <cell r="R215">
            <v>0</v>
          </cell>
          <cell r="S215" t="str">
            <v>--</v>
          </cell>
          <cell r="T215">
            <v>0</v>
          </cell>
          <cell r="U215" t="str">
            <v>--</v>
          </cell>
          <cell r="V215">
            <v>0</v>
          </cell>
          <cell r="W215" t="str">
            <v>--</v>
          </cell>
          <cell r="X215">
            <v>0</v>
          </cell>
        </row>
        <row r="216">
          <cell r="A216" t="str">
            <v>01AQN-G3</v>
          </cell>
          <cell r="D216" t="str">
            <v>Liberty Utilities (New England Natural Gas Co.) Corp.</v>
          </cell>
          <cell r="E216" t="str">
            <v>MA</v>
          </cell>
          <cell r="F216" t="str">
            <v>Gas</v>
          </cell>
          <cell r="G216" t="str">
            <v>ü</v>
          </cell>
          <cell r="H216">
            <v>0</v>
          </cell>
          <cell r="I216" t="str">
            <v>ü</v>
          </cell>
          <cell r="J216" t="str">
            <v>*</v>
          </cell>
          <cell r="K216" t="str">
            <v>ü</v>
          </cell>
          <cell r="L216" t="str">
            <v/>
          </cell>
          <cell r="M216" t="str">
            <v>--</v>
          </cell>
          <cell r="N216" t="str">
            <v/>
          </cell>
          <cell r="O216" t="str">
            <v>--</v>
          </cell>
          <cell r="P216" t="str">
            <v/>
          </cell>
          <cell r="Q216" t="str">
            <v>--</v>
          </cell>
          <cell r="R216" t="str">
            <v/>
          </cell>
          <cell r="S216" t="str">
            <v>ü</v>
          </cell>
          <cell r="T216" t="str">
            <v>*</v>
          </cell>
          <cell r="U216" t="str">
            <v>ü</v>
          </cell>
          <cell r="V216" t="str">
            <v>*</v>
          </cell>
          <cell r="W216" t="str">
            <v>--</v>
          </cell>
          <cell r="X216" t="str">
            <v/>
          </cell>
        </row>
        <row r="217">
          <cell r="A217" t="str">
            <v>01AQN-G4</v>
          </cell>
          <cell r="D217" t="str">
            <v>Empire District Gas Co.</v>
          </cell>
          <cell r="E217" t="str">
            <v>MO</v>
          </cell>
          <cell r="F217" t="str">
            <v>Gas</v>
          </cell>
          <cell r="G217" t="str">
            <v>ü</v>
          </cell>
          <cell r="H217" t="str">
            <v/>
          </cell>
          <cell r="I217" t="str">
            <v>--</v>
          </cell>
          <cell r="J217" t="str">
            <v/>
          </cell>
          <cell r="K217" t="str">
            <v>--</v>
          </cell>
          <cell r="L217" t="str">
            <v/>
          </cell>
          <cell r="M217" t="str">
            <v>--</v>
          </cell>
          <cell r="N217">
            <v>0</v>
          </cell>
          <cell r="O217" t="str">
            <v>--</v>
          </cell>
          <cell r="P217" t="str">
            <v/>
          </cell>
          <cell r="Q217" t="str">
            <v>--</v>
          </cell>
          <cell r="R217" t="str">
            <v/>
          </cell>
          <cell r="S217" t="str">
            <v>--</v>
          </cell>
          <cell r="T217" t="str">
            <v/>
          </cell>
          <cell r="U217" t="str">
            <v>--</v>
          </cell>
          <cell r="V217" t="str">
            <v/>
          </cell>
          <cell r="W217" t="str">
            <v>--</v>
          </cell>
          <cell r="X217" t="str">
            <v/>
          </cell>
        </row>
        <row r="218">
          <cell r="A218" t="str">
            <v>01AQN-G5</v>
          </cell>
          <cell r="D218" t="str">
            <v>Liberty Utilities (Midstates Natural Gas) Corp.</v>
          </cell>
          <cell r="E218" t="str">
            <v>MO</v>
          </cell>
          <cell r="F218" t="str">
            <v>Gas</v>
          </cell>
          <cell r="G218" t="str">
            <v>ü</v>
          </cell>
          <cell r="H218" t="str">
            <v/>
          </cell>
          <cell r="I218" t="str">
            <v>--</v>
          </cell>
          <cell r="J218" t="str">
            <v/>
          </cell>
          <cell r="K218" t="str">
            <v>--</v>
          </cell>
          <cell r="L218" t="str">
            <v/>
          </cell>
          <cell r="M218" t="str">
            <v>ü</v>
          </cell>
          <cell r="N218" t="str">
            <v>*</v>
          </cell>
          <cell r="O218" t="str">
            <v>--</v>
          </cell>
          <cell r="P218" t="str">
            <v/>
          </cell>
          <cell r="Q218" t="str">
            <v>--</v>
          </cell>
          <cell r="R218" t="str">
            <v/>
          </cell>
          <cell r="S218" t="str">
            <v>ü</v>
          </cell>
          <cell r="T218">
            <v>0</v>
          </cell>
          <cell r="U218" t="str">
            <v>--</v>
          </cell>
          <cell r="V218" t="str">
            <v/>
          </cell>
          <cell r="W218" t="str">
            <v>--</v>
          </cell>
          <cell r="X218" t="str">
            <v/>
          </cell>
        </row>
        <row r="219">
          <cell r="A219" t="str">
            <v>01AQN-G6</v>
          </cell>
          <cell r="D219" t="str">
            <v>Liberty Utilities (EnergyNorth Natural Gas) Corp.</v>
          </cell>
          <cell r="E219" t="str">
            <v>NH</v>
          </cell>
          <cell r="F219" t="str">
            <v>Gas</v>
          </cell>
          <cell r="G219" t="str">
            <v>ü</v>
          </cell>
          <cell r="H219" t="str">
            <v/>
          </cell>
          <cell r="I219" t="str">
            <v>ü</v>
          </cell>
          <cell r="J219" t="str">
            <v/>
          </cell>
          <cell r="K219" t="str">
            <v>ü</v>
          </cell>
          <cell r="L219" t="str">
            <v>*</v>
          </cell>
          <cell r="M219" t="str">
            <v>--</v>
          </cell>
          <cell r="N219">
            <v>0</v>
          </cell>
          <cell r="O219" t="str">
            <v>--</v>
          </cell>
          <cell r="P219" t="str">
            <v/>
          </cell>
          <cell r="Q219" t="str">
            <v>--</v>
          </cell>
          <cell r="R219" t="str">
            <v/>
          </cell>
          <cell r="S219" t="str">
            <v>--</v>
          </cell>
          <cell r="T219">
            <v>0</v>
          </cell>
          <cell r="U219" t="str">
            <v>ü</v>
          </cell>
          <cell r="V219" t="str">
            <v/>
          </cell>
          <cell r="W219" t="str">
            <v>--</v>
          </cell>
          <cell r="X219" t="str">
            <v/>
          </cell>
        </row>
        <row r="220">
          <cell r="A220" t="str">
            <v>LNT-G</v>
          </cell>
          <cell r="B220" t="str">
            <v>03</v>
          </cell>
          <cell r="C220">
            <v>2</v>
          </cell>
          <cell r="D220" t="str">
            <v>ALLIANT ENERGY CORP.</v>
          </cell>
        </row>
        <row r="221">
          <cell r="A221" t="str">
            <v>03LNT-G1</v>
          </cell>
          <cell r="D221" t="str">
            <v>Interstate Power &amp; Light Co.</v>
          </cell>
          <cell r="E221" t="str">
            <v>IA</v>
          </cell>
          <cell r="F221" t="str">
            <v>Gas</v>
          </cell>
          <cell r="G221" t="str">
            <v>ü</v>
          </cell>
          <cell r="H221" t="str">
            <v/>
          </cell>
          <cell r="I221" t="str">
            <v>ü</v>
          </cell>
          <cell r="J221" t="str">
            <v/>
          </cell>
          <cell r="K221" t="str">
            <v>--</v>
          </cell>
          <cell r="L221" t="str">
            <v/>
          </cell>
          <cell r="M221" t="str">
            <v>--</v>
          </cell>
          <cell r="N221" t="str">
            <v/>
          </cell>
          <cell r="O221" t="str">
            <v>--</v>
          </cell>
          <cell r="P221" t="str">
            <v/>
          </cell>
          <cell r="Q221" t="str">
            <v>--</v>
          </cell>
          <cell r="R221" t="str">
            <v/>
          </cell>
          <cell r="S221" t="str">
            <v>--</v>
          </cell>
          <cell r="T221" t="str">
            <v/>
          </cell>
          <cell r="U221" t="str">
            <v>--</v>
          </cell>
          <cell r="V221" t="str">
            <v/>
          </cell>
          <cell r="W221" t="str">
            <v>--</v>
          </cell>
          <cell r="X221" t="str">
            <v/>
          </cell>
        </row>
        <row r="222">
          <cell r="A222" t="str">
            <v>03LNT-G2</v>
          </cell>
          <cell r="D222" t="str">
            <v>Wisconsin Power &amp; Light Co.</v>
          </cell>
          <cell r="E222" t="str">
            <v>WI</v>
          </cell>
          <cell r="F222" t="str">
            <v>Gas</v>
          </cell>
          <cell r="G222" t="str">
            <v>ü</v>
          </cell>
          <cell r="H222" t="str">
            <v/>
          </cell>
          <cell r="I222" t="str">
            <v>--</v>
          </cell>
          <cell r="J222" t="str">
            <v/>
          </cell>
          <cell r="K222" t="str">
            <v>--</v>
          </cell>
          <cell r="L222" t="str">
            <v/>
          </cell>
          <cell r="M222" t="str">
            <v>--</v>
          </cell>
          <cell r="N222" t="str">
            <v/>
          </cell>
          <cell r="O222" t="str">
            <v>--</v>
          </cell>
          <cell r="P222" t="str">
            <v>*</v>
          </cell>
          <cell r="Q222" t="str">
            <v>--</v>
          </cell>
          <cell r="R222" t="str">
            <v/>
          </cell>
          <cell r="S222" t="str">
            <v>--</v>
          </cell>
          <cell r="T222" t="str">
            <v>*</v>
          </cell>
          <cell r="U222" t="str">
            <v>--</v>
          </cell>
          <cell r="V222" t="str">
            <v/>
          </cell>
          <cell r="W222" t="str">
            <v>--</v>
          </cell>
          <cell r="X222" t="str">
            <v/>
          </cell>
        </row>
        <row r="223">
          <cell r="A223" t="str">
            <v>AEE-G</v>
          </cell>
          <cell r="B223" t="str">
            <v>04</v>
          </cell>
          <cell r="C223">
            <v>2</v>
          </cell>
          <cell r="D223" t="str">
            <v>AMEREN CORP.</v>
          </cell>
        </row>
        <row r="224">
          <cell r="A224" t="str">
            <v>04AEE-G1</v>
          </cell>
          <cell r="D224" t="str">
            <v>Ameren Illinois Co.</v>
          </cell>
          <cell r="E224" t="str">
            <v>IL</v>
          </cell>
          <cell r="F224" t="str">
            <v>Gas</v>
          </cell>
          <cell r="G224" t="str">
            <v>ü</v>
          </cell>
          <cell r="H224" t="str">
            <v/>
          </cell>
          <cell r="I224" t="str">
            <v>ü</v>
          </cell>
          <cell r="J224" t="str">
            <v/>
          </cell>
          <cell r="K224" t="str">
            <v>--</v>
          </cell>
          <cell r="L224" t="str">
            <v/>
          </cell>
          <cell r="M224" t="str">
            <v>ü</v>
          </cell>
          <cell r="N224" t="str">
            <v>*</v>
          </cell>
          <cell r="O224" t="str">
            <v>--</v>
          </cell>
          <cell r="P224" t="str">
            <v/>
          </cell>
          <cell r="Q224" t="str">
            <v>--</v>
          </cell>
          <cell r="R224" t="str">
            <v/>
          </cell>
          <cell r="S224" t="str">
            <v>ü</v>
          </cell>
          <cell r="T224" t="str">
            <v>*</v>
          </cell>
          <cell r="U224" t="str">
            <v>ü</v>
          </cell>
          <cell r="V224" t="str">
            <v>*</v>
          </cell>
          <cell r="W224" t="str">
            <v>--</v>
          </cell>
          <cell r="X224" t="str">
            <v/>
          </cell>
        </row>
        <row r="225">
          <cell r="A225" t="str">
            <v>04AEE-G2</v>
          </cell>
          <cell r="D225" t="str">
            <v>Union Electric Co.</v>
          </cell>
          <cell r="E225" t="str">
            <v>MO</v>
          </cell>
          <cell r="F225" t="str">
            <v>Gas</v>
          </cell>
          <cell r="G225" t="str">
            <v>ü</v>
          </cell>
          <cell r="H225" t="str">
            <v/>
          </cell>
          <cell r="I225" t="str">
            <v>--</v>
          </cell>
          <cell r="J225" t="str">
            <v/>
          </cell>
          <cell r="K225" t="str">
            <v>--</v>
          </cell>
          <cell r="L225" t="str">
            <v/>
          </cell>
          <cell r="M225" t="str">
            <v>ü</v>
          </cell>
          <cell r="N225" t="str">
            <v>*</v>
          </cell>
          <cell r="O225" t="str">
            <v>--</v>
          </cell>
          <cell r="P225" t="str">
            <v/>
          </cell>
          <cell r="Q225" t="str">
            <v>--</v>
          </cell>
          <cell r="R225" t="str">
            <v/>
          </cell>
          <cell r="S225" t="str">
            <v>ü</v>
          </cell>
          <cell r="T225">
            <v>0</v>
          </cell>
          <cell r="U225" t="str">
            <v>--</v>
          </cell>
          <cell r="V225" t="str">
            <v/>
          </cell>
          <cell r="W225" t="str">
            <v>--</v>
          </cell>
          <cell r="X225" t="str">
            <v/>
          </cell>
        </row>
        <row r="226">
          <cell r="A226" t="str">
            <v>AVA-G</v>
          </cell>
          <cell r="B226" t="str">
            <v>07</v>
          </cell>
          <cell r="C226">
            <v>3</v>
          </cell>
          <cell r="D226" t="str">
            <v>AVISTA CORP.</v>
          </cell>
        </row>
        <row r="227">
          <cell r="A227" t="str">
            <v>07AVA-G1</v>
          </cell>
          <cell r="D227" t="str">
            <v>Avista Corp.</v>
          </cell>
          <cell r="E227" t="str">
            <v>ID</v>
          </cell>
          <cell r="F227" t="str">
            <v>Gas</v>
          </cell>
          <cell r="G227" t="str">
            <v>ü</v>
          </cell>
          <cell r="H227" t="str">
            <v/>
          </cell>
          <cell r="I227" t="str">
            <v>ü</v>
          </cell>
          <cell r="J227" t="str">
            <v/>
          </cell>
          <cell r="K227" t="str">
            <v>ü</v>
          </cell>
          <cell r="L227" t="str">
            <v>*</v>
          </cell>
          <cell r="M227" t="str">
            <v>--</v>
          </cell>
          <cell r="N227">
            <v>0</v>
          </cell>
          <cell r="O227" t="str">
            <v>--</v>
          </cell>
          <cell r="P227" t="str">
            <v/>
          </cell>
          <cell r="Q227" t="str">
            <v>--</v>
          </cell>
          <cell r="R227" t="str">
            <v/>
          </cell>
          <cell r="S227" t="str">
            <v>--</v>
          </cell>
          <cell r="T227" t="str">
            <v/>
          </cell>
          <cell r="U227" t="str">
            <v>--</v>
          </cell>
          <cell r="V227" t="str">
            <v/>
          </cell>
          <cell r="W227" t="str">
            <v>--</v>
          </cell>
          <cell r="X227" t="str">
            <v/>
          </cell>
        </row>
        <row r="228">
          <cell r="A228" t="str">
            <v>07AVA-G2</v>
          </cell>
          <cell r="D228" t="str">
            <v>Avista Corp.</v>
          </cell>
          <cell r="E228" t="str">
            <v>OR</v>
          </cell>
          <cell r="F228" t="str">
            <v>Gas</v>
          </cell>
          <cell r="G228" t="str">
            <v>ü</v>
          </cell>
          <cell r="H228" t="str">
            <v/>
          </cell>
          <cell r="I228" t="str">
            <v>ü</v>
          </cell>
          <cell r="J228" t="str">
            <v/>
          </cell>
          <cell r="K228">
            <v>0</v>
          </cell>
          <cell r="L228">
            <v>0</v>
          </cell>
          <cell r="M228" t="str">
            <v>ü</v>
          </cell>
          <cell r="N228" t="str">
            <v>*</v>
          </cell>
          <cell r="O228" t="str">
            <v>--</v>
          </cell>
          <cell r="P228" t="str">
            <v/>
          </cell>
          <cell r="Q228" t="str">
            <v>--</v>
          </cell>
          <cell r="R228" t="str">
            <v/>
          </cell>
          <cell r="S228" t="str">
            <v>--</v>
          </cell>
          <cell r="T228" t="str">
            <v/>
          </cell>
          <cell r="U228" t="str">
            <v>--</v>
          </cell>
          <cell r="V228" t="str">
            <v/>
          </cell>
          <cell r="W228" t="str">
            <v>--</v>
          </cell>
          <cell r="X228" t="str">
            <v/>
          </cell>
        </row>
        <row r="229">
          <cell r="A229" t="str">
            <v>07AVA-G3</v>
          </cell>
          <cell r="D229" t="str">
            <v>Avista Corp.</v>
          </cell>
          <cell r="E229" t="str">
            <v>WA</v>
          </cell>
          <cell r="F229" t="str">
            <v>Gas</v>
          </cell>
          <cell r="G229" t="str">
            <v>ü</v>
          </cell>
          <cell r="H229" t="str">
            <v/>
          </cell>
          <cell r="I229" t="str">
            <v>ü</v>
          </cell>
          <cell r="J229" t="str">
            <v/>
          </cell>
          <cell r="K229" t="str">
            <v>ü</v>
          </cell>
          <cell r="L229">
            <v>0</v>
          </cell>
          <cell r="M229" t="str">
            <v>--</v>
          </cell>
          <cell r="N229" t="str">
            <v>*</v>
          </cell>
          <cell r="O229" t="str">
            <v>--</v>
          </cell>
          <cell r="P229" t="str">
            <v/>
          </cell>
          <cell r="Q229" t="str">
            <v>--</v>
          </cell>
          <cell r="R229" t="str">
            <v/>
          </cell>
          <cell r="S229" t="str">
            <v>--</v>
          </cell>
          <cell r="T229">
            <v>0</v>
          </cell>
          <cell r="U229" t="str">
            <v>--</v>
          </cell>
          <cell r="V229" t="str">
            <v/>
          </cell>
          <cell r="W229" t="str">
            <v>--</v>
          </cell>
          <cell r="X229" t="str">
            <v/>
          </cell>
        </row>
        <row r="230">
          <cell r="A230" t="str">
            <v>BKH-G</v>
          </cell>
          <cell r="B230" t="str">
            <v>08</v>
          </cell>
          <cell r="C230">
            <v>7</v>
          </cell>
          <cell r="D230" t="str">
            <v>BLACK HILLS CORP.</v>
          </cell>
        </row>
        <row r="231">
          <cell r="A231" t="str">
            <v>08BKH-G1</v>
          </cell>
          <cell r="D231" t="str">
            <v>Black Hills Energy Arkansas Inc.</v>
          </cell>
          <cell r="E231" t="str">
            <v>AR</v>
          </cell>
          <cell r="F231" t="str">
            <v>Gas</v>
          </cell>
          <cell r="G231" t="str">
            <v>ü</v>
          </cell>
          <cell r="H231" t="str">
            <v/>
          </cell>
          <cell r="I231" t="str">
            <v>ü</v>
          </cell>
          <cell r="J231" t="str">
            <v/>
          </cell>
          <cell r="K231" t="str">
            <v>ü</v>
          </cell>
          <cell r="L231" t="str">
            <v>*</v>
          </cell>
          <cell r="M231" t="str">
            <v>--</v>
          </cell>
          <cell r="N231" t="str">
            <v/>
          </cell>
          <cell r="O231" t="str">
            <v>--</v>
          </cell>
          <cell r="P231" t="str">
            <v/>
          </cell>
          <cell r="Q231" t="str">
            <v>--</v>
          </cell>
          <cell r="R231" t="str">
            <v/>
          </cell>
          <cell r="S231" t="str">
            <v>ü</v>
          </cell>
          <cell r="T231" t="str">
            <v>*</v>
          </cell>
          <cell r="U231" t="str">
            <v>--</v>
          </cell>
          <cell r="V231" t="str">
            <v/>
          </cell>
          <cell r="W231" t="str">
            <v>--</v>
          </cell>
          <cell r="X231" t="str">
            <v/>
          </cell>
        </row>
        <row r="232">
          <cell r="A232" t="str">
            <v>08BKH-G2</v>
          </cell>
          <cell r="D232" t="str">
            <v>Black Hills Gas Distribution LLC</v>
          </cell>
          <cell r="E232" t="str">
            <v>CO</v>
          </cell>
          <cell r="F232" t="str">
            <v>Gas</v>
          </cell>
          <cell r="G232" t="str">
            <v>ü</v>
          </cell>
          <cell r="H232" t="str">
            <v/>
          </cell>
          <cell r="I232" t="str">
            <v>ü</v>
          </cell>
          <cell r="J232" t="str">
            <v/>
          </cell>
          <cell r="K232" t="str">
            <v>--</v>
          </cell>
          <cell r="L232" t="str">
            <v/>
          </cell>
          <cell r="M232" t="str">
            <v>--</v>
          </cell>
          <cell r="N232" t="str">
            <v/>
          </cell>
          <cell r="O232" t="str">
            <v>--</v>
          </cell>
          <cell r="P232" t="str">
            <v/>
          </cell>
          <cell r="Q232" t="str">
            <v>--</v>
          </cell>
          <cell r="R232" t="str">
            <v/>
          </cell>
          <cell r="S232" t="str">
            <v>ü</v>
          </cell>
          <cell r="T232" t="str">
            <v>*</v>
          </cell>
          <cell r="U232" t="str">
            <v>--</v>
          </cell>
          <cell r="V232" t="str">
            <v/>
          </cell>
          <cell r="W232" t="str">
            <v>--</v>
          </cell>
          <cell r="X232">
            <v>0</v>
          </cell>
        </row>
        <row r="233">
          <cell r="A233" t="str">
            <v>08BKH-G3</v>
          </cell>
          <cell r="D233" t="str">
            <v>Black Hills Iowa Gas Utility Co.</v>
          </cell>
          <cell r="E233" t="str">
            <v>IA</v>
          </cell>
          <cell r="F233" t="str">
            <v>Gas</v>
          </cell>
          <cell r="G233" t="str">
            <v>ü</v>
          </cell>
          <cell r="H233" t="str">
            <v/>
          </cell>
          <cell r="I233" t="str">
            <v>ü</v>
          </cell>
          <cell r="J233" t="str">
            <v/>
          </cell>
          <cell r="K233" t="str">
            <v>--</v>
          </cell>
          <cell r="L233" t="str">
            <v/>
          </cell>
          <cell r="M233" t="str">
            <v>--</v>
          </cell>
          <cell r="N233" t="str">
            <v/>
          </cell>
          <cell r="O233" t="str">
            <v>--</v>
          </cell>
          <cell r="P233" t="str">
            <v/>
          </cell>
          <cell r="Q233" t="str">
            <v>--</v>
          </cell>
          <cell r="R233" t="str">
            <v/>
          </cell>
          <cell r="S233" t="str">
            <v>ü</v>
          </cell>
          <cell r="T233" t="str">
            <v/>
          </cell>
          <cell r="U233" t="str">
            <v>--</v>
          </cell>
          <cell r="V233" t="str">
            <v/>
          </cell>
          <cell r="W233" t="str">
            <v>--</v>
          </cell>
          <cell r="X233" t="str">
            <v/>
          </cell>
        </row>
        <row r="234">
          <cell r="A234" t="str">
            <v>08BKH-G4</v>
          </cell>
          <cell r="D234" t="str">
            <v>Black Hills/Kansas Gas Utility Co.</v>
          </cell>
          <cell r="E234" t="str">
            <v>KS</v>
          </cell>
          <cell r="F234" t="str">
            <v>Gas</v>
          </cell>
          <cell r="G234" t="str">
            <v>ü</v>
          </cell>
          <cell r="H234" t="str">
            <v/>
          </cell>
          <cell r="I234" t="str">
            <v>--</v>
          </cell>
          <cell r="J234" t="str">
            <v>*</v>
          </cell>
          <cell r="K234" t="str">
            <v>--</v>
          </cell>
          <cell r="L234" t="str">
            <v/>
          </cell>
          <cell r="M234" t="str">
            <v>ü</v>
          </cell>
          <cell r="N234" t="str">
            <v>*</v>
          </cell>
          <cell r="O234" t="str">
            <v>--</v>
          </cell>
          <cell r="P234" t="str">
            <v/>
          </cell>
          <cell r="Q234" t="str">
            <v>--</v>
          </cell>
          <cell r="R234" t="str">
            <v/>
          </cell>
          <cell r="S234" t="str">
            <v>ü</v>
          </cell>
          <cell r="T234" t="str">
            <v>*</v>
          </cell>
          <cell r="U234" t="str">
            <v>--</v>
          </cell>
          <cell r="V234" t="str">
            <v/>
          </cell>
          <cell r="W234" t="str">
            <v>--</v>
          </cell>
          <cell r="X234">
            <v>0</v>
          </cell>
        </row>
        <row r="235">
          <cell r="A235" t="str">
            <v>08BKH-G6</v>
          </cell>
          <cell r="D235" t="str">
            <v>Black Hills Nebraska Gas LLC</v>
          </cell>
          <cell r="E235" t="str">
            <v>NE</v>
          </cell>
          <cell r="F235" t="str">
            <v>Gas</v>
          </cell>
          <cell r="G235" t="str">
            <v>ü</v>
          </cell>
          <cell r="H235" t="str">
            <v/>
          </cell>
          <cell r="I235" t="str">
            <v>--</v>
          </cell>
          <cell r="J235" t="str">
            <v/>
          </cell>
          <cell r="K235" t="str">
            <v>--</v>
          </cell>
          <cell r="L235" t="str">
            <v/>
          </cell>
          <cell r="M235" t="str">
            <v>--</v>
          </cell>
          <cell r="N235" t="str">
            <v/>
          </cell>
          <cell r="O235" t="str">
            <v>--</v>
          </cell>
          <cell r="P235" t="str">
            <v/>
          </cell>
          <cell r="Q235" t="str">
            <v>--</v>
          </cell>
          <cell r="R235" t="str">
            <v/>
          </cell>
          <cell r="S235" t="str">
            <v>ü</v>
          </cell>
          <cell r="T235">
            <v>0</v>
          </cell>
          <cell r="U235" t="str">
            <v>--</v>
          </cell>
          <cell r="V235" t="str">
            <v/>
          </cell>
          <cell r="W235" t="str">
            <v>--</v>
          </cell>
          <cell r="X235" t="str">
            <v/>
          </cell>
        </row>
        <row r="236">
          <cell r="A236" t="str">
            <v>08BKH-G7</v>
          </cell>
          <cell r="D236" t="str">
            <v>Black Hills Wyoming Gas LLC</v>
          </cell>
          <cell r="E236" t="str">
            <v>WY</v>
          </cell>
          <cell r="F236" t="str">
            <v>Gas</v>
          </cell>
          <cell r="G236" t="str">
            <v>ü</v>
          </cell>
          <cell r="H236">
            <v>0</v>
          </cell>
          <cell r="I236" t="str">
            <v>ü</v>
          </cell>
          <cell r="J236" t="str">
            <v/>
          </cell>
          <cell r="K236" t="str">
            <v>--</v>
          </cell>
          <cell r="L236">
            <v>0</v>
          </cell>
          <cell r="M236" t="str">
            <v>ü</v>
          </cell>
          <cell r="N236" t="str">
            <v>*</v>
          </cell>
          <cell r="O236" t="str">
            <v>--</v>
          </cell>
          <cell r="P236">
            <v>0</v>
          </cell>
          <cell r="Q236" t="str">
            <v>--</v>
          </cell>
          <cell r="R236">
            <v>0</v>
          </cell>
          <cell r="S236" t="str">
            <v>ü</v>
          </cell>
          <cell r="T236">
            <v>0</v>
          </cell>
          <cell r="U236" t="str">
            <v>--</v>
          </cell>
          <cell r="V236">
            <v>0</v>
          </cell>
          <cell r="W236" t="str">
            <v>--</v>
          </cell>
          <cell r="X236">
            <v>0</v>
          </cell>
        </row>
        <row r="237">
          <cell r="A237" t="str">
            <v>CNP-G</v>
          </cell>
          <cell r="B237" t="str">
            <v>09</v>
          </cell>
          <cell r="C237">
            <v>8</v>
          </cell>
          <cell r="D237" t="str">
            <v>CENTERPOINT ENERGY</v>
          </cell>
        </row>
        <row r="238">
          <cell r="A238" t="str">
            <v>09CNP-G2</v>
          </cell>
          <cell r="D238" t="str">
            <v>CenterPoint Energy Arkla</v>
          </cell>
          <cell r="E238" t="str">
            <v>LA</v>
          </cell>
          <cell r="F238" t="str">
            <v>Gas</v>
          </cell>
          <cell r="G238" t="str">
            <v>ü</v>
          </cell>
          <cell r="H238" t="str">
            <v/>
          </cell>
          <cell r="I238" t="str">
            <v>--</v>
          </cell>
          <cell r="J238" t="str">
            <v/>
          </cell>
          <cell r="K238" t="str">
            <v>--</v>
          </cell>
          <cell r="L238" t="str">
            <v/>
          </cell>
          <cell r="M238" t="str">
            <v>ü</v>
          </cell>
          <cell r="N238" t="str">
            <v>*</v>
          </cell>
          <cell r="O238" t="str">
            <v>--</v>
          </cell>
          <cell r="P238" t="str">
            <v/>
          </cell>
          <cell r="Q238" t="str">
            <v>--</v>
          </cell>
          <cell r="R238" t="str">
            <v/>
          </cell>
          <cell r="S238" t="str">
            <v>--</v>
          </cell>
          <cell r="T238">
            <v>0</v>
          </cell>
          <cell r="U238" t="str">
            <v>--</v>
          </cell>
          <cell r="V238" t="str">
            <v/>
          </cell>
          <cell r="W238" t="str">
            <v>--</v>
          </cell>
          <cell r="X238" t="str">
            <v/>
          </cell>
        </row>
        <row r="239">
          <cell r="A239" t="str">
            <v>09CNP-G3</v>
          </cell>
          <cell r="D239" t="str">
            <v>CenterPoint Energy Resources Corp.</v>
          </cell>
          <cell r="E239" t="str">
            <v>MN</v>
          </cell>
          <cell r="F239" t="str">
            <v>Gas</v>
          </cell>
          <cell r="G239" t="str">
            <v>ü</v>
          </cell>
          <cell r="H239" t="str">
            <v/>
          </cell>
          <cell r="I239" t="str">
            <v>ü</v>
          </cell>
          <cell r="J239" t="str">
            <v/>
          </cell>
          <cell r="K239" t="str">
            <v>--</v>
          </cell>
          <cell r="L239">
            <v>0</v>
          </cell>
          <cell r="M239" t="str">
            <v>ü</v>
          </cell>
          <cell r="N239" t="str">
            <v>*</v>
          </cell>
          <cell r="O239" t="str">
            <v>--</v>
          </cell>
          <cell r="P239" t="str">
            <v/>
          </cell>
          <cell r="Q239" t="str">
            <v>--</v>
          </cell>
          <cell r="R239" t="str">
            <v/>
          </cell>
          <cell r="S239" t="str">
            <v>--</v>
          </cell>
          <cell r="T239" t="str">
            <v/>
          </cell>
          <cell r="U239" t="str">
            <v>--</v>
          </cell>
          <cell r="V239" t="str">
            <v/>
          </cell>
          <cell r="W239" t="str">
            <v>--</v>
          </cell>
          <cell r="X239" t="str">
            <v/>
          </cell>
        </row>
        <row r="240">
          <cell r="A240" t="str">
            <v>09CNP-G6</v>
          </cell>
          <cell r="D240" t="str">
            <v>Indiana Gas Co.</v>
          </cell>
          <cell r="E240" t="str">
            <v>IN</v>
          </cell>
          <cell r="F240" t="str">
            <v>Gas</v>
          </cell>
          <cell r="G240" t="str">
            <v>ü</v>
          </cell>
          <cell r="H240" t="str">
            <v/>
          </cell>
          <cell r="I240" t="str">
            <v>ü</v>
          </cell>
          <cell r="J240" t="str">
            <v/>
          </cell>
          <cell r="K240" t="str">
            <v>ü</v>
          </cell>
          <cell r="L240" t="str">
            <v/>
          </cell>
          <cell r="M240" t="str">
            <v>--</v>
          </cell>
          <cell r="N240" t="str">
            <v/>
          </cell>
          <cell r="O240" t="str">
            <v>--</v>
          </cell>
          <cell r="P240" t="str">
            <v/>
          </cell>
          <cell r="Q240" t="str">
            <v>--</v>
          </cell>
          <cell r="R240" t="str">
            <v/>
          </cell>
          <cell r="S240" t="str">
            <v>ü</v>
          </cell>
          <cell r="T240" t="str">
            <v>*</v>
          </cell>
          <cell r="U240" t="str">
            <v>--</v>
          </cell>
          <cell r="V240" t="str">
            <v/>
          </cell>
          <cell r="W240" t="str">
            <v>--</v>
          </cell>
          <cell r="X240" t="str">
            <v/>
          </cell>
        </row>
        <row r="241">
          <cell r="A241" t="str">
            <v>09CNP-G7</v>
          </cell>
          <cell r="D241" t="str">
            <v>Southern Indiana Gas &amp; Electric Co.</v>
          </cell>
          <cell r="E241" t="str">
            <v>IN</v>
          </cell>
          <cell r="F241" t="str">
            <v>Gas</v>
          </cell>
          <cell r="G241" t="str">
            <v>ü</v>
          </cell>
          <cell r="H241" t="str">
            <v/>
          </cell>
          <cell r="I241" t="str">
            <v>ü</v>
          </cell>
          <cell r="J241" t="str">
            <v/>
          </cell>
          <cell r="K241" t="str">
            <v>ü</v>
          </cell>
          <cell r="L241" t="str">
            <v/>
          </cell>
          <cell r="M241" t="str">
            <v>--</v>
          </cell>
          <cell r="N241" t="str">
            <v/>
          </cell>
          <cell r="O241" t="str">
            <v>--</v>
          </cell>
          <cell r="P241" t="str">
            <v/>
          </cell>
          <cell r="Q241" t="str">
            <v>--</v>
          </cell>
          <cell r="R241" t="str">
            <v/>
          </cell>
          <cell r="S241" t="str">
            <v>ü</v>
          </cell>
          <cell r="T241" t="str">
            <v>*</v>
          </cell>
          <cell r="U241" t="str">
            <v>--</v>
          </cell>
          <cell r="V241" t="str">
            <v/>
          </cell>
          <cell r="W241" t="str">
            <v>--</v>
          </cell>
          <cell r="X241" t="str">
            <v/>
          </cell>
        </row>
        <row r="242">
          <cell r="A242" t="str">
            <v>09CNP-G8</v>
          </cell>
          <cell r="D242" t="str">
            <v>Vectren Energy Delivery of Ohio Inc.</v>
          </cell>
          <cell r="E242" t="str">
            <v>OH</v>
          </cell>
          <cell r="F242" t="str">
            <v>Gas</v>
          </cell>
          <cell r="G242" t="str">
            <v>--</v>
          </cell>
          <cell r="H242" t="str">
            <v>*</v>
          </cell>
          <cell r="I242" t="str">
            <v>ü</v>
          </cell>
          <cell r="J242" t="str">
            <v/>
          </cell>
          <cell r="K242" t="str">
            <v>--</v>
          </cell>
          <cell r="L242" t="str">
            <v>*</v>
          </cell>
          <cell r="M242" t="str">
            <v>--</v>
          </cell>
          <cell r="N242" t="str">
            <v/>
          </cell>
          <cell r="O242" t="str">
            <v>--</v>
          </cell>
          <cell r="P242" t="str">
            <v/>
          </cell>
          <cell r="Q242" t="str">
            <v>--</v>
          </cell>
          <cell r="R242" t="str">
            <v/>
          </cell>
          <cell r="S242" t="str">
            <v>ü</v>
          </cell>
          <cell r="T242" t="str">
            <v>*</v>
          </cell>
          <cell r="U242" t="str">
            <v>--</v>
          </cell>
          <cell r="V242" t="str">
            <v/>
          </cell>
          <cell r="W242" t="str">
            <v>--</v>
          </cell>
          <cell r="X242" t="str">
            <v/>
          </cell>
        </row>
        <row r="243">
          <cell r="A243" t="str">
            <v>CMS-G</v>
          </cell>
          <cell r="B243">
            <v>10</v>
          </cell>
          <cell r="C243">
            <v>1</v>
          </cell>
          <cell r="D243" t="str">
            <v>CMS ENERGY</v>
          </cell>
        </row>
        <row r="244">
          <cell r="A244" t="str">
            <v>10CMS-G1</v>
          </cell>
          <cell r="D244" t="str">
            <v>Consumers Energy Co.</v>
          </cell>
          <cell r="E244" t="str">
            <v>MI</v>
          </cell>
          <cell r="F244" t="str">
            <v>Gas</v>
          </cell>
          <cell r="G244" t="str">
            <v>ü</v>
          </cell>
          <cell r="H244" t="str">
            <v/>
          </cell>
          <cell r="I244" t="str">
            <v>ü</v>
          </cell>
          <cell r="J244" t="str">
            <v/>
          </cell>
          <cell r="K244" t="str">
            <v>--</v>
          </cell>
          <cell r="L244" t="str">
            <v/>
          </cell>
          <cell r="M244" t="str">
            <v>ü</v>
          </cell>
          <cell r="N244" t="str">
            <v>*</v>
          </cell>
          <cell r="O244" t="str">
            <v>--</v>
          </cell>
          <cell r="P244" t="str">
            <v/>
          </cell>
          <cell r="Q244" t="str">
            <v>--</v>
          </cell>
          <cell r="R244" t="str">
            <v/>
          </cell>
          <cell r="S244" t="str">
            <v>--</v>
          </cell>
          <cell r="T244">
            <v>0</v>
          </cell>
          <cell r="U244" t="str">
            <v>--</v>
          </cell>
          <cell r="V244" t="str">
            <v/>
          </cell>
          <cell r="W244" t="str">
            <v>--</v>
          </cell>
          <cell r="X244" t="str">
            <v/>
          </cell>
        </row>
        <row r="245">
          <cell r="A245" t="str">
            <v>ED-G</v>
          </cell>
          <cell r="B245">
            <v>11</v>
          </cell>
          <cell r="C245">
            <v>2</v>
          </cell>
          <cell r="D245" t="str">
            <v>CONSOLIDATED EDISON</v>
          </cell>
        </row>
        <row r="246">
          <cell r="A246" t="str">
            <v>11ED-G1</v>
          </cell>
          <cell r="D246" t="str">
            <v>Consolidated Edison Co. of New York Inc.</v>
          </cell>
          <cell r="E246" t="str">
            <v>NY</v>
          </cell>
          <cell r="F246" t="str">
            <v>Gas</v>
          </cell>
          <cell r="G246" t="str">
            <v>ü</v>
          </cell>
          <cell r="H246" t="str">
            <v/>
          </cell>
          <cell r="I246" t="str">
            <v>ü</v>
          </cell>
          <cell r="J246" t="str">
            <v/>
          </cell>
          <cell r="K246" t="str">
            <v>ü</v>
          </cell>
          <cell r="L246" t="str">
            <v/>
          </cell>
          <cell r="M246" t="str">
            <v>--</v>
          </cell>
          <cell r="N246" t="str">
            <v/>
          </cell>
          <cell r="O246" t="str">
            <v>--</v>
          </cell>
          <cell r="P246" t="str">
            <v/>
          </cell>
          <cell r="Q246" t="str">
            <v>--</v>
          </cell>
          <cell r="R246" t="str">
            <v/>
          </cell>
          <cell r="S246" t="str">
            <v>ü</v>
          </cell>
          <cell r="T246">
            <v>0</v>
          </cell>
          <cell r="U246" t="str">
            <v>--</v>
          </cell>
          <cell r="V246" t="str">
            <v/>
          </cell>
          <cell r="W246" t="str">
            <v>--</v>
          </cell>
          <cell r="X246" t="str">
            <v/>
          </cell>
        </row>
        <row r="247">
          <cell r="A247" t="str">
            <v>11ED-G2</v>
          </cell>
          <cell r="D247" t="str">
            <v>Orange &amp; Rockland Utilities Inc.</v>
          </cell>
          <cell r="E247" t="str">
            <v>NY</v>
          </cell>
          <cell r="F247" t="str">
            <v>Gas</v>
          </cell>
          <cell r="G247" t="str">
            <v>ü</v>
          </cell>
          <cell r="H247" t="str">
            <v/>
          </cell>
          <cell r="I247" t="str">
            <v>ü</v>
          </cell>
          <cell r="J247" t="str">
            <v/>
          </cell>
          <cell r="K247" t="str">
            <v>ü</v>
          </cell>
          <cell r="L247" t="str">
            <v/>
          </cell>
          <cell r="M247" t="str">
            <v>--</v>
          </cell>
          <cell r="N247" t="str">
            <v/>
          </cell>
          <cell r="O247" t="str">
            <v>--</v>
          </cell>
          <cell r="P247" t="str">
            <v/>
          </cell>
          <cell r="Q247" t="str">
            <v>--</v>
          </cell>
          <cell r="R247" t="str">
            <v/>
          </cell>
          <cell r="S247" t="str">
            <v>--</v>
          </cell>
          <cell r="T247">
            <v>0</v>
          </cell>
          <cell r="U247" t="str">
            <v>--</v>
          </cell>
          <cell r="V247" t="str">
            <v/>
          </cell>
          <cell r="W247" t="str">
            <v>--</v>
          </cell>
          <cell r="X247" t="str">
            <v/>
          </cell>
        </row>
        <row r="248">
          <cell r="A248" t="str">
            <v>D-G</v>
          </cell>
          <cell r="B248">
            <v>12</v>
          </cell>
          <cell r="C248">
            <v>6</v>
          </cell>
          <cell r="D248" t="str">
            <v>DOMINION ENERGY</v>
          </cell>
        </row>
        <row r="249">
          <cell r="A249" t="str">
            <v>12D-G1</v>
          </cell>
          <cell r="D249" t="str">
            <v>East Ohio Gas Co.</v>
          </cell>
          <cell r="E249" t="str">
            <v>OH</v>
          </cell>
          <cell r="F249" t="str">
            <v>Gas</v>
          </cell>
          <cell r="G249" t="str">
            <v>--</v>
          </cell>
          <cell r="H249" t="str">
            <v>*</v>
          </cell>
          <cell r="I249" t="str">
            <v>ü</v>
          </cell>
          <cell r="J249" t="str">
            <v/>
          </cell>
          <cell r="K249" t="str">
            <v>--</v>
          </cell>
          <cell r="L249" t="str">
            <v>*</v>
          </cell>
          <cell r="M249" t="str">
            <v>--</v>
          </cell>
          <cell r="N249" t="str">
            <v/>
          </cell>
          <cell r="O249" t="str">
            <v>--</v>
          </cell>
          <cell r="P249" t="str">
            <v/>
          </cell>
          <cell r="Q249" t="str">
            <v>--</v>
          </cell>
          <cell r="R249" t="str">
            <v/>
          </cell>
          <cell r="S249" t="str">
            <v>ü</v>
          </cell>
          <cell r="T249" t="str">
            <v>*</v>
          </cell>
          <cell r="U249" t="str">
            <v>--</v>
          </cell>
          <cell r="V249" t="str">
            <v/>
          </cell>
          <cell r="W249" t="str">
            <v>--</v>
          </cell>
          <cell r="X249" t="str">
            <v/>
          </cell>
        </row>
        <row r="250">
          <cell r="A250" t="str">
            <v>12D-G2</v>
          </cell>
          <cell r="D250" t="str">
            <v>Public Service Co. of North Carolina</v>
          </cell>
          <cell r="E250" t="str">
            <v>NC</v>
          </cell>
          <cell r="F250" t="str">
            <v>Gas</v>
          </cell>
          <cell r="G250" t="str">
            <v>ü</v>
          </cell>
          <cell r="H250" t="str">
            <v/>
          </cell>
          <cell r="I250" t="str">
            <v>ü</v>
          </cell>
          <cell r="J250" t="str">
            <v>*</v>
          </cell>
          <cell r="K250" t="str">
            <v>ü</v>
          </cell>
          <cell r="L250" t="str">
            <v>*</v>
          </cell>
          <cell r="M250" t="str">
            <v>--</v>
          </cell>
          <cell r="N250" t="str">
            <v/>
          </cell>
          <cell r="O250" t="str">
            <v>--</v>
          </cell>
          <cell r="P250" t="str">
            <v/>
          </cell>
          <cell r="Q250" t="str">
            <v>--</v>
          </cell>
          <cell r="R250" t="str">
            <v/>
          </cell>
          <cell r="S250" t="str">
            <v>ü</v>
          </cell>
          <cell r="T250" t="str">
            <v>*</v>
          </cell>
          <cell r="U250" t="str">
            <v>--</v>
          </cell>
          <cell r="V250" t="str">
            <v/>
          </cell>
          <cell r="W250" t="str">
            <v>--</v>
          </cell>
          <cell r="X250" t="str">
            <v/>
          </cell>
        </row>
        <row r="251">
          <cell r="A251" t="str">
            <v>12D-G3</v>
          </cell>
          <cell r="D251" t="str">
            <v>Dominion Energy South Carolina</v>
          </cell>
          <cell r="E251" t="str">
            <v>SC</v>
          </cell>
          <cell r="F251" t="str">
            <v>Gas</v>
          </cell>
          <cell r="G251" t="str">
            <v>ü</v>
          </cell>
          <cell r="H251" t="str">
            <v/>
          </cell>
          <cell r="I251" t="str">
            <v>ü</v>
          </cell>
          <cell r="J251" t="str">
            <v/>
          </cell>
          <cell r="K251" t="str">
            <v>--</v>
          </cell>
          <cell r="L251" t="str">
            <v/>
          </cell>
          <cell r="M251" t="str">
            <v>ü</v>
          </cell>
          <cell r="N251" t="str">
            <v>*</v>
          </cell>
          <cell r="O251" t="str">
            <v>--</v>
          </cell>
          <cell r="P251" t="str">
            <v/>
          </cell>
          <cell r="Q251" t="str">
            <v>--</v>
          </cell>
          <cell r="R251" t="str">
            <v/>
          </cell>
          <cell r="S251" t="str">
            <v>--</v>
          </cell>
          <cell r="T251" t="str">
            <v/>
          </cell>
          <cell r="U251" t="str">
            <v>--</v>
          </cell>
          <cell r="V251">
            <v>0</v>
          </cell>
          <cell r="W251" t="str">
            <v>--</v>
          </cell>
          <cell r="X251" t="str">
            <v/>
          </cell>
        </row>
        <row r="252">
          <cell r="A252" t="str">
            <v>12D-G4</v>
          </cell>
          <cell r="D252" t="str">
            <v>Questar Gas Co.</v>
          </cell>
          <cell r="E252" t="str">
            <v>UT</v>
          </cell>
          <cell r="F252" t="str">
            <v>Gas</v>
          </cell>
          <cell r="G252" t="str">
            <v>ü</v>
          </cell>
          <cell r="H252" t="str">
            <v/>
          </cell>
          <cell r="I252" t="str">
            <v>ü</v>
          </cell>
          <cell r="J252" t="str">
            <v/>
          </cell>
          <cell r="K252" t="str">
            <v>ü</v>
          </cell>
          <cell r="L252" t="str">
            <v>*</v>
          </cell>
          <cell r="M252" t="str">
            <v>--</v>
          </cell>
          <cell r="N252" t="str">
            <v/>
          </cell>
          <cell r="O252" t="str">
            <v>--</v>
          </cell>
          <cell r="P252" t="str">
            <v/>
          </cell>
          <cell r="Q252" t="str">
            <v>--</v>
          </cell>
          <cell r="R252" t="str">
            <v/>
          </cell>
          <cell r="S252" t="str">
            <v>ü</v>
          </cell>
          <cell r="T252">
            <v>0</v>
          </cell>
          <cell r="U252" t="str">
            <v>--</v>
          </cell>
          <cell r="V252" t="str">
            <v/>
          </cell>
          <cell r="W252" t="str">
            <v>--</v>
          </cell>
          <cell r="X252" t="str">
            <v/>
          </cell>
        </row>
        <row r="253">
          <cell r="A253" t="str">
            <v>12D-G5</v>
          </cell>
          <cell r="D253" t="str">
            <v>Hope Gas Inc.</v>
          </cell>
          <cell r="E253" t="str">
            <v>WV</v>
          </cell>
          <cell r="F253" t="str">
            <v>Gas</v>
          </cell>
          <cell r="G253" t="str">
            <v>ü</v>
          </cell>
          <cell r="H253" t="str">
            <v/>
          </cell>
          <cell r="I253" t="str">
            <v>--</v>
          </cell>
          <cell r="J253" t="str">
            <v/>
          </cell>
          <cell r="K253" t="str">
            <v>--</v>
          </cell>
          <cell r="L253" t="str">
            <v/>
          </cell>
          <cell r="M253" t="str">
            <v>--</v>
          </cell>
          <cell r="N253" t="str">
            <v/>
          </cell>
          <cell r="O253" t="str">
            <v>--</v>
          </cell>
          <cell r="P253" t="str">
            <v/>
          </cell>
          <cell r="Q253" t="str">
            <v>--</v>
          </cell>
          <cell r="R253" t="str">
            <v/>
          </cell>
          <cell r="S253" t="str">
            <v>ü</v>
          </cell>
          <cell r="T253" t="str">
            <v>*</v>
          </cell>
          <cell r="U253" t="str">
            <v>--</v>
          </cell>
          <cell r="V253" t="str">
            <v/>
          </cell>
          <cell r="W253" t="str">
            <v>--</v>
          </cell>
          <cell r="X253" t="str">
            <v/>
          </cell>
        </row>
        <row r="254">
          <cell r="A254" t="str">
            <v>12D-G6</v>
          </cell>
          <cell r="D254" t="str">
            <v>Questar Gas Co.</v>
          </cell>
          <cell r="E254" t="str">
            <v>WY</v>
          </cell>
          <cell r="F254" t="str">
            <v>Gas</v>
          </cell>
          <cell r="G254" t="str">
            <v>ü</v>
          </cell>
          <cell r="H254">
            <v>0</v>
          </cell>
          <cell r="I254" t="str">
            <v>--</v>
          </cell>
          <cell r="J254">
            <v>0</v>
          </cell>
          <cell r="K254" t="str">
            <v>--</v>
          </cell>
          <cell r="L254">
            <v>0</v>
          </cell>
          <cell r="M254" t="str">
            <v>ü</v>
          </cell>
          <cell r="N254" t="str">
            <v>*</v>
          </cell>
          <cell r="O254" t="str">
            <v>--</v>
          </cell>
          <cell r="P254">
            <v>0</v>
          </cell>
          <cell r="Q254" t="str">
            <v>--</v>
          </cell>
          <cell r="R254">
            <v>0</v>
          </cell>
          <cell r="S254" t="str">
            <v>--</v>
          </cell>
          <cell r="T254">
            <v>0</v>
          </cell>
          <cell r="U254" t="str">
            <v>--</v>
          </cell>
          <cell r="V254">
            <v>0</v>
          </cell>
          <cell r="W254" t="str">
            <v>--</v>
          </cell>
          <cell r="X254">
            <v>0</v>
          </cell>
        </row>
        <row r="255">
          <cell r="A255" t="str">
            <v>DTE-G</v>
          </cell>
          <cell r="B255">
            <v>13</v>
          </cell>
          <cell r="C255">
            <v>1</v>
          </cell>
          <cell r="D255" t="str">
            <v>DTE ENERGY CO.</v>
          </cell>
        </row>
        <row r="256">
          <cell r="A256" t="str">
            <v>13DTE-G1</v>
          </cell>
          <cell r="D256" t="str">
            <v>DTE Gas Co.</v>
          </cell>
          <cell r="E256" t="str">
            <v>MI</v>
          </cell>
          <cell r="F256" t="str">
            <v>Gas</v>
          </cell>
          <cell r="G256" t="str">
            <v>ü</v>
          </cell>
          <cell r="H256" t="str">
            <v/>
          </cell>
          <cell r="I256" t="str">
            <v>ü</v>
          </cell>
          <cell r="J256" t="str">
            <v/>
          </cell>
          <cell r="K256" t="str">
            <v>--</v>
          </cell>
          <cell r="L256" t="str">
            <v/>
          </cell>
          <cell r="M256" t="str">
            <v>ü</v>
          </cell>
          <cell r="N256" t="str">
            <v>*</v>
          </cell>
          <cell r="O256" t="str">
            <v>--</v>
          </cell>
          <cell r="P256" t="str">
            <v/>
          </cell>
          <cell r="Q256" t="str">
            <v>--</v>
          </cell>
          <cell r="R256" t="str">
            <v/>
          </cell>
          <cell r="S256" t="str">
            <v>ü</v>
          </cell>
          <cell r="T256" t="str">
            <v>*</v>
          </cell>
          <cell r="U256" t="str">
            <v>--</v>
          </cell>
          <cell r="V256" t="str">
            <v/>
          </cell>
          <cell r="W256" t="str">
            <v>--</v>
          </cell>
          <cell r="X256" t="str">
            <v/>
          </cell>
        </row>
        <row r="257">
          <cell r="A257" t="str">
            <v>DUK-G</v>
          </cell>
          <cell r="B257">
            <v>14</v>
          </cell>
          <cell r="C257">
            <v>5</v>
          </cell>
          <cell r="D257" t="str">
            <v>DUKE ENERGY</v>
          </cell>
        </row>
        <row r="258">
          <cell r="A258" t="str">
            <v>14DUK-G1</v>
          </cell>
          <cell r="D258" t="str">
            <v>Duke Energy Kentucky Inc.</v>
          </cell>
          <cell r="E258" t="str">
            <v>KY</v>
          </cell>
          <cell r="F258" t="str">
            <v>Gas</v>
          </cell>
          <cell r="G258" t="str">
            <v>ü</v>
          </cell>
          <cell r="H258" t="str">
            <v/>
          </cell>
          <cell r="I258" t="str">
            <v>ü</v>
          </cell>
          <cell r="J258" t="str">
            <v/>
          </cell>
          <cell r="K258" t="str">
            <v>--</v>
          </cell>
          <cell r="L258" t="str">
            <v/>
          </cell>
          <cell r="M258" t="str">
            <v>ü</v>
          </cell>
          <cell r="N258" t="str">
            <v>*</v>
          </cell>
          <cell r="O258" t="str">
            <v>--</v>
          </cell>
          <cell r="P258" t="str">
            <v/>
          </cell>
          <cell r="Q258" t="str">
            <v>--</v>
          </cell>
          <cell r="R258" t="str">
            <v/>
          </cell>
          <cell r="S258" t="str">
            <v>ü</v>
          </cell>
          <cell r="T258">
            <v>0</v>
          </cell>
          <cell r="U258" t="str">
            <v>--</v>
          </cell>
          <cell r="V258" t="str">
            <v/>
          </cell>
          <cell r="W258" t="str">
            <v>--</v>
          </cell>
          <cell r="X258">
            <v>0</v>
          </cell>
        </row>
        <row r="259">
          <cell r="A259" t="str">
            <v>14DUK-G2</v>
          </cell>
          <cell r="D259" t="str">
            <v>Piedmont Natural Gas Co.</v>
          </cell>
          <cell r="E259" t="str">
            <v>NC</v>
          </cell>
          <cell r="F259" t="str">
            <v>Gas</v>
          </cell>
          <cell r="G259" t="str">
            <v>ü</v>
          </cell>
          <cell r="H259" t="str">
            <v/>
          </cell>
          <cell r="I259" t="str">
            <v>ü</v>
          </cell>
          <cell r="J259" t="str">
            <v>*</v>
          </cell>
          <cell r="K259" t="str">
            <v>ü</v>
          </cell>
          <cell r="L259" t="str">
            <v>*</v>
          </cell>
          <cell r="M259" t="str">
            <v>--</v>
          </cell>
          <cell r="N259" t="str">
            <v/>
          </cell>
          <cell r="O259" t="str">
            <v>--</v>
          </cell>
          <cell r="P259" t="str">
            <v/>
          </cell>
          <cell r="Q259" t="str">
            <v>--</v>
          </cell>
          <cell r="R259" t="str">
            <v/>
          </cell>
          <cell r="S259" t="str">
            <v>ü</v>
          </cell>
          <cell r="T259" t="str">
            <v>*</v>
          </cell>
          <cell r="U259" t="str">
            <v>--</v>
          </cell>
          <cell r="V259" t="str">
            <v/>
          </cell>
          <cell r="W259" t="str">
            <v>--</v>
          </cell>
          <cell r="X259" t="str">
            <v/>
          </cell>
        </row>
        <row r="260">
          <cell r="A260" t="str">
            <v>14DUK-G3</v>
          </cell>
          <cell r="D260" t="str">
            <v>Duke Energy Ohio Inc.</v>
          </cell>
          <cell r="E260" t="str">
            <v>OH</v>
          </cell>
          <cell r="F260" t="str">
            <v>Gas</v>
          </cell>
          <cell r="G260" t="str">
            <v>ü</v>
          </cell>
          <cell r="H260" t="str">
            <v>*</v>
          </cell>
          <cell r="I260" t="str">
            <v>--</v>
          </cell>
          <cell r="J260" t="str">
            <v/>
          </cell>
          <cell r="K260" t="str">
            <v>--</v>
          </cell>
          <cell r="L260" t="str">
            <v>*</v>
          </cell>
          <cell r="M260" t="str">
            <v>--</v>
          </cell>
          <cell r="N260" t="str">
            <v/>
          </cell>
          <cell r="O260" t="str">
            <v>--</v>
          </cell>
          <cell r="P260" t="str">
            <v/>
          </cell>
          <cell r="Q260" t="str">
            <v>--</v>
          </cell>
          <cell r="R260" t="str">
            <v/>
          </cell>
          <cell r="S260" t="str">
            <v>ü</v>
          </cell>
          <cell r="T260" t="str">
            <v>*</v>
          </cell>
          <cell r="U260" t="str">
            <v>ü</v>
          </cell>
          <cell r="V260" t="str">
            <v>*</v>
          </cell>
          <cell r="W260" t="str">
            <v>--</v>
          </cell>
          <cell r="X260" t="str">
            <v/>
          </cell>
        </row>
        <row r="261">
          <cell r="A261" t="str">
            <v>14DUK-G4</v>
          </cell>
          <cell r="D261" t="str">
            <v>Piedmont Natural Gas Co.</v>
          </cell>
          <cell r="E261" t="str">
            <v>SC</v>
          </cell>
          <cell r="F261" t="str">
            <v>Gas</v>
          </cell>
          <cell r="G261" t="str">
            <v>ü</v>
          </cell>
          <cell r="H261" t="str">
            <v/>
          </cell>
          <cell r="I261" t="str">
            <v>ü</v>
          </cell>
          <cell r="J261" t="str">
            <v/>
          </cell>
          <cell r="K261" t="str">
            <v>--</v>
          </cell>
          <cell r="L261" t="str">
            <v/>
          </cell>
          <cell r="M261" t="str">
            <v>ü</v>
          </cell>
          <cell r="N261" t="str">
            <v>*</v>
          </cell>
          <cell r="O261" t="str">
            <v>--</v>
          </cell>
          <cell r="P261" t="str">
            <v/>
          </cell>
          <cell r="Q261" t="str">
            <v>--</v>
          </cell>
          <cell r="R261" t="str">
            <v/>
          </cell>
          <cell r="S261" t="str">
            <v>--</v>
          </cell>
          <cell r="T261" t="str">
            <v/>
          </cell>
          <cell r="U261" t="str">
            <v>--</v>
          </cell>
          <cell r="V261" t="str">
            <v/>
          </cell>
          <cell r="W261" t="str">
            <v>--</v>
          </cell>
          <cell r="X261" t="str">
            <v/>
          </cell>
        </row>
        <row r="262">
          <cell r="A262" t="str">
            <v>14DUK-G5</v>
          </cell>
          <cell r="D262" t="str">
            <v>Piedmont Natural Gas Co.</v>
          </cell>
          <cell r="E262" t="str">
            <v>TN</v>
          </cell>
          <cell r="F262" t="str">
            <v>Gas</v>
          </cell>
          <cell r="G262" t="str">
            <v>ü</v>
          </cell>
          <cell r="H262" t="str">
            <v/>
          </cell>
          <cell r="I262" t="str">
            <v>--</v>
          </cell>
          <cell r="J262" t="str">
            <v/>
          </cell>
          <cell r="K262" t="str">
            <v>--</v>
          </cell>
          <cell r="L262" t="str">
            <v/>
          </cell>
          <cell r="M262" t="str">
            <v>ü</v>
          </cell>
          <cell r="N262" t="str">
            <v>*</v>
          </cell>
          <cell r="O262" t="str">
            <v>--</v>
          </cell>
          <cell r="P262" t="str">
            <v/>
          </cell>
          <cell r="Q262" t="str">
            <v>--</v>
          </cell>
          <cell r="R262" t="str">
            <v/>
          </cell>
          <cell r="S262" t="str">
            <v>ü</v>
          </cell>
          <cell r="T262" t="str">
            <v/>
          </cell>
          <cell r="U262" t="str">
            <v>--</v>
          </cell>
          <cell r="V262" t="str">
            <v/>
          </cell>
          <cell r="W262" t="str">
            <v>--</v>
          </cell>
          <cell r="X262" t="str">
            <v/>
          </cell>
        </row>
        <row r="263">
          <cell r="A263" t="str">
            <v>EMA-G</v>
          </cell>
          <cell r="B263">
            <v>17</v>
          </cell>
          <cell r="C263">
            <v>2</v>
          </cell>
          <cell r="D263" t="str">
            <v>EMERA INC.</v>
          </cell>
        </row>
        <row r="264">
          <cell r="A264" t="str">
            <v>17EMA-G1</v>
          </cell>
          <cell r="D264" t="str">
            <v>Peoples Gas System Inc.</v>
          </cell>
          <cell r="E264" t="str">
            <v>FL</v>
          </cell>
          <cell r="F264" t="str">
            <v>Gas</v>
          </cell>
          <cell r="G264" t="str">
            <v>ü</v>
          </cell>
          <cell r="H264" t="str">
            <v/>
          </cell>
          <cell r="I264" t="str">
            <v>ü</v>
          </cell>
          <cell r="J264" t="str">
            <v/>
          </cell>
          <cell r="K264" t="str">
            <v>--</v>
          </cell>
          <cell r="L264" t="str">
            <v/>
          </cell>
          <cell r="M264" t="str">
            <v>--</v>
          </cell>
          <cell r="N264" t="str">
            <v/>
          </cell>
          <cell r="O264" t="str">
            <v>--</v>
          </cell>
          <cell r="P264" t="str">
            <v/>
          </cell>
          <cell r="Q264" t="str">
            <v>--</v>
          </cell>
          <cell r="R264" t="str">
            <v/>
          </cell>
          <cell r="S264" t="str">
            <v>ü</v>
          </cell>
          <cell r="T264" t="str">
            <v>*</v>
          </cell>
          <cell r="U264" t="str">
            <v>ü</v>
          </cell>
          <cell r="V264" t="str">
            <v/>
          </cell>
          <cell r="W264" t="str">
            <v>--</v>
          </cell>
          <cell r="X264">
            <v>0</v>
          </cell>
        </row>
        <row r="265">
          <cell r="A265" t="str">
            <v>17EMA-G2</v>
          </cell>
          <cell r="D265" t="str">
            <v>New Mexico Gas Co.</v>
          </cell>
          <cell r="E265" t="str">
            <v>NM</v>
          </cell>
          <cell r="F265" t="str">
            <v>Gas</v>
          </cell>
          <cell r="G265" t="str">
            <v>ü</v>
          </cell>
          <cell r="H265" t="str">
            <v/>
          </cell>
          <cell r="I265" t="str">
            <v>ü</v>
          </cell>
          <cell r="J265" t="str">
            <v/>
          </cell>
          <cell r="K265" t="str">
            <v>--</v>
          </cell>
          <cell r="L265" t="str">
            <v/>
          </cell>
          <cell r="M265" t="str">
            <v>ü</v>
          </cell>
          <cell r="N265" t="str">
            <v>*</v>
          </cell>
          <cell r="O265" t="str">
            <v>--</v>
          </cell>
          <cell r="P265" t="str">
            <v/>
          </cell>
          <cell r="Q265" t="str">
            <v>--</v>
          </cell>
          <cell r="R265" t="str">
            <v/>
          </cell>
          <cell r="S265" t="str">
            <v>--</v>
          </cell>
          <cell r="T265" t="str">
            <v/>
          </cell>
          <cell r="U265" t="str">
            <v>--</v>
          </cell>
          <cell r="V265" t="str">
            <v/>
          </cell>
          <cell r="W265" t="str">
            <v>--</v>
          </cell>
          <cell r="X265" t="str">
            <v/>
          </cell>
        </row>
        <row r="266">
          <cell r="A266" t="str">
            <v>ETR-G</v>
          </cell>
          <cell r="B266">
            <v>18</v>
          </cell>
          <cell r="C266">
            <v>2</v>
          </cell>
          <cell r="D266" t="str">
            <v>ENTERGY CORP.</v>
          </cell>
        </row>
        <row r="267">
          <cell r="A267" t="str">
            <v>18ETR-G1</v>
          </cell>
          <cell r="D267" t="str">
            <v>Entergy New Orleans LLC</v>
          </cell>
          <cell r="E267" t="str">
            <v>LA</v>
          </cell>
          <cell r="F267" t="str">
            <v>Gas</v>
          </cell>
          <cell r="G267" t="str">
            <v>ü</v>
          </cell>
          <cell r="H267" t="str">
            <v/>
          </cell>
          <cell r="I267" t="str">
            <v>--</v>
          </cell>
          <cell r="J267" t="str">
            <v/>
          </cell>
          <cell r="K267" t="str">
            <v>--</v>
          </cell>
          <cell r="L267" t="str">
            <v/>
          </cell>
          <cell r="M267" t="str">
            <v>--</v>
          </cell>
          <cell r="N267" t="str">
            <v/>
          </cell>
          <cell r="O267" t="str">
            <v>--</v>
          </cell>
          <cell r="P267" t="str">
            <v/>
          </cell>
          <cell r="Q267" t="str">
            <v>--</v>
          </cell>
          <cell r="R267" t="str">
            <v/>
          </cell>
          <cell r="S267" t="str">
            <v>--</v>
          </cell>
          <cell r="T267" t="str">
            <v/>
          </cell>
          <cell r="U267" t="str">
            <v>--</v>
          </cell>
          <cell r="V267" t="str">
            <v/>
          </cell>
          <cell r="W267" t="str">
            <v>--</v>
          </cell>
          <cell r="X267" t="str">
            <v/>
          </cell>
        </row>
        <row r="268">
          <cell r="A268" t="str">
            <v>18ETR-G2</v>
          </cell>
          <cell r="D268" t="str">
            <v>Entergy Louisiana LLC</v>
          </cell>
          <cell r="E268" t="str">
            <v>LA</v>
          </cell>
          <cell r="F268" t="str">
            <v>Gas</v>
          </cell>
          <cell r="G268" t="str">
            <v>ü</v>
          </cell>
          <cell r="H268" t="str">
            <v/>
          </cell>
          <cell r="I268" t="str">
            <v>--</v>
          </cell>
          <cell r="J268" t="str">
            <v/>
          </cell>
          <cell r="K268" t="str">
            <v>--</v>
          </cell>
          <cell r="L268" t="str">
            <v/>
          </cell>
          <cell r="M268" t="str">
            <v>--</v>
          </cell>
          <cell r="N268">
            <v>0</v>
          </cell>
          <cell r="O268" t="str">
            <v>--</v>
          </cell>
          <cell r="P268" t="str">
            <v/>
          </cell>
          <cell r="Q268" t="str">
            <v>--</v>
          </cell>
          <cell r="R268" t="str">
            <v/>
          </cell>
          <cell r="S268" t="str">
            <v>ü</v>
          </cell>
          <cell r="T268" t="str">
            <v>*</v>
          </cell>
          <cell r="U268" t="str">
            <v>--</v>
          </cell>
          <cell r="V268" t="str">
            <v/>
          </cell>
          <cell r="W268" t="str">
            <v>--</v>
          </cell>
          <cell r="X268" t="str">
            <v/>
          </cell>
        </row>
        <row r="269">
          <cell r="A269" t="str">
            <v>ES-G</v>
          </cell>
          <cell r="B269">
            <v>20</v>
          </cell>
          <cell r="C269">
            <v>3</v>
          </cell>
          <cell r="D269" t="str">
            <v>EVERSOURCE ENERGY</v>
          </cell>
        </row>
        <row r="270">
          <cell r="A270" t="str">
            <v>20ES-G1</v>
          </cell>
          <cell r="D270" t="str">
            <v>Yankee Gas Services Co.</v>
          </cell>
          <cell r="E270" t="str">
            <v>CT</v>
          </cell>
          <cell r="F270" t="str">
            <v>Gas</v>
          </cell>
          <cell r="G270" t="str">
            <v>ü</v>
          </cell>
          <cell r="H270" t="str">
            <v/>
          </cell>
          <cell r="I270" t="str">
            <v>ü</v>
          </cell>
          <cell r="J270" t="str">
            <v/>
          </cell>
          <cell r="K270" t="str">
            <v>ü</v>
          </cell>
          <cell r="L270" t="str">
            <v>*</v>
          </cell>
          <cell r="M270" t="str">
            <v>--</v>
          </cell>
          <cell r="N270" t="str">
            <v/>
          </cell>
          <cell r="O270" t="str">
            <v>--</v>
          </cell>
          <cell r="P270" t="str">
            <v/>
          </cell>
          <cell r="Q270" t="str">
            <v>--</v>
          </cell>
          <cell r="R270" t="str">
            <v/>
          </cell>
          <cell r="S270" t="str">
            <v>ü</v>
          </cell>
          <cell r="T270" t="str">
            <v>*</v>
          </cell>
          <cell r="U270" t="str">
            <v>--</v>
          </cell>
          <cell r="V270" t="str">
            <v/>
          </cell>
          <cell r="W270" t="str">
            <v>--</v>
          </cell>
          <cell r="X270">
            <v>0</v>
          </cell>
        </row>
        <row r="271">
          <cell r="A271" t="str">
            <v>20ES-G2</v>
          </cell>
          <cell r="D271" t="str">
            <v>NSTAR Gas Co.</v>
          </cell>
          <cell r="E271" t="str">
            <v>MA</v>
          </cell>
          <cell r="F271" t="str">
            <v>Gas</v>
          </cell>
          <cell r="G271" t="str">
            <v>ü</v>
          </cell>
          <cell r="H271">
            <v>0</v>
          </cell>
          <cell r="I271" t="str">
            <v>ü</v>
          </cell>
          <cell r="J271" t="str">
            <v>*</v>
          </cell>
          <cell r="K271" t="str">
            <v>ü</v>
          </cell>
          <cell r="L271" t="str">
            <v/>
          </cell>
          <cell r="M271" t="str">
            <v>--</v>
          </cell>
          <cell r="N271" t="str">
            <v/>
          </cell>
          <cell r="O271" t="str">
            <v>--</v>
          </cell>
          <cell r="P271" t="str">
            <v/>
          </cell>
          <cell r="Q271" t="str">
            <v>--</v>
          </cell>
          <cell r="R271" t="str">
            <v/>
          </cell>
          <cell r="S271" t="str">
            <v>ü</v>
          </cell>
          <cell r="T271" t="str">
            <v>*</v>
          </cell>
          <cell r="U271" t="str">
            <v>ü</v>
          </cell>
          <cell r="V271" t="str">
            <v>*</v>
          </cell>
          <cell r="W271" t="str">
            <v>--</v>
          </cell>
          <cell r="X271" t="str">
            <v/>
          </cell>
        </row>
        <row r="272">
          <cell r="A272" t="str">
            <v>20ES-G3</v>
          </cell>
          <cell r="D272" t="str">
            <v>Eversource Gas Co. of Massachusetts</v>
          </cell>
          <cell r="E272" t="str">
            <v>MA</v>
          </cell>
          <cell r="F272" t="str">
            <v>Gas</v>
          </cell>
          <cell r="G272" t="str">
            <v>ü</v>
          </cell>
          <cell r="H272">
            <v>0</v>
          </cell>
          <cell r="I272" t="str">
            <v>ü</v>
          </cell>
          <cell r="J272" t="str">
            <v>*</v>
          </cell>
          <cell r="K272" t="str">
            <v>ü</v>
          </cell>
          <cell r="L272" t="str">
            <v/>
          </cell>
          <cell r="M272" t="str">
            <v>--</v>
          </cell>
          <cell r="N272" t="str">
            <v/>
          </cell>
          <cell r="O272" t="str">
            <v>--</v>
          </cell>
          <cell r="P272" t="str">
            <v/>
          </cell>
          <cell r="Q272" t="str">
            <v>--</v>
          </cell>
          <cell r="R272" t="str">
            <v/>
          </cell>
          <cell r="S272" t="str">
            <v>ü</v>
          </cell>
          <cell r="T272" t="str">
            <v>*</v>
          </cell>
          <cell r="U272" t="str">
            <v>ü</v>
          </cell>
          <cell r="V272" t="str">
            <v>*</v>
          </cell>
          <cell r="W272" t="str">
            <v>--</v>
          </cell>
          <cell r="X272" t="str">
            <v/>
          </cell>
        </row>
        <row r="273">
          <cell r="A273" t="str">
            <v>EXC-G</v>
          </cell>
          <cell r="B273">
            <v>21</v>
          </cell>
          <cell r="C273">
            <v>3</v>
          </cell>
          <cell r="D273" t="str">
            <v>EXELON CORP.</v>
          </cell>
        </row>
        <row r="274">
          <cell r="A274" t="str">
            <v>21EXC-G1</v>
          </cell>
          <cell r="D274" t="str">
            <v>Delmarva Power &amp; Light Co.</v>
          </cell>
          <cell r="E274" t="str">
            <v>DE</v>
          </cell>
          <cell r="F274" t="str">
            <v>Gas</v>
          </cell>
          <cell r="G274" t="str">
            <v>ü</v>
          </cell>
          <cell r="H274" t="str">
            <v/>
          </cell>
          <cell r="I274" t="str">
            <v>--</v>
          </cell>
          <cell r="J274" t="str">
            <v/>
          </cell>
          <cell r="K274" t="str">
            <v>--</v>
          </cell>
          <cell r="L274" t="str">
            <v/>
          </cell>
          <cell r="M274" t="str">
            <v>--</v>
          </cell>
          <cell r="N274" t="str">
            <v/>
          </cell>
          <cell r="O274" t="str">
            <v>--</v>
          </cell>
          <cell r="P274" t="str">
            <v/>
          </cell>
          <cell r="Q274" t="str">
            <v>--</v>
          </cell>
          <cell r="R274" t="str">
            <v/>
          </cell>
          <cell r="S274" t="str">
            <v>ü</v>
          </cell>
          <cell r="T274" t="str">
            <v>*</v>
          </cell>
          <cell r="U274" t="str">
            <v>ü</v>
          </cell>
          <cell r="V274" t="str">
            <v>*</v>
          </cell>
          <cell r="W274" t="str">
            <v>--</v>
          </cell>
          <cell r="X274">
            <v>0</v>
          </cell>
        </row>
        <row r="275">
          <cell r="A275" t="str">
            <v>21EXC-G2</v>
          </cell>
          <cell r="D275" t="str">
            <v>Baltimore Gas &amp; Electric Co.</v>
          </cell>
          <cell r="E275" t="str">
            <v>MD</v>
          </cell>
          <cell r="F275" t="str">
            <v>Gas</v>
          </cell>
          <cell r="G275" t="str">
            <v>ü</v>
          </cell>
          <cell r="H275" t="str">
            <v/>
          </cell>
          <cell r="I275" t="str">
            <v>ü</v>
          </cell>
          <cell r="J275">
            <v>0</v>
          </cell>
          <cell r="K275" t="str">
            <v>ü</v>
          </cell>
          <cell r="L275" t="str">
            <v/>
          </cell>
          <cell r="M275" t="str">
            <v>--</v>
          </cell>
          <cell r="N275" t="str">
            <v/>
          </cell>
          <cell r="O275" t="str">
            <v>--</v>
          </cell>
          <cell r="P275" t="str">
            <v/>
          </cell>
          <cell r="Q275" t="str">
            <v>--</v>
          </cell>
          <cell r="R275" t="str">
            <v/>
          </cell>
          <cell r="S275" t="str">
            <v>ü</v>
          </cell>
          <cell r="T275">
            <v>0</v>
          </cell>
          <cell r="U275" t="str">
            <v>--</v>
          </cell>
          <cell r="V275" t="str">
            <v/>
          </cell>
          <cell r="W275" t="str">
            <v>--</v>
          </cell>
          <cell r="X275" t="str">
            <v/>
          </cell>
        </row>
        <row r="276">
          <cell r="A276" t="str">
            <v>21EXC-G3</v>
          </cell>
          <cell r="D276" t="str">
            <v>PECO Energy Co.</v>
          </cell>
          <cell r="E276" t="str">
            <v>PA</v>
          </cell>
          <cell r="F276" t="str">
            <v>Gas</v>
          </cell>
          <cell r="G276" t="str">
            <v>ü</v>
          </cell>
          <cell r="H276">
            <v>0</v>
          </cell>
          <cell r="I276" t="str">
            <v>ü</v>
          </cell>
          <cell r="J276" t="str">
            <v/>
          </cell>
          <cell r="K276" t="str">
            <v>--</v>
          </cell>
          <cell r="L276">
            <v>0</v>
          </cell>
          <cell r="M276" t="str">
            <v>--</v>
          </cell>
          <cell r="N276" t="str">
            <v/>
          </cell>
          <cell r="O276" t="str">
            <v>--</v>
          </cell>
          <cell r="P276" t="str">
            <v/>
          </cell>
          <cell r="Q276" t="str">
            <v>--</v>
          </cell>
          <cell r="R276" t="str">
            <v/>
          </cell>
          <cell r="S276" t="str">
            <v>ü</v>
          </cell>
          <cell r="T276" t="str">
            <v>*</v>
          </cell>
          <cell r="U276" t="str">
            <v>--</v>
          </cell>
          <cell r="V276" t="str">
            <v/>
          </cell>
          <cell r="W276" t="str">
            <v>--</v>
          </cell>
          <cell r="X276" t="str">
            <v/>
          </cell>
        </row>
        <row r="277">
          <cell r="A277" t="str">
            <v>FTS-G</v>
          </cell>
          <cell r="B277">
            <v>23</v>
          </cell>
          <cell r="C277">
            <v>2</v>
          </cell>
          <cell r="D277" t="str">
            <v>FORTIS, INC.</v>
          </cell>
        </row>
        <row r="278">
          <cell r="A278" t="str">
            <v>23FTS-G1</v>
          </cell>
          <cell r="D278" t="str">
            <v>UNS Gas Inc.</v>
          </cell>
          <cell r="E278" t="str">
            <v>AZ</v>
          </cell>
          <cell r="F278" t="str">
            <v>Gas</v>
          </cell>
          <cell r="G278" t="str">
            <v>ü</v>
          </cell>
          <cell r="H278" t="str">
            <v/>
          </cell>
          <cell r="I278" t="str">
            <v>ü</v>
          </cell>
          <cell r="J278" t="str">
            <v/>
          </cell>
          <cell r="K278" t="str">
            <v>--</v>
          </cell>
          <cell r="L278" t="str">
            <v/>
          </cell>
          <cell r="M278" t="str">
            <v>ü</v>
          </cell>
          <cell r="N278" t="str">
            <v>*</v>
          </cell>
          <cell r="O278" t="str">
            <v>--</v>
          </cell>
          <cell r="P278" t="str">
            <v/>
          </cell>
          <cell r="Q278" t="str">
            <v>--</v>
          </cell>
          <cell r="R278" t="str">
            <v/>
          </cell>
          <cell r="S278" t="str">
            <v>--</v>
          </cell>
          <cell r="T278" t="str">
            <v/>
          </cell>
          <cell r="U278" t="str">
            <v>--</v>
          </cell>
          <cell r="V278" t="str">
            <v/>
          </cell>
          <cell r="W278" t="str">
            <v>--</v>
          </cell>
          <cell r="X278">
            <v>0</v>
          </cell>
        </row>
        <row r="279">
          <cell r="A279" t="str">
            <v>23FTS-G2</v>
          </cell>
          <cell r="D279" t="str">
            <v>Central Hudson Gas &amp; Electric Corp.</v>
          </cell>
          <cell r="E279" t="str">
            <v>NY</v>
          </cell>
          <cell r="F279" t="str">
            <v>Gas</v>
          </cell>
          <cell r="G279" t="str">
            <v>ü</v>
          </cell>
          <cell r="H279" t="str">
            <v/>
          </cell>
          <cell r="I279" t="str">
            <v>ü</v>
          </cell>
          <cell r="J279" t="str">
            <v/>
          </cell>
          <cell r="K279" t="str">
            <v>ü</v>
          </cell>
          <cell r="L279" t="str">
            <v/>
          </cell>
          <cell r="M279" t="str">
            <v>--</v>
          </cell>
          <cell r="N279" t="str">
            <v/>
          </cell>
          <cell r="O279" t="str">
            <v>--</v>
          </cell>
          <cell r="P279" t="str">
            <v/>
          </cell>
          <cell r="Q279" t="str">
            <v>--</v>
          </cell>
          <cell r="R279" t="str">
            <v/>
          </cell>
          <cell r="S279" t="str">
            <v>ü</v>
          </cell>
          <cell r="T279" t="str">
            <v>*</v>
          </cell>
          <cell r="U279" t="str">
            <v>ü</v>
          </cell>
          <cell r="V279" t="str">
            <v>*</v>
          </cell>
          <cell r="W279" t="str">
            <v>--</v>
          </cell>
          <cell r="X279" t="str">
            <v/>
          </cell>
        </row>
        <row r="280">
          <cell r="A280" t="str">
            <v>MGEE-G</v>
          </cell>
          <cell r="B280">
            <v>26</v>
          </cell>
          <cell r="C280">
            <v>1</v>
          </cell>
          <cell r="D280" t="str">
            <v>MGE ENERGY</v>
          </cell>
        </row>
        <row r="281">
          <cell r="A281" t="str">
            <v>26MGEE-G1</v>
          </cell>
          <cell r="D281" t="str">
            <v>Madison Gas &amp; Electric Co.</v>
          </cell>
          <cell r="E281" t="str">
            <v>WI</v>
          </cell>
          <cell r="F281" t="str">
            <v>Gas</v>
          </cell>
          <cell r="G281" t="str">
            <v>ü</v>
          </cell>
          <cell r="H281" t="str">
            <v/>
          </cell>
          <cell r="I281" t="str">
            <v>--</v>
          </cell>
          <cell r="J281" t="str">
            <v/>
          </cell>
          <cell r="K281" t="str">
            <v>--</v>
          </cell>
          <cell r="L281" t="str">
            <v/>
          </cell>
          <cell r="M281" t="str">
            <v>--</v>
          </cell>
          <cell r="N281" t="str">
            <v/>
          </cell>
          <cell r="O281" t="str">
            <v>--</v>
          </cell>
          <cell r="P281" t="str">
            <v>*</v>
          </cell>
          <cell r="Q281" t="str">
            <v>--</v>
          </cell>
          <cell r="R281" t="str">
            <v/>
          </cell>
          <cell r="S281" t="str">
            <v>--</v>
          </cell>
          <cell r="T281" t="str">
            <v>*</v>
          </cell>
          <cell r="U281" t="str">
            <v>--</v>
          </cell>
          <cell r="V281" t="str">
            <v/>
          </cell>
          <cell r="W281" t="str">
            <v>--</v>
          </cell>
          <cell r="X281" t="str">
            <v/>
          </cell>
        </row>
        <row r="282">
          <cell r="A282" t="str">
            <v>NWE-G</v>
          </cell>
          <cell r="B282">
            <v>28</v>
          </cell>
          <cell r="C282">
            <v>3</v>
          </cell>
          <cell r="D282" t="str">
            <v>NORTHWESTERN CORP.</v>
          </cell>
        </row>
        <row r="283">
          <cell r="A283" t="str">
            <v>28NWE-G1</v>
          </cell>
          <cell r="D283" t="str">
            <v>NorthWestern Corp.</v>
          </cell>
          <cell r="E283" t="str">
            <v>MT</v>
          </cell>
          <cell r="F283" t="str">
            <v>Gas</v>
          </cell>
          <cell r="G283" t="str">
            <v>ü</v>
          </cell>
          <cell r="H283" t="str">
            <v/>
          </cell>
          <cell r="I283" t="str">
            <v>ü</v>
          </cell>
          <cell r="J283" t="str">
            <v>*</v>
          </cell>
          <cell r="K283" t="str">
            <v>--</v>
          </cell>
          <cell r="L283" t="str">
            <v/>
          </cell>
          <cell r="M283" t="str">
            <v>--</v>
          </cell>
          <cell r="N283">
            <v>0</v>
          </cell>
          <cell r="O283" t="str">
            <v>--</v>
          </cell>
          <cell r="P283" t="str">
            <v/>
          </cell>
          <cell r="Q283" t="str">
            <v>--</v>
          </cell>
          <cell r="R283" t="str">
            <v/>
          </cell>
          <cell r="S283" t="str">
            <v>--</v>
          </cell>
          <cell r="T283" t="str">
            <v/>
          </cell>
          <cell r="U283" t="str">
            <v>--</v>
          </cell>
          <cell r="V283" t="str">
            <v/>
          </cell>
          <cell r="W283" t="str">
            <v>--</v>
          </cell>
          <cell r="X283" t="str">
            <v/>
          </cell>
        </row>
        <row r="284">
          <cell r="A284" t="str">
            <v>28NWE-G2</v>
          </cell>
          <cell r="D284" t="str">
            <v>Northwestern Corp.</v>
          </cell>
          <cell r="E284" t="str">
            <v>NE</v>
          </cell>
          <cell r="F284" t="str">
            <v>Gas</v>
          </cell>
          <cell r="G284" t="str">
            <v>ü</v>
          </cell>
          <cell r="H284" t="str">
            <v/>
          </cell>
          <cell r="I284" t="str">
            <v>--</v>
          </cell>
          <cell r="J284" t="str">
            <v/>
          </cell>
          <cell r="K284" t="str">
            <v>--</v>
          </cell>
          <cell r="L284" t="str">
            <v/>
          </cell>
          <cell r="M284" t="str">
            <v>--</v>
          </cell>
          <cell r="N284" t="str">
            <v/>
          </cell>
          <cell r="O284" t="str">
            <v>--</v>
          </cell>
          <cell r="P284" t="str">
            <v/>
          </cell>
          <cell r="Q284" t="str">
            <v>--</v>
          </cell>
          <cell r="R284" t="str">
            <v/>
          </cell>
          <cell r="S284" t="str">
            <v>--</v>
          </cell>
          <cell r="T284">
            <v>0</v>
          </cell>
          <cell r="U284" t="str">
            <v>--</v>
          </cell>
          <cell r="V284" t="str">
            <v/>
          </cell>
          <cell r="W284" t="str">
            <v>--</v>
          </cell>
          <cell r="X284" t="str">
            <v/>
          </cell>
        </row>
        <row r="285">
          <cell r="A285" t="str">
            <v>28NWE-G3</v>
          </cell>
          <cell r="D285" t="str">
            <v>NorthWestern Corp.</v>
          </cell>
          <cell r="E285" t="str">
            <v>SD</v>
          </cell>
          <cell r="F285" t="str">
            <v>Gas</v>
          </cell>
          <cell r="G285" t="str">
            <v>ü</v>
          </cell>
          <cell r="H285">
            <v>0</v>
          </cell>
          <cell r="I285" t="str">
            <v>--</v>
          </cell>
          <cell r="J285">
            <v>0</v>
          </cell>
          <cell r="K285" t="str">
            <v>--</v>
          </cell>
          <cell r="L285">
            <v>0</v>
          </cell>
          <cell r="M285" t="str">
            <v>--</v>
          </cell>
          <cell r="N285">
            <v>0</v>
          </cell>
          <cell r="O285" t="str">
            <v>--</v>
          </cell>
          <cell r="P285">
            <v>0</v>
          </cell>
          <cell r="Q285" t="str">
            <v>--</v>
          </cell>
          <cell r="R285">
            <v>0</v>
          </cell>
          <cell r="S285" t="str">
            <v>--</v>
          </cell>
          <cell r="T285">
            <v>0</v>
          </cell>
          <cell r="U285" t="str">
            <v>--</v>
          </cell>
          <cell r="V285">
            <v>0</v>
          </cell>
          <cell r="W285" t="str">
            <v>--</v>
          </cell>
          <cell r="X285">
            <v>0</v>
          </cell>
        </row>
        <row r="286">
          <cell r="A286" t="str">
            <v>PPL-G</v>
          </cell>
          <cell r="B286">
            <v>34</v>
          </cell>
          <cell r="C286">
            <v>2</v>
          </cell>
          <cell r="D286" t="str">
            <v>PPL CORP.</v>
          </cell>
        </row>
        <row r="287">
          <cell r="A287" t="str">
            <v>34PPL-G1</v>
          </cell>
          <cell r="D287" t="str">
            <v>Louisville Gas &amp; Electric Co.</v>
          </cell>
          <cell r="E287" t="str">
            <v>KY</v>
          </cell>
          <cell r="F287" t="str">
            <v>Gas</v>
          </cell>
          <cell r="G287" t="str">
            <v>ü</v>
          </cell>
          <cell r="H287" t="str">
            <v/>
          </cell>
          <cell r="I287" t="str">
            <v>ü</v>
          </cell>
          <cell r="J287" t="str">
            <v/>
          </cell>
          <cell r="K287" t="str">
            <v>--</v>
          </cell>
          <cell r="L287" t="str">
            <v/>
          </cell>
          <cell r="M287" t="str">
            <v>ü</v>
          </cell>
          <cell r="N287" t="str">
            <v>*</v>
          </cell>
          <cell r="O287" t="str">
            <v>--</v>
          </cell>
          <cell r="P287" t="str">
            <v/>
          </cell>
          <cell r="Q287" t="str">
            <v>--</v>
          </cell>
          <cell r="R287" t="str">
            <v/>
          </cell>
          <cell r="S287" t="str">
            <v>ü</v>
          </cell>
          <cell r="T287">
            <v>0</v>
          </cell>
          <cell r="U287" t="str">
            <v>--</v>
          </cell>
          <cell r="V287" t="str">
            <v/>
          </cell>
          <cell r="W287" t="str">
            <v>--</v>
          </cell>
          <cell r="X287">
            <v>0</v>
          </cell>
        </row>
        <row r="288">
          <cell r="A288" t="str">
            <v>34PPL-G2</v>
          </cell>
          <cell r="D288" t="str">
            <v>Narragansett Electric Co.</v>
          </cell>
          <cell r="E288" t="str">
            <v>RI</v>
          </cell>
          <cell r="F288" t="str">
            <v>Gas</v>
          </cell>
          <cell r="G288" t="str">
            <v>ü</v>
          </cell>
          <cell r="H288" t="str">
            <v/>
          </cell>
          <cell r="I288" t="str">
            <v>ü</v>
          </cell>
          <cell r="J288" t="str">
            <v>*</v>
          </cell>
          <cell r="K288" t="str">
            <v>ü</v>
          </cell>
          <cell r="L288" t="str">
            <v/>
          </cell>
          <cell r="M288" t="str">
            <v>--</v>
          </cell>
          <cell r="N288" t="str">
            <v/>
          </cell>
          <cell r="O288" t="str">
            <v>--</v>
          </cell>
          <cell r="P288" t="str">
            <v/>
          </cell>
          <cell r="Q288" t="str">
            <v>--</v>
          </cell>
          <cell r="R288" t="str">
            <v/>
          </cell>
          <cell r="S288" t="str">
            <v>ü</v>
          </cell>
          <cell r="T288" t="str">
            <v>*</v>
          </cell>
          <cell r="U288" t="str">
            <v>ü</v>
          </cell>
          <cell r="V288" t="str">
            <v>*</v>
          </cell>
          <cell r="W288" t="str">
            <v>--</v>
          </cell>
          <cell r="X288" t="str">
            <v/>
          </cell>
        </row>
        <row r="289">
          <cell r="A289" t="str">
            <v>PEG-G</v>
          </cell>
          <cell r="B289">
            <v>35</v>
          </cell>
          <cell r="C289">
            <v>1</v>
          </cell>
          <cell r="D289" t="str">
            <v>PUB SV ENTERPRISE GRP</v>
          </cell>
        </row>
        <row r="290">
          <cell r="A290" t="str">
            <v>35PEG-G1</v>
          </cell>
          <cell r="D290" t="str">
            <v>Public Service Electric &amp; Gas Co.</v>
          </cell>
          <cell r="E290" t="str">
            <v>NJ</v>
          </cell>
          <cell r="F290" t="str">
            <v>Gas</v>
          </cell>
          <cell r="G290" t="str">
            <v>--</v>
          </cell>
          <cell r="H290" t="str">
            <v>*</v>
          </cell>
          <cell r="I290" t="str">
            <v>ü</v>
          </cell>
          <cell r="J290" t="str">
            <v>*</v>
          </cell>
          <cell r="K290" t="str">
            <v>--</v>
          </cell>
          <cell r="L290" t="str">
            <v/>
          </cell>
          <cell r="M290" t="str">
            <v>ü</v>
          </cell>
          <cell r="N290" t="str">
            <v>*</v>
          </cell>
          <cell r="O290" t="str">
            <v>--</v>
          </cell>
          <cell r="P290" t="str">
            <v/>
          </cell>
          <cell r="Q290" t="str">
            <v>--</v>
          </cell>
          <cell r="R290" t="str">
            <v/>
          </cell>
          <cell r="S290" t="str">
            <v>ü</v>
          </cell>
          <cell r="T290" t="str">
            <v>*</v>
          </cell>
          <cell r="U290" t="str">
            <v>ü</v>
          </cell>
          <cell r="V290" t="str">
            <v>*</v>
          </cell>
          <cell r="W290" t="str">
            <v>--</v>
          </cell>
          <cell r="X290" t="str">
            <v/>
          </cell>
        </row>
        <row r="291">
          <cell r="A291" t="str">
            <v>SRE-G</v>
          </cell>
          <cell r="B291">
            <v>36</v>
          </cell>
          <cell r="C291">
            <v>2</v>
          </cell>
          <cell r="D291" t="str">
            <v>SEMPRA ENERGY</v>
          </cell>
        </row>
        <row r="292">
          <cell r="A292" t="str">
            <v>36SRE-G1</v>
          </cell>
          <cell r="D292" t="str">
            <v>San Diego Gas &amp; Electric Co.</v>
          </cell>
          <cell r="E292" t="str">
            <v>CA</v>
          </cell>
          <cell r="F292" t="str">
            <v>Gas</v>
          </cell>
          <cell r="G292" t="str">
            <v>ü</v>
          </cell>
          <cell r="H292" t="str">
            <v/>
          </cell>
          <cell r="I292" t="str">
            <v>--</v>
          </cell>
          <cell r="J292" t="str">
            <v/>
          </cell>
          <cell r="K292" t="str">
            <v>ü</v>
          </cell>
          <cell r="L292" t="str">
            <v/>
          </cell>
          <cell r="M292" t="str">
            <v>--</v>
          </cell>
          <cell r="N292" t="str">
            <v/>
          </cell>
          <cell r="O292" t="str">
            <v>--</v>
          </cell>
          <cell r="P292" t="str">
            <v/>
          </cell>
          <cell r="Q292" t="str">
            <v>--</v>
          </cell>
          <cell r="R292" t="str">
            <v/>
          </cell>
          <cell r="S292" t="str">
            <v>--</v>
          </cell>
          <cell r="T292" t="str">
            <v/>
          </cell>
          <cell r="U292" t="str">
            <v>--</v>
          </cell>
          <cell r="V292" t="str">
            <v/>
          </cell>
          <cell r="W292" t="str">
            <v>--</v>
          </cell>
          <cell r="X292" t="str">
            <v/>
          </cell>
        </row>
        <row r="293">
          <cell r="A293" t="str">
            <v>36SRE-G2</v>
          </cell>
          <cell r="D293" t="str">
            <v>Southern California Gas Co.</v>
          </cell>
          <cell r="E293" t="str">
            <v>CA</v>
          </cell>
          <cell r="F293" t="str">
            <v>Gas</v>
          </cell>
          <cell r="G293" t="str">
            <v>ü</v>
          </cell>
          <cell r="H293" t="str">
            <v/>
          </cell>
          <cell r="I293" t="str">
            <v>--</v>
          </cell>
          <cell r="J293" t="str">
            <v/>
          </cell>
          <cell r="K293" t="str">
            <v>ü</v>
          </cell>
          <cell r="L293" t="str">
            <v/>
          </cell>
          <cell r="M293" t="str">
            <v>--</v>
          </cell>
          <cell r="N293" t="str">
            <v/>
          </cell>
          <cell r="O293" t="str">
            <v>--</v>
          </cell>
          <cell r="P293" t="str">
            <v/>
          </cell>
          <cell r="Q293" t="str">
            <v>--</v>
          </cell>
          <cell r="R293" t="str">
            <v/>
          </cell>
          <cell r="S293" t="str">
            <v>--</v>
          </cell>
          <cell r="T293" t="str">
            <v/>
          </cell>
          <cell r="U293" t="str">
            <v>--</v>
          </cell>
          <cell r="V293" t="str">
            <v/>
          </cell>
          <cell r="W293" t="str">
            <v>--</v>
          </cell>
          <cell r="X293" t="str">
            <v/>
          </cell>
        </row>
        <row r="294">
          <cell r="A294" t="str">
            <v>SO-G</v>
          </cell>
          <cell r="B294">
            <v>37</v>
          </cell>
          <cell r="C294">
            <v>5</v>
          </cell>
          <cell r="D294" t="str">
            <v>SOUTHERN CO.</v>
          </cell>
        </row>
        <row r="295">
          <cell r="A295" t="str">
            <v>37SO-G2</v>
          </cell>
          <cell r="D295" t="str">
            <v>Atlanta Gas Light Co.</v>
          </cell>
          <cell r="E295" t="str">
            <v>GA</v>
          </cell>
          <cell r="F295" t="str">
            <v>Gas</v>
          </cell>
          <cell r="G295" t="str">
            <v>--</v>
          </cell>
          <cell r="H295" t="str">
            <v>*</v>
          </cell>
          <cell r="I295" t="str">
            <v>--</v>
          </cell>
          <cell r="J295" t="str">
            <v/>
          </cell>
          <cell r="K295" t="str">
            <v>--</v>
          </cell>
          <cell r="L295" t="str">
            <v>*</v>
          </cell>
          <cell r="M295" t="str">
            <v>--</v>
          </cell>
          <cell r="N295" t="str">
            <v/>
          </cell>
          <cell r="O295" t="str">
            <v>--</v>
          </cell>
          <cell r="P295" t="str">
            <v/>
          </cell>
          <cell r="Q295" t="str">
            <v>--</v>
          </cell>
          <cell r="R295" t="str">
            <v/>
          </cell>
          <cell r="S295" t="str">
            <v>ü</v>
          </cell>
          <cell r="T295" t="str">
            <v>*</v>
          </cell>
          <cell r="U295" t="str">
            <v>ü</v>
          </cell>
          <cell r="V295" t="str">
            <v>*</v>
          </cell>
          <cell r="W295" t="str">
            <v>--</v>
          </cell>
          <cell r="X295">
            <v>0</v>
          </cell>
        </row>
        <row r="296">
          <cell r="A296" t="str">
            <v>37SO-G3</v>
          </cell>
          <cell r="D296" t="str">
            <v>Northern Illinois Gas Co.</v>
          </cell>
          <cell r="E296" t="str">
            <v>IL</v>
          </cell>
          <cell r="F296" t="str">
            <v>Gas</v>
          </cell>
          <cell r="G296" t="str">
            <v>ü</v>
          </cell>
          <cell r="H296" t="str">
            <v/>
          </cell>
          <cell r="I296" t="str">
            <v>ü</v>
          </cell>
          <cell r="J296" t="str">
            <v/>
          </cell>
          <cell r="K296" t="str">
            <v>--</v>
          </cell>
          <cell r="L296" t="str">
            <v/>
          </cell>
          <cell r="M296" t="str">
            <v>ü</v>
          </cell>
          <cell r="N296" t="str">
            <v>*</v>
          </cell>
          <cell r="O296" t="str">
            <v>--</v>
          </cell>
          <cell r="P296" t="str">
            <v/>
          </cell>
          <cell r="Q296" t="str">
            <v>--</v>
          </cell>
          <cell r="R296" t="str">
            <v/>
          </cell>
          <cell r="S296" t="str">
            <v>ü</v>
          </cell>
          <cell r="T296" t="str">
            <v>*</v>
          </cell>
          <cell r="U296" t="str">
            <v>ü</v>
          </cell>
          <cell r="V296" t="str">
            <v>*</v>
          </cell>
          <cell r="W296" t="str">
            <v>--</v>
          </cell>
          <cell r="X296" t="str">
            <v/>
          </cell>
        </row>
        <row r="297">
          <cell r="A297" t="str">
            <v>37SO-G4</v>
          </cell>
          <cell r="D297" t="str">
            <v>Chattanooga Gas Co.</v>
          </cell>
          <cell r="E297" t="str">
            <v>TN</v>
          </cell>
          <cell r="F297" t="str">
            <v>Gas</v>
          </cell>
          <cell r="G297" t="str">
            <v>ü</v>
          </cell>
          <cell r="H297" t="str">
            <v/>
          </cell>
          <cell r="I297" t="str">
            <v>--</v>
          </cell>
          <cell r="J297" t="str">
            <v/>
          </cell>
          <cell r="K297" t="str">
            <v>ü</v>
          </cell>
          <cell r="L297" t="str">
            <v>*</v>
          </cell>
          <cell r="M297" t="str">
            <v>--</v>
          </cell>
          <cell r="N297" t="str">
            <v/>
          </cell>
          <cell r="O297" t="str">
            <v>--</v>
          </cell>
          <cell r="P297" t="str">
            <v/>
          </cell>
          <cell r="Q297" t="str">
            <v>--</v>
          </cell>
          <cell r="R297" t="str">
            <v/>
          </cell>
          <cell r="S297" t="str">
            <v>--</v>
          </cell>
          <cell r="T297" t="str">
            <v/>
          </cell>
          <cell r="U297" t="str">
            <v>--</v>
          </cell>
          <cell r="V297" t="str">
            <v/>
          </cell>
          <cell r="W297" t="str">
            <v>--</v>
          </cell>
          <cell r="X297" t="str">
            <v/>
          </cell>
        </row>
        <row r="298">
          <cell r="A298" t="str">
            <v>37SO-G5</v>
          </cell>
          <cell r="D298" t="str">
            <v>Virginia Natural Gas Inc.</v>
          </cell>
          <cell r="E298" t="str">
            <v>VA</v>
          </cell>
          <cell r="F298" t="str">
            <v>Gas</v>
          </cell>
          <cell r="G298" t="str">
            <v>ü</v>
          </cell>
          <cell r="H298" t="str">
            <v/>
          </cell>
          <cell r="I298" t="str">
            <v>--</v>
          </cell>
          <cell r="J298">
            <v>0</v>
          </cell>
          <cell r="K298" t="str">
            <v>--</v>
          </cell>
          <cell r="L298" t="str">
            <v/>
          </cell>
          <cell r="M298" t="str">
            <v>ü</v>
          </cell>
          <cell r="N298" t="str">
            <v>*</v>
          </cell>
          <cell r="O298" t="str">
            <v>--</v>
          </cell>
          <cell r="P298" t="str">
            <v/>
          </cell>
          <cell r="Q298" t="str">
            <v>--</v>
          </cell>
          <cell r="R298" t="str">
            <v/>
          </cell>
          <cell r="S298" t="str">
            <v>ü</v>
          </cell>
          <cell r="T298">
            <v>0</v>
          </cell>
          <cell r="U298" t="str">
            <v>--</v>
          </cell>
          <cell r="V298">
            <v>0</v>
          </cell>
          <cell r="W298" t="str">
            <v>--</v>
          </cell>
          <cell r="X298" t="str">
            <v/>
          </cell>
        </row>
        <row r="299">
          <cell r="A299" t="str">
            <v>WEC-G</v>
          </cell>
          <cell r="B299">
            <v>38</v>
          </cell>
          <cell r="C299">
            <v>7</v>
          </cell>
          <cell r="D299" t="str">
            <v>WEC ENERGY GROUP</v>
          </cell>
        </row>
        <row r="300">
          <cell r="A300" t="str">
            <v>38WEC-G1</v>
          </cell>
          <cell r="D300" t="str">
            <v>North Shore Gas Co.</v>
          </cell>
          <cell r="E300" t="str">
            <v>IL</v>
          </cell>
          <cell r="F300" t="str">
            <v>Gas</v>
          </cell>
          <cell r="G300" t="str">
            <v>ü</v>
          </cell>
          <cell r="H300" t="str">
            <v/>
          </cell>
          <cell r="I300" t="str">
            <v>ü</v>
          </cell>
          <cell r="J300" t="str">
            <v/>
          </cell>
          <cell r="K300" t="str">
            <v>--</v>
          </cell>
          <cell r="L300" t="str">
            <v/>
          </cell>
          <cell r="M300" t="str">
            <v>ü</v>
          </cell>
          <cell r="N300" t="str">
            <v>*</v>
          </cell>
          <cell r="O300" t="str">
            <v>--</v>
          </cell>
          <cell r="P300" t="str">
            <v/>
          </cell>
          <cell r="Q300" t="str">
            <v>--</v>
          </cell>
          <cell r="R300" t="str">
            <v/>
          </cell>
          <cell r="S300" t="str">
            <v>ü</v>
          </cell>
          <cell r="T300" t="str">
            <v>*</v>
          </cell>
          <cell r="U300" t="str">
            <v>ü</v>
          </cell>
          <cell r="V300" t="str">
            <v>*</v>
          </cell>
          <cell r="W300" t="str">
            <v>--</v>
          </cell>
          <cell r="X300" t="str">
            <v/>
          </cell>
        </row>
        <row r="301">
          <cell r="A301" t="str">
            <v>38WEC-G2</v>
          </cell>
          <cell r="D301" t="str">
            <v>Peoples Gas Light &amp; Coke Co.</v>
          </cell>
          <cell r="E301" t="str">
            <v>IL</v>
          </cell>
          <cell r="F301" t="str">
            <v>Gas</v>
          </cell>
          <cell r="G301" t="str">
            <v>ü</v>
          </cell>
          <cell r="H301" t="str">
            <v/>
          </cell>
          <cell r="I301" t="str">
            <v>ü</v>
          </cell>
          <cell r="J301" t="str">
            <v/>
          </cell>
          <cell r="K301" t="str">
            <v>--</v>
          </cell>
          <cell r="L301" t="str">
            <v/>
          </cell>
          <cell r="M301" t="str">
            <v>ü</v>
          </cell>
          <cell r="N301" t="str">
            <v>*</v>
          </cell>
          <cell r="O301" t="str">
            <v>--</v>
          </cell>
          <cell r="P301" t="str">
            <v/>
          </cell>
          <cell r="Q301" t="str">
            <v>--</v>
          </cell>
          <cell r="R301" t="str">
            <v/>
          </cell>
          <cell r="S301" t="str">
            <v>ü</v>
          </cell>
          <cell r="T301" t="str">
            <v>*</v>
          </cell>
          <cell r="U301" t="str">
            <v>ü</v>
          </cell>
          <cell r="V301" t="str">
            <v>*</v>
          </cell>
          <cell r="W301" t="str">
            <v>--</v>
          </cell>
          <cell r="X301" t="str">
            <v/>
          </cell>
        </row>
        <row r="302">
          <cell r="A302" t="str">
            <v>38WEC-G3</v>
          </cell>
          <cell r="D302" t="str">
            <v>Michigan Gas Utilities Corp.</v>
          </cell>
          <cell r="E302" t="str">
            <v>MI</v>
          </cell>
          <cell r="F302" t="str">
            <v>Gas</v>
          </cell>
          <cell r="G302" t="str">
            <v>ü</v>
          </cell>
          <cell r="H302" t="str">
            <v/>
          </cell>
          <cell r="I302" t="str">
            <v>ü</v>
          </cell>
          <cell r="J302" t="str">
            <v/>
          </cell>
          <cell r="K302" t="str">
            <v>--</v>
          </cell>
          <cell r="L302" t="str">
            <v/>
          </cell>
          <cell r="M302" t="str">
            <v>--</v>
          </cell>
          <cell r="N302" t="str">
            <v>*</v>
          </cell>
          <cell r="O302" t="str">
            <v>--</v>
          </cell>
          <cell r="P302" t="str">
            <v/>
          </cell>
          <cell r="Q302" t="str">
            <v>--</v>
          </cell>
          <cell r="R302" t="str">
            <v/>
          </cell>
          <cell r="S302" t="str">
            <v>ü</v>
          </cell>
          <cell r="T302" t="str">
            <v/>
          </cell>
          <cell r="U302" t="str">
            <v>--</v>
          </cell>
          <cell r="V302" t="str">
            <v/>
          </cell>
          <cell r="W302" t="str">
            <v>--</v>
          </cell>
          <cell r="X302" t="str">
            <v/>
          </cell>
        </row>
        <row r="303">
          <cell r="A303" t="str">
            <v>38WEC-G4</v>
          </cell>
          <cell r="D303" t="str">
            <v>Minnesota Energy Resources Corp.</v>
          </cell>
          <cell r="E303" t="str">
            <v>MN</v>
          </cell>
          <cell r="F303" t="str">
            <v>Gas</v>
          </cell>
          <cell r="G303" t="str">
            <v>ü</v>
          </cell>
          <cell r="H303" t="str">
            <v/>
          </cell>
          <cell r="I303" t="str">
            <v>ü</v>
          </cell>
          <cell r="J303" t="str">
            <v/>
          </cell>
          <cell r="K303" t="str">
            <v>--</v>
          </cell>
          <cell r="L303">
            <v>0</v>
          </cell>
          <cell r="M303" t="str">
            <v>ü</v>
          </cell>
          <cell r="N303" t="str">
            <v>*</v>
          </cell>
          <cell r="O303" t="str">
            <v>--</v>
          </cell>
          <cell r="P303" t="str">
            <v/>
          </cell>
          <cell r="Q303" t="str">
            <v>--</v>
          </cell>
          <cell r="R303" t="str">
            <v/>
          </cell>
          <cell r="S303" t="str">
            <v>ü</v>
          </cell>
          <cell r="T303">
            <v>0</v>
          </cell>
          <cell r="U303" t="str">
            <v>--</v>
          </cell>
          <cell r="V303" t="str">
            <v/>
          </cell>
          <cell r="W303" t="str">
            <v>--</v>
          </cell>
          <cell r="X303" t="str">
            <v/>
          </cell>
        </row>
        <row r="304">
          <cell r="A304" t="str">
            <v>38WEC-G5</v>
          </cell>
          <cell r="D304" t="str">
            <v>Wisconsin Electric Power Co.</v>
          </cell>
          <cell r="E304" t="str">
            <v>WI</v>
          </cell>
          <cell r="F304" t="str">
            <v>Gas</v>
          </cell>
          <cell r="G304" t="str">
            <v>ü</v>
          </cell>
          <cell r="H304" t="str">
            <v/>
          </cell>
          <cell r="I304" t="str">
            <v>--</v>
          </cell>
          <cell r="J304" t="str">
            <v/>
          </cell>
          <cell r="K304" t="str">
            <v>--</v>
          </cell>
          <cell r="L304" t="str">
            <v/>
          </cell>
          <cell r="M304" t="str">
            <v>--</v>
          </cell>
          <cell r="N304" t="str">
            <v/>
          </cell>
          <cell r="O304" t="str">
            <v>--</v>
          </cell>
          <cell r="P304" t="str">
            <v>*</v>
          </cell>
          <cell r="Q304" t="str">
            <v>--</v>
          </cell>
          <cell r="R304" t="str">
            <v/>
          </cell>
          <cell r="S304" t="str">
            <v>--</v>
          </cell>
          <cell r="T304" t="str">
            <v>*</v>
          </cell>
          <cell r="U304" t="str">
            <v>--</v>
          </cell>
          <cell r="V304" t="str">
            <v/>
          </cell>
          <cell r="W304" t="str">
            <v>--</v>
          </cell>
          <cell r="X304" t="str">
            <v/>
          </cell>
        </row>
        <row r="305">
          <cell r="A305" t="str">
            <v>38WEC-G6</v>
          </cell>
          <cell r="D305" t="str">
            <v>Wisconsin Gas LLC</v>
          </cell>
          <cell r="E305" t="str">
            <v>WI</v>
          </cell>
          <cell r="F305" t="str">
            <v>Gas</v>
          </cell>
          <cell r="G305" t="str">
            <v>ü</v>
          </cell>
          <cell r="H305" t="str">
            <v/>
          </cell>
          <cell r="I305" t="str">
            <v>--</v>
          </cell>
          <cell r="J305" t="str">
            <v/>
          </cell>
          <cell r="K305" t="str">
            <v>--</v>
          </cell>
          <cell r="L305" t="str">
            <v/>
          </cell>
          <cell r="M305" t="str">
            <v>--</v>
          </cell>
          <cell r="N305" t="str">
            <v/>
          </cell>
          <cell r="O305" t="str">
            <v>--</v>
          </cell>
          <cell r="P305" t="str">
            <v>*</v>
          </cell>
          <cell r="Q305" t="str">
            <v>--</v>
          </cell>
          <cell r="R305" t="str">
            <v/>
          </cell>
          <cell r="S305" t="str">
            <v>--</v>
          </cell>
          <cell r="T305" t="str">
            <v>*</v>
          </cell>
          <cell r="U305" t="str">
            <v>--</v>
          </cell>
          <cell r="V305" t="str">
            <v/>
          </cell>
          <cell r="W305" t="str">
            <v>--</v>
          </cell>
          <cell r="X305" t="str">
            <v/>
          </cell>
        </row>
        <row r="306">
          <cell r="A306" t="str">
            <v>38WEC-G7</v>
          </cell>
          <cell r="D306" t="str">
            <v>Wisconsin Public Service Corp.</v>
          </cell>
          <cell r="E306" t="str">
            <v>WI</v>
          </cell>
          <cell r="F306" t="str">
            <v>Gas</v>
          </cell>
          <cell r="G306" t="str">
            <v>ü</v>
          </cell>
          <cell r="H306" t="str">
            <v/>
          </cell>
          <cell r="I306" t="str">
            <v>--</v>
          </cell>
          <cell r="J306" t="str">
            <v/>
          </cell>
          <cell r="K306" t="str">
            <v>--</v>
          </cell>
          <cell r="L306" t="str">
            <v/>
          </cell>
          <cell r="M306" t="str">
            <v>--</v>
          </cell>
          <cell r="N306" t="str">
            <v/>
          </cell>
          <cell r="O306" t="str">
            <v>--</v>
          </cell>
          <cell r="P306" t="str">
            <v>*</v>
          </cell>
          <cell r="Q306" t="str">
            <v>--</v>
          </cell>
          <cell r="R306" t="str">
            <v/>
          </cell>
          <cell r="S306" t="str">
            <v>--</v>
          </cell>
          <cell r="T306" t="str">
            <v>*</v>
          </cell>
          <cell r="U306" t="str">
            <v>--</v>
          </cell>
          <cell r="V306" t="str">
            <v/>
          </cell>
          <cell r="W306" t="str">
            <v>--</v>
          </cell>
          <cell r="X306" t="str">
            <v/>
          </cell>
        </row>
        <row r="307">
          <cell r="A307" t="str">
            <v>XEL-G</v>
          </cell>
          <cell r="B307">
            <v>39</v>
          </cell>
          <cell r="C307">
            <v>4</v>
          </cell>
          <cell r="D307" t="str">
            <v>XCEL ENERGY, INC.</v>
          </cell>
        </row>
        <row r="308">
          <cell r="A308" t="str">
            <v>39XEL-G1</v>
          </cell>
          <cell r="D308" t="str">
            <v>Public Service Co. of Colorado</v>
          </cell>
          <cell r="E308" t="str">
            <v>CO</v>
          </cell>
          <cell r="F308" t="str">
            <v>Gas</v>
          </cell>
          <cell r="G308" t="str">
            <v>ü</v>
          </cell>
          <cell r="H308" t="str">
            <v/>
          </cell>
          <cell r="I308" t="str">
            <v>ü</v>
          </cell>
          <cell r="J308" t="str">
            <v/>
          </cell>
          <cell r="K308" t="str">
            <v>--</v>
          </cell>
          <cell r="L308" t="str">
            <v/>
          </cell>
          <cell r="M308" t="str">
            <v>ü</v>
          </cell>
          <cell r="N308" t="str">
            <v>*</v>
          </cell>
          <cell r="O308" t="str">
            <v>--</v>
          </cell>
          <cell r="P308" t="str">
            <v/>
          </cell>
          <cell r="Q308" t="str">
            <v>--</v>
          </cell>
          <cell r="R308" t="str">
            <v/>
          </cell>
          <cell r="S308" t="str">
            <v>ü</v>
          </cell>
          <cell r="T308" t="str">
            <v>*</v>
          </cell>
          <cell r="U308" t="str">
            <v>--</v>
          </cell>
          <cell r="V308" t="str">
            <v/>
          </cell>
          <cell r="W308" t="str">
            <v>--</v>
          </cell>
          <cell r="X308">
            <v>0</v>
          </cell>
        </row>
        <row r="309">
          <cell r="A309" t="str">
            <v>39XEL-G2</v>
          </cell>
          <cell r="D309" t="str">
            <v>Northern States Power Co. - Minnesota</v>
          </cell>
          <cell r="E309" t="str">
            <v>MN</v>
          </cell>
          <cell r="F309" t="str">
            <v>Gas</v>
          </cell>
          <cell r="G309" t="str">
            <v>ü</v>
          </cell>
          <cell r="H309" t="str">
            <v/>
          </cell>
          <cell r="I309" t="str">
            <v>ü</v>
          </cell>
          <cell r="J309" t="str">
            <v/>
          </cell>
          <cell r="K309" t="str">
            <v>--</v>
          </cell>
          <cell r="L309" t="str">
            <v/>
          </cell>
          <cell r="M309" t="str">
            <v>--</v>
          </cell>
          <cell r="N309" t="str">
            <v/>
          </cell>
          <cell r="O309" t="str">
            <v>--</v>
          </cell>
          <cell r="P309" t="str">
            <v/>
          </cell>
          <cell r="Q309" t="str">
            <v>--</v>
          </cell>
          <cell r="R309" t="str">
            <v/>
          </cell>
          <cell r="S309" t="str">
            <v>ü</v>
          </cell>
          <cell r="T309">
            <v>0</v>
          </cell>
          <cell r="U309" t="str">
            <v>--</v>
          </cell>
          <cell r="V309" t="str">
            <v/>
          </cell>
          <cell r="W309" t="str">
            <v>--</v>
          </cell>
          <cell r="X309" t="str">
            <v/>
          </cell>
        </row>
        <row r="310">
          <cell r="A310" t="str">
            <v>39XEL-G3</v>
          </cell>
          <cell r="D310" t="str">
            <v>Northern States Power Co. - Minnesota</v>
          </cell>
          <cell r="E310" t="str">
            <v>ND</v>
          </cell>
          <cell r="F310" t="str">
            <v>Gas</v>
          </cell>
          <cell r="G310" t="str">
            <v>ü</v>
          </cell>
          <cell r="H310" t="str">
            <v/>
          </cell>
          <cell r="I310" t="str">
            <v>--</v>
          </cell>
          <cell r="J310" t="str">
            <v/>
          </cell>
          <cell r="K310" t="str">
            <v>--</v>
          </cell>
          <cell r="L310" t="str">
            <v>*</v>
          </cell>
          <cell r="M310" t="str">
            <v>--</v>
          </cell>
          <cell r="N310" t="str">
            <v/>
          </cell>
          <cell r="O310" t="str">
            <v>--</v>
          </cell>
          <cell r="P310" t="str">
            <v/>
          </cell>
          <cell r="Q310" t="str">
            <v>--</v>
          </cell>
          <cell r="R310" t="str">
            <v/>
          </cell>
          <cell r="S310" t="str">
            <v>--</v>
          </cell>
          <cell r="T310" t="str">
            <v/>
          </cell>
          <cell r="U310" t="str">
            <v>--</v>
          </cell>
          <cell r="V310" t="str">
            <v/>
          </cell>
          <cell r="W310" t="str">
            <v>--</v>
          </cell>
          <cell r="X310" t="str">
            <v/>
          </cell>
        </row>
        <row r="311">
          <cell r="A311" t="str">
            <v>39XEL-G4</v>
          </cell>
          <cell r="D311" t="str">
            <v>Northern States Power Co. - Wisconsin</v>
          </cell>
          <cell r="E311" t="str">
            <v>WI</v>
          </cell>
          <cell r="F311" t="str">
            <v>Gas</v>
          </cell>
          <cell r="G311" t="str">
            <v>ü</v>
          </cell>
          <cell r="H311" t="str">
            <v/>
          </cell>
          <cell r="I311" t="str">
            <v>--</v>
          </cell>
          <cell r="J311" t="str">
            <v/>
          </cell>
          <cell r="K311" t="str">
            <v>--</v>
          </cell>
          <cell r="L311" t="str">
            <v/>
          </cell>
          <cell r="M311" t="str">
            <v>--</v>
          </cell>
          <cell r="N311" t="str">
            <v/>
          </cell>
          <cell r="O311" t="str">
            <v>--</v>
          </cell>
          <cell r="P311" t="str">
            <v>*</v>
          </cell>
          <cell r="Q311" t="str">
            <v>--</v>
          </cell>
          <cell r="R311" t="str">
            <v/>
          </cell>
          <cell r="S311" t="str">
            <v>--</v>
          </cell>
          <cell r="T311" t="str">
            <v>*</v>
          </cell>
          <cell r="U311" t="str">
            <v>--</v>
          </cell>
          <cell r="V311" t="str">
            <v/>
          </cell>
          <cell r="W311" t="str">
            <v>--</v>
          </cell>
          <cell r="X311" t="str">
            <v/>
          </cell>
        </row>
      </sheetData>
      <sheetData sheetId="5">
        <row r="9">
          <cell r="B9" t="str">
            <v>ALABAMA</v>
          </cell>
          <cell r="F9" t="str">
            <v/>
          </cell>
          <cell r="H9" t="str">
            <v/>
          </cell>
        </row>
        <row r="10">
          <cell r="A10" t="str">
            <v>37SO1</v>
          </cell>
          <cell r="B10" t="str">
            <v>Alabama Power Co.</v>
          </cell>
          <cell r="C10" t="str">
            <v>SO</v>
          </cell>
          <cell r="D10" t="str">
            <v>Elec.</v>
          </cell>
          <cell r="E10" t="str">
            <v>ü</v>
          </cell>
          <cell r="F10" t="str">
            <v>*</v>
          </cell>
          <cell r="G10" t="str">
            <v>--</v>
          </cell>
          <cell r="H10" t="str">
            <v/>
          </cell>
          <cell r="I10" t="str">
            <v>--</v>
          </cell>
          <cell r="J10" t="str">
            <v/>
          </cell>
          <cell r="K10" t="str">
            <v>--</v>
          </cell>
          <cell r="L10" t="str">
            <v/>
          </cell>
          <cell r="M10" t="str">
            <v>ü</v>
          </cell>
          <cell r="N10" t="str">
            <v>*</v>
          </cell>
          <cell r="O10" t="str">
            <v>ü</v>
          </cell>
          <cell r="P10" t="str">
            <v/>
          </cell>
          <cell r="Q10" t="str">
            <v>--</v>
          </cell>
          <cell r="R10" t="str">
            <v/>
          </cell>
          <cell r="S10" t="str">
            <v>ü</v>
          </cell>
          <cell r="T10" t="str">
            <v>*</v>
          </cell>
          <cell r="U10" t="str">
            <v>--</v>
          </cell>
          <cell r="V10" t="str">
            <v/>
          </cell>
        </row>
        <row r="11">
          <cell r="A11" t="str">
            <v>09SR1</v>
          </cell>
          <cell r="B11" t="str">
            <v>Spire Alabama Inc.</v>
          </cell>
          <cell r="C11" t="str">
            <v>SR</v>
          </cell>
          <cell r="D11" t="str">
            <v>Gas</v>
          </cell>
          <cell r="E11" t="str">
            <v>ü</v>
          </cell>
          <cell r="F11" t="str">
            <v>*</v>
          </cell>
          <cell r="G11" t="str">
            <v>--</v>
          </cell>
          <cell r="H11" t="str">
            <v/>
          </cell>
          <cell r="I11" t="str">
            <v>--</v>
          </cell>
          <cell r="J11" t="str">
            <v/>
          </cell>
          <cell r="K11" t="str">
            <v>ü</v>
          </cell>
          <cell r="L11" t="str">
            <v>*</v>
          </cell>
          <cell r="M11" t="str">
            <v>--</v>
          </cell>
          <cell r="N11" t="str">
            <v/>
          </cell>
          <cell r="O11" t="str">
            <v>--</v>
          </cell>
          <cell r="P11" t="str">
            <v/>
          </cell>
          <cell r="Q11" t="str">
            <v>--</v>
          </cell>
          <cell r="R11" t="str">
            <v/>
          </cell>
          <cell r="S11" t="str">
            <v>--</v>
          </cell>
          <cell r="T11" t="str">
            <v/>
          </cell>
          <cell r="U11" t="str">
            <v>--</v>
          </cell>
          <cell r="V11" t="str">
            <v/>
          </cell>
        </row>
        <row r="12">
          <cell r="A12" t="str">
            <v>09SR2</v>
          </cell>
          <cell r="B12" t="str">
            <v>Spire Gulf Inc.</v>
          </cell>
          <cell r="C12" t="str">
            <v>SR</v>
          </cell>
          <cell r="D12" t="str">
            <v>Gas</v>
          </cell>
          <cell r="E12" t="str">
            <v>ü</v>
          </cell>
          <cell r="F12" t="str">
            <v>*</v>
          </cell>
          <cell r="G12" t="str">
            <v>--</v>
          </cell>
          <cell r="H12" t="str">
            <v/>
          </cell>
          <cell r="I12" t="str">
            <v>--</v>
          </cell>
          <cell r="J12" t="str">
            <v/>
          </cell>
          <cell r="K12" t="str">
            <v>ü</v>
          </cell>
          <cell r="L12" t="str">
            <v>*</v>
          </cell>
          <cell r="M12" t="str">
            <v>--</v>
          </cell>
          <cell r="N12" t="str">
            <v/>
          </cell>
          <cell r="O12" t="str">
            <v>--</v>
          </cell>
          <cell r="P12" t="str">
            <v/>
          </cell>
          <cell r="Q12" t="str">
            <v>--</v>
          </cell>
          <cell r="R12" t="str">
            <v/>
          </cell>
          <cell r="S12" t="str">
            <v>--</v>
          </cell>
          <cell r="T12" t="str">
            <v/>
          </cell>
          <cell r="U12" t="str">
            <v>--</v>
          </cell>
          <cell r="V12" t="str">
            <v/>
          </cell>
        </row>
        <row r="14">
          <cell r="B14" t="str">
            <v>ALASKA</v>
          </cell>
          <cell r="F14" t="str">
            <v/>
          </cell>
          <cell r="H14" t="str">
            <v/>
          </cell>
          <cell r="J14" t="str">
            <v/>
          </cell>
          <cell r="L14" t="str">
            <v/>
          </cell>
          <cell r="N14" t="str">
            <v/>
          </cell>
          <cell r="P14" t="str">
            <v/>
          </cell>
          <cell r="R14" t="str">
            <v/>
          </cell>
          <cell r="T14" t="str">
            <v/>
          </cell>
        </row>
        <row r="15">
          <cell r="A15" t="str">
            <v>07AVA1</v>
          </cell>
          <cell r="B15" t="str">
            <v>Alaska Electric Light &amp; Power Co.</v>
          </cell>
          <cell r="C15" t="str">
            <v>AVA</v>
          </cell>
          <cell r="D15" t="str">
            <v>Elec.</v>
          </cell>
          <cell r="E15" t="str">
            <v>ü</v>
          </cell>
          <cell r="F15" t="str">
            <v/>
          </cell>
          <cell r="G15" t="str">
            <v>--</v>
          </cell>
          <cell r="H15" t="str">
            <v/>
          </cell>
          <cell r="I15" t="str">
            <v>--</v>
          </cell>
          <cell r="J15" t="str">
            <v/>
          </cell>
          <cell r="K15" t="str">
            <v>--</v>
          </cell>
          <cell r="L15" t="str">
            <v/>
          </cell>
          <cell r="M15" t="str">
            <v>--</v>
          </cell>
          <cell r="N15" t="str">
            <v/>
          </cell>
          <cell r="O15" t="str">
            <v>--</v>
          </cell>
          <cell r="P15" t="str">
            <v/>
          </cell>
          <cell r="Q15" t="str">
            <v>--</v>
          </cell>
          <cell r="R15" t="str">
            <v/>
          </cell>
          <cell r="S15" t="str">
            <v>--</v>
          </cell>
          <cell r="T15" t="str">
            <v/>
          </cell>
          <cell r="U15" t="str">
            <v>--</v>
          </cell>
        </row>
        <row r="16">
          <cell r="A16" t="str">
            <v>BLANK</v>
          </cell>
          <cell r="B16" t="str">
            <v>Enstar Natural Gas Co.</v>
          </cell>
          <cell r="C16" t="str">
            <v>ALA</v>
          </cell>
          <cell r="D16" t="str">
            <v>Gas</v>
          </cell>
          <cell r="E16" t="str">
            <v>ü</v>
          </cell>
          <cell r="F16" t="str">
            <v/>
          </cell>
          <cell r="G16" t="str">
            <v>--</v>
          </cell>
          <cell r="H16" t="str">
            <v/>
          </cell>
          <cell r="I16" t="str">
            <v>--</v>
          </cell>
          <cell r="J16" t="str">
            <v/>
          </cell>
          <cell r="K16" t="str">
            <v>--</v>
          </cell>
          <cell r="L16" t="str">
            <v/>
          </cell>
          <cell r="M16" t="str">
            <v>--</v>
          </cell>
          <cell r="N16" t="str">
            <v/>
          </cell>
          <cell r="O16" t="str">
            <v>--</v>
          </cell>
          <cell r="P16" t="str">
            <v/>
          </cell>
          <cell r="Q16" t="str">
            <v>--</v>
          </cell>
          <cell r="R16" t="str">
            <v/>
          </cell>
          <cell r="S16" t="str">
            <v>--</v>
          </cell>
          <cell r="T16" t="str">
            <v/>
          </cell>
          <cell r="U16" t="str">
            <v>--</v>
          </cell>
        </row>
        <row r="18">
          <cell r="B18" t="str">
            <v>ARIZONA</v>
          </cell>
          <cell r="F18" t="str">
            <v/>
          </cell>
          <cell r="H18" t="str">
            <v/>
          </cell>
          <cell r="J18" t="str">
            <v/>
          </cell>
          <cell r="L18" t="str">
            <v/>
          </cell>
          <cell r="N18" t="str">
            <v/>
          </cell>
          <cell r="P18" t="str">
            <v/>
          </cell>
          <cell r="T18" t="str">
            <v/>
          </cell>
        </row>
        <row r="19">
          <cell r="A19" t="str">
            <v>31PNW1</v>
          </cell>
          <cell r="B19" t="str">
            <v>Arizona Public Service Co.</v>
          </cell>
          <cell r="C19" t="str">
            <v>PNW</v>
          </cell>
          <cell r="D19" t="str">
            <v>Elec.</v>
          </cell>
          <cell r="E19" t="str">
            <v>ü</v>
          </cell>
          <cell r="F19" t="str">
            <v/>
          </cell>
          <cell r="G19" t="str">
            <v>ü</v>
          </cell>
          <cell r="H19" t="str">
            <v/>
          </cell>
          <cell r="I19" t="str">
            <v>--</v>
          </cell>
          <cell r="J19" t="str">
            <v/>
          </cell>
          <cell r="K19" t="str">
            <v>ü</v>
          </cell>
          <cell r="L19" t="str">
            <v>*</v>
          </cell>
          <cell r="M19" t="str">
            <v>--</v>
          </cell>
          <cell r="O19" t="str">
            <v>ü</v>
          </cell>
          <cell r="P19" t="str">
            <v/>
          </cell>
          <cell r="Q19" t="str">
            <v>--</v>
          </cell>
          <cell r="R19" t="str">
            <v/>
          </cell>
          <cell r="S19" t="str">
            <v>ü</v>
          </cell>
          <cell r="T19" t="str">
            <v/>
          </cell>
          <cell r="U19" t="str">
            <v>ü</v>
          </cell>
        </row>
        <row r="20">
          <cell r="A20" t="str">
            <v>08SWX1</v>
          </cell>
          <cell r="B20" t="str">
            <v>Southwest Gas Corp.</v>
          </cell>
          <cell r="C20" t="str">
            <v>SWX</v>
          </cell>
          <cell r="D20" t="str">
            <v>Gas</v>
          </cell>
          <cell r="E20" t="str">
            <v>ü</v>
          </cell>
          <cell r="F20" t="str">
            <v/>
          </cell>
          <cell r="G20" t="str">
            <v>ü</v>
          </cell>
          <cell r="H20" t="str">
            <v/>
          </cell>
          <cell r="I20" t="str">
            <v>ü</v>
          </cell>
          <cell r="K20" t="str">
            <v>--</v>
          </cell>
          <cell r="L20" t="str">
            <v>*</v>
          </cell>
          <cell r="M20" t="str">
            <v>--</v>
          </cell>
          <cell r="N20" t="str">
            <v/>
          </cell>
          <cell r="O20" t="str">
            <v>--</v>
          </cell>
          <cell r="P20" t="str">
            <v/>
          </cell>
          <cell r="Q20" t="str">
            <v>ü</v>
          </cell>
          <cell r="R20" t="str">
            <v>*</v>
          </cell>
          <cell r="S20" t="str">
            <v>--</v>
          </cell>
          <cell r="T20" t="str">
            <v/>
          </cell>
          <cell r="U20" t="str">
            <v>--</v>
          </cell>
        </row>
        <row r="21">
          <cell r="A21" t="str">
            <v>23FTS1</v>
          </cell>
          <cell r="B21" t="str">
            <v>Tucson Electric Power Co.</v>
          </cell>
          <cell r="C21" t="str">
            <v>FTS</v>
          </cell>
          <cell r="D21" t="str">
            <v>Elec.</v>
          </cell>
          <cell r="E21" t="str">
            <v>ü</v>
          </cell>
          <cell r="F21" t="str">
            <v/>
          </cell>
          <cell r="G21" t="str">
            <v>ü</v>
          </cell>
          <cell r="H21" t="str">
            <v/>
          </cell>
          <cell r="I21" t="str">
            <v>--</v>
          </cell>
          <cell r="J21" t="str">
            <v/>
          </cell>
          <cell r="K21" t="str">
            <v>ü</v>
          </cell>
          <cell r="L21" t="str">
            <v>*</v>
          </cell>
          <cell r="M21" t="str">
            <v>--</v>
          </cell>
          <cell r="N21" t="str">
            <v/>
          </cell>
          <cell r="O21" t="str">
            <v>ü</v>
          </cell>
          <cell r="P21" t="str">
            <v/>
          </cell>
          <cell r="Q21" t="str">
            <v>--</v>
          </cell>
          <cell r="R21" t="str">
            <v/>
          </cell>
          <cell r="S21" t="str">
            <v>ü</v>
          </cell>
          <cell r="T21" t="str">
            <v/>
          </cell>
          <cell r="U21" t="str">
            <v>ü</v>
          </cell>
        </row>
        <row r="22">
          <cell r="A22" t="str">
            <v>23FTS2</v>
          </cell>
          <cell r="B22" t="str">
            <v>UNS Electric Inc.</v>
          </cell>
          <cell r="C22" t="str">
            <v>FTS</v>
          </cell>
          <cell r="D22" t="str">
            <v>Elec.</v>
          </cell>
          <cell r="E22" t="str">
            <v>ü</v>
          </cell>
          <cell r="F22" t="str">
            <v/>
          </cell>
          <cell r="G22" t="str">
            <v>ü</v>
          </cell>
          <cell r="H22" t="str">
            <v/>
          </cell>
          <cell r="I22" t="str">
            <v>--</v>
          </cell>
          <cell r="J22" t="str">
            <v/>
          </cell>
          <cell r="K22" t="str">
            <v>ü</v>
          </cell>
          <cell r="L22" t="str">
            <v>*</v>
          </cell>
          <cell r="M22" t="str">
            <v>--</v>
          </cell>
          <cell r="N22" t="str">
            <v/>
          </cell>
          <cell r="O22" t="str">
            <v>ü</v>
          </cell>
          <cell r="P22" t="str">
            <v/>
          </cell>
          <cell r="Q22" t="str">
            <v>--</v>
          </cell>
          <cell r="R22" t="str">
            <v/>
          </cell>
          <cell r="S22" t="str">
            <v>--</v>
          </cell>
          <cell r="T22" t="str">
            <v/>
          </cell>
          <cell r="U22" t="str">
            <v>ü</v>
          </cell>
        </row>
        <row r="23">
          <cell r="A23" t="str">
            <v>23FTS-G1</v>
          </cell>
          <cell r="B23" t="str">
            <v>UNS Gas Inc.</v>
          </cell>
          <cell r="C23" t="str">
            <v>FTS</v>
          </cell>
          <cell r="D23" t="str">
            <v>Gas</v>
          </cell>
          <cell r="E23" t="str">
            <v>ü</v>
          </cell>
          <cell r="F23" t="str">
            <v/>
          </cell>
          <cell r="G23" t="str">
            <v>ü</v>
          </cell>
          <cell r="H23" t="str">
            <v/>
          </cell>
          <cell r="I23" t="str">
            <v>--</v>
          </cell>
          <cell r="J23" t="str">
            <v/>
          </cell>
          <cell r="K23" t="str">
            <v>ü</v>
          </cell>
          <cell r="L23" t="str">
            <v>*</v>
          </cell>
          <cell r="M23" t="str">
            <v>--</v>
          </cell>
          <cell r="N23" t="str">
            <v/>
          </cell>
          <cell r="O23" t="str">
            <v>--</v>
          </cell>
          <cell r="P23" t="str">
            <v/>
          </cell>
          <cell r="Q23" t="str">
            <v>--</v>
          </cell>
          <cell r="R23" t="str">
            <v/>
          </cell>
          <cell r="S23" t="str">
            <v>--</v>
          </cell>
          <cell r="T23" t="str">
            <v/>
          </cell>
          <cell r="U23" t="str">
            <v>--</v>
          </cell>
        </row>
        <row r="25">
          <cell r="B25" t="str">
            <v>ARKANSAS</v>
          </cell>
          <cell r="F25" t="str">
            <v/>
          </cell>
          <cell r="H25" t="str">
            <v/>
          </cell>
          <cell r="J25" t="str">
            <v/>
          </cell>
          <cell r="L25" t="str">
            <v/>
          </cell>
          <cell r="N25" t="str">
            <v/>
          </cell>
          <cell r="P25" t="str">
            <v/>
          </cell>
          <cell r="R25" t="str">
            <v/>
          </cell>
          <cell r="T25" t="str">
            <v/>
          </cell>
          <cell r="V25" t="str">
            <v/>
          </cell>
        </row>
        <row r="26">
          <cell r="A26" t="str">
            <v>BLANK</v>
          </cell>
          <cell r="B26" t="str">
            <v>Arkansas Oklahoma Gas Corp.</v>
          </cell>
          <cell r="C26" t="str">
            <v>--</v>
          </cell>
          <cell r="D26" t="str">
            <v>Gas</v>
          </cell>
          <cell r="E26" t="str">
            <v>ü</v>
          </cell>
          <cell r="F26" t="str">
            <v/>
          </cell>
          <cell r="G26" t="str">
            <v>ü</v>
          </cell>
          <cell r="H26" t="str">
            <v/>
          </cell>
          <cell r="I26" t="str">
            <v>ü</v>
          </cell>
          <cell r="J26" t="str">
            <v>*</v>
          </cell>
          <cell r="K26" t="str">
            <v>--</v>
          </cell>
          <cell r="L26" t="str">
            <v/>
          </cell>
          <cell r="M26" t="str">
            <v>--</v>
          </cell>
          <cell r="N26" t="str">
            <v/>
          </cell>
          <cell r="O26" t="str">
            <v>--</v>
          </cell>
          <cell r="P26" t="str">
            <v/>
          </cell>
          <cell r="Q26" t="str">
            <v>ü</v>
          </cell>
          <cell r="R26" t="str">
            <v>*</v>
          </cell>
          <cell r="S26" t="str">
            <v>--</v>
          </cell>
          <cell r="T26" t="str">
            <v/>
          </cell>
          <cell r="U26" t="str">
            <v>--</v>
          </cell>
          <cell r="V26" t="str">
            <v/>
          </cell>
        </row>
        <row r="27">
          <cell r="A27" t="str">
            <v>BLANK</v>
          </cell>
          <cell r="B27" t="str">
            <v>Summit Utilities Arkansas Inc.</v>
          </cell>
          <cell r="C27" t="str">
            <v>--</v>
          </cell>
          <cell r="D27" t="str">
            <v>Gas</v>
          </cell>
          <cell r="E27" t="str">
            <v>ü</v>
          </cell>
          <cell r="F27" t="str">
            <v/>
          </cell>
          <cell r="G27" t="str">
            <v>ü</v>
          </cell>
          <cell r="H27" t="str">
            <v/>
          </cell>
          <cell r="I27" t="str">
            <v>ü</v>
          </cell>
          <cell r="J27" t="str">
            <v>*</v>
          </cell>
          <cell r="K27" t="str">
            <v>--</v>
          </cell>
          <cell r="L27" t="str">
            <v/>
          </cell>
          <cell r="M27" t="str">
            <v>--</v>
          </cell>
          <cell r="N27" t="str">
            <v/>
          </cell>
          <cell r="O27" t="str">
            <v>--</v>
          </cell>
          <cell r="P27" t="str">
            <v/>
          </cell>
          <cell r="Q27" t="str">
            <v>ü</v>
          </cell>
          <cell r="R27" t="str">
            <v>*</v>
          </cell>
          <cell r="S27" t="str">
            <v>--</v>
          </cell>
          <cell r="T27" t="str">
            <v/>
          </cell>
          <cell r="U27" t="str">
            <v>--</v>
          </cell>
          <cell r="V27" t="str">
            <v/>
          </cell>
        </row>
        <row r="28">
          <cell r="A28" t="str">
            <v>18ETR1</v>
          </cell>
          <cell r="B28" t="str">
            <v>Entergy Arkansas LLC</v>
          </cell>
          <cell r="C28" t="str">
            <v>ETR</v>
          </cell>
          <cell r="D28" t="str">
            <v>Elec.</v>
          </cell>
          <cell r="E28" t="str">
            <v>ü</v>
          </cell>
          <cell r="F28" t="str">
            <v/>
          </cell>
          <cell r="G28" t="str">
            <v>ü</v>
          </cell>
          <cell r="H28" t="str">
            <v/>
          </cell>
          <cell r="I28" t="str">
            <v>--</v>
          </cell>
          <cell r="J28" t="str">
            <v/>
          </cell>
          <cell r="K28" t="str">
            <v>ü</v>
          </cell>
          <cell r="L28" t="str">
            <v>*</v>
          </cell>
          <cell r="M28" t="str">
            <v>ü</v>
          </cell>
          <cell r="N28" t="str">
            <v>*</v>
          </cell>
          <cell r="O28" t="str">
            <v>ü</v>
          </cell>
          <cell r="P28" t="str">
            <v>*</v>
          </cell>
          <cell r="Q28" t="str">
            <v>ü</v>
          </cell>
          <cell r="R28" t="str">
            <v>*</v>
          </cell>
          <cell r="S28" t="str">
            <v>--</v>
          </cell>
          <cell r="T28" t="str">
            <v/>
          </cell>
          <cell r="U28" t="str">
            <v>ü</v>
          </cell>
          <cell r="V28" t="str">
            <v/>
          </cell>
        </row>
        <row r="29">
          <cell r="A29" t="str">
            <v>29OGE1</v>
          </cell>
          <cell r="B29" t="str">
            <v>Oklahoma Gas &amp; Electric Co.</v>
          </cell>
          <cell r="C29" t="str">
            <v>OGE</v>
          </cell>
          <cell r="D29" t="str">
            <v>Elec.</v>
          </cell>
          <cell r="E29" t="str">
            <v>ü</v>
          </cell>
          <cell r="G29" t="str">
            <v>ü</v>
          </cell>
          <cell r="H29" t="str">
            <v/>
          </cell>
          <cell r="I29" t="str">
            <v>--</v>
          </cell>
          <cell r="J29" t="str">
            <v/>
          </cell>
          <cell r="K29" t="str">
            <v>ü</v>
          </cell>
          <cell r="L29" t="str">
            <v>*</v>
          </cell>
          <cell r="M29" t="str">
            <v>ü</v>
          </cell>
          <cell r="N29" t="str">
            <v/>
          </cell>
          <cell r="O29" t="str">
            <v>ü</v>
          </cell>
          <cell r="P29" t="str">
            <v/>
          </cell>
          <cell r="Q29" t="str">
            <v>ü</v>
          </cell>
          <cell r="S29" t="str">
            <v>ü</v>
          </cell>
          <cell r="T29" t="str">
            <v/>
          </cell>
          <cell r="U29" t="str">
            <v>ü</v>
          </cell>
          <cell r="V29" t="str">
            <v/>
          </cell>
        </row>
        <row r="30">
          <cell r="A30" t="str">
            <v>08BKH-G1</v>
          </cell>
          <cell r="B30" t="str">
            <v>Black Hills Energy Arkansas Inc.</v>
          </cell>
          <cell r="C30" t="str">
            <v>BKH</v>
          </cell>
          <cell r="D30" t="str">
            <v>Gas</v>
          </cell>
          <cell r="E30" t="str">
            <v>ü</v>
          </cell>
          <cell r="F30" t="str">
            <v/>
          </cell>
          <cell r="G30" t="str">
            <v>ü</v>
          </cell>
          <cell r="H30" t="str">
            <v/>
          </cell>
          <cell r="I30" t="str">
            <v>ü</v>
          </cell>
          <cell r="J30" t="str">
            <v>*</v>
          </cell>
          <cell r="K30" t="str">
            <v>--</v>
          </cell>
          <cell r="L30" t="str">
            <v/>
          </cell>
          <cell r="M30" t="str">
            <v>--</v>
          </cell>
          <cell r="N30" t="str">
            <v/>
          </cell>
          <cell r="O30" t="str">
            <v>--</v>
          </cell>
          <cell r="P30" t="str">
            <v/>
          </cell>
          <cell r="Q30" t="str">
            <v>ü</v>
          </cell>
          <cell r="R30" t="str">
            <v>*</v>
          </cell>
          <cell r="S30" t="str">
            <v>--</v>
          </cell>
          <cell r="T30" t="str">
            <v/>
          </cell>
          <cell r="U30" t="str">
            <v>--</v>
          </cell>
          <cell r="V30" t="str">
            <v/>
          </cell>
        </row>
        <row r="31">
          <cell r="A31" t="str">
            <v>05AEP1</v>
          </cell>
          <cell r="B31" t="str">
            <v>Southwestern Electric Power Co.</v>
          </cell>
          <cell r="C31" t="str">
            <v>AEP</v>
          </cell>
          <cell r="D31" t="str">
            <v>Elec.</v>
          </cell>
          <cell r="E31" t="str">
            <v>ü</v>
          </cell>
          <cell r="F31" t="str">
            <v/>
          </cell>
          <cell r="G31" t="str">
            <v>ü</v>
          </cell>
          <cell r="H31" t="str">
            <v/>
          </cell>
          <cell r="I31" t="str">
            <v>--</v>
          </cell>
          <cell r="J31" t="str">
            <v/>
          </cell>
          <cell r="K31" t="str">
            <v>ü</v>
          </cell>
          <cell r="L31" t="str">
            <v>*</v>
          </cell>
          <cell r="M31" t="str">
            <v>ü</v>
          </cell>
          <cell r="N31" t="str">
            <v/>
          </cell>
          <cell r="O31" t="str">
            <v>--</v>
          </cell>
          <cell r="P31" t="str">
            <v/>
          </cell>
          <cell r="Q31" t="str">
            <v>--</v>
          </cell>
          <cell r="R31" t="str">
            <v/>
          </cell>
          <cell r="S31" t="str">
            <v>ü</v>
          </cell>
          <cell r="T31" t="str">
            <v/>
          </cell>
          <cell r="U31" t="str">
            <v>ü</v>
          </cell>
          <cell r="V31" t="str">
            <v/>
          </cell>
        </row>
        <row r="32">
          <cell r="F32" t="str">
            <v/>
          </cell>
          <cell r="H32" t="str">
            <v/>
          </cell>
          <cell r="J32" t="str">
            <v/>
          </cell>
          <cell r="L32" t="str">
            <v/>
          </cell>
          <cell r="N32" t="str">
            <v/>
          </cell>
          <cell r="P32" t="str">
            <v/>
          </cell>
          <cell r="T32" t="str">
            <v/>
          </cell>
          <cell r="V32" t="str">
            <v/>
          </cell>
        </row>
        <row r="33">
          <cell r="B33" t="str">
            <v>CALIFORNIA</v>
          </cell>
          <cell r="F33" t="str">
            <v/>
          </cell>
          <cell r="H33" t="str">
            <v/>
          </cell>
          <cell r="J33" t="str">
            <v/>
          </cell>
          <cell r="L33" t="str">
            <v/>
          </cell>
          <cell r="N33" t="str">
            <v/>
          </cell>
          <cell r="P33" t="str">
            <v/>
          </cell>
          <cell r="R33" t="str">
            <v/>
          </cell>
          <cell r="T33" t="str">
            <v/>
          </cell>
          <cell r="V33" t="str">
            <v/>
          </cell>
        </row>
        <row r="34">
          <cell r="A34" t="str">
            <v>BLANK</v>
          </cell>
          <cell r="B34" t="str">
            <v>Pacific Gas &amp; Electric Co.</v>
          </cell>
          <cell r="C34" t="str">
            <v>PCG</v>
          </cell>
          <cell r="D34" t="str">
            <v>Elec.</v>
          </cell>
          <cell r="E34" t="str">
            <v>ü</v>
          </cell>
          <cell r="F34" t="str">
            <v/>
          </cell>
          <cell r="G34" t="str">
            <v>--</v>
          </cell>
          <cell r="H34" t="str">
            <v/>
          </cell>
          <cell r="I34" t="str">
            <v>ü</v>
          </cell>
          <cell r="J34" t="str">
            <v/>
          </cell>
          <cell r="K34" t="str">
            <v>--</v>
          </cell>
          <cell r="L34" t="str">
            <v/>
          </cell>
          <cell r="M34" t="str">
            <v>--</v>
          </cell>
          <cell r="N34" t="str">
            <v/>
          </cell>
          <cell r="O34" t="str">
            <v>--</v>
          </cell>
          <cell r="P34" t="str">
            <v/>
          </cell>
          <cell r="Q34" t="str">
            <v>--</v>
          </cell>
          <cell r="S34" t="str">
            <v>--</v>
          </cell>
          <cell r="T34" t="str">
            <v/>
          </cell>
          <cell r="U34" t="str">
            <v>--</v>
          </cell>
          <cell r="V34" t="str">
            <v/>
          </cell>
        </row>
        <row r="35">
          <cell r="A35" t="str">
            <v>BLANK</v>
          </cell>
          <cell r="B35" t="str">
            <v>Pacific Gas &amp; Electric Co.</v>
          </cell>
          <cell r="C35" t="str">
            <v>PCG</v>
          </cell>
          <cell r="D35" t="str">
            <v>Gas</v>
          </cell>
          <cell r="E35" t="str">
            <v>ü</v>
          </cell>
          <cell r="F35" t="str">
            <v/>
          </cell>
          <cell r="G35" t="str">
            <v>--</v>
          </cell>
          <cell r="H35" t="str">
            <v/>
          </cell>
          <cell r="I35" t="str">
            <v>ü</v>
          </cell>
          <cell r="J35" t="str">
            <v/>
          </cell>
          <cell r="K35" t="str">
            <v>--</v>
          </cell>
          <cell r="L35" t="str">
            <v/>
          </cell>
          <cell r="M35" t="str">
            <v>--</v>
          </cell>
          <cell r="N35" t="str">
            <v/>
          </cell>
          <cell r="O35" t="str">
            <v>--</v>
          </cell>
          <cell r="P35" t="str">
            <v/>
          </cell>
          <cell r="Q35" t="str">
            <v>--</v>
          </cell>
          <cell r="R35" t="str">
            <v/>
          </cell>
          <cell r="S35" t="str">
            <v>--</v>
          </cell>
          <cell r="T35" t="str">
            <v/>
          </cell>
          <cell r="U35" t="str">
            <v>--</v>
          </cell>
          <cell r="V35" t="str">
            <v/>
          </cell>
        </row>
        <row r="36">
          <cell r="A36" t="str">
            <v>36SRE1</v>
          </cell>
          <cell r="B36" t="str">
            <v>San Diego Gas &amp; Electric Co.</v>
          </cell>
          <cell r="C36" t="str">
            <v>SRE</v>
          </cell>
          <cell r="D36" t="str">
            <v>Elec.</v>
          </cell>
          <cell r="E36" t="str">
            <v>ü</v>
          </cell>
          <cell r="F36" t="str">
            <v/>
          </cell>
          <cell r="G36" t="str">
            <v>--</v>
          </cell>
          <cell r="H36" t="str">
            <v/>
          </cell>
          <cell r="I36" t="str">
            <v>ü</v>
          </cell>
          <cell r="J36" t="str">
            <v/>
          </cell>
          <cell r="K36" t="str">
            <v>--</v>
          </cell>
          <cell r="L36" t="str">
            <v/>
          </cell>
          <cell r="M36" t="str">
            <v>--</v>
          </cell>
          <cell r="N36" t="str">
            <v/>
          </cell>
          <cell r="O36" t="str">
            <v>--</v>
          </cell>
          <cell r="P36" t="str">
            <v/>
          </cell>
          <cell r="Q36" t="str">
            <v>--</v>
          </cell>
          <cell r="S36" t="str">
            <v>--</v>
          </cell>
          <cell r="T36" t="str">
            <v/>
          </cell>
          <cell r="U36" t="str">
            <v>--</v>
          </cell>
          <cell r="V36" t="str">
            <v/>
          </cell>
        </row>
        <row r="37">
          <cell r="A37" t="str">
            <v>36SRE-G1</v>
          </cell>
          <cell r="B37" t="str">
            <v>San Diego Gas &amp; Electric Co.</v>
          </cell>
          <cell r="C37" t="str">
            <v>SRE</v>
          </cell>
          <cell r="D37" t="str">
            <v>Gas</v>
          </cell>
          <cell r="E37" t="str">
            <v>ü</v>
          </cell>
          <cell r="F37" t="str">
            <v/>
          </cell>
          <cell r="G37" t="str">
            <v>--</v>
          </cell>
          <cell r="H37" t="str">
            <v/>
          </cell>
          <cell r="I37" t="str">
            <v>ü</v>
          </cell>
          <cell r="J37" t="str">
            <v/>
          </cell>
          <cell r="K37" t="str">
            <v>--</v>
          </cell>
          <cell r="L37" t="str">
            <v/>
          </cell>
          <cell r="M37" t="str">
            <v>--</v>
          </cell>
          <cell r="N37" t="str">
            <v/>
          </cell>
          <cell r="O37" t="str">
            <v>--</v>
          </cell>
          <cell r="P37" t="str">
            <v/>
          </cell>
          <cell r="Q37" t="str">
            <v>--</v>
          </cell>
          <cell r="R37" t="str">
            <v/>
          </cell>
          <cell r="S37" t="str">
            <v>--</v>
          </cell>
          <cell r="T37" t="str">
            <v/>
          </cell>
          <cell r="U37" t="str">
            <v>--</v>
          </cell>
          <cell r="V37" t="str">
            <v/>
          </cell>
        </row>
        <row r="38">
          <cell r="A38" t="str">
            <v>15EIX1</v>
          </cell>
          <cell r="B38" t="str">
            <v>Southern California Edison Co.</v>
          </cell>
          <cell r="C38" t="str">
            <v>EIX</v>
          </cell>
          <cell r="D38" t="str">
            <v>Elec.</v>
          </cell>
          <cell r="E38" t="str">
            <v>ü</v>
          </cell>
          <cell r="F38" t="str">
            <v/>
          </cell>
          <cell r="G38" t="str">
            <v>--</v>
          </cell>
          <cell r="H38" t="str">
            <v/>
          </cell>
          <cell r="I38" t="str">
            <v>ü</v>
          </cell>
          <cell r="J38" t="str">
            <v/>
          </cell>
          <cell r="K38" t="str">
            <v>--</v>
          </cell>
          <cell r="L38" t="str">
            <v/>
          </cell>
          <cell r="M38" t="str">
            <v>--</v>
          </cell>
          <cell r="N38" t="str">
            <v/>
          </cell>
          <cell r="O38" t="str">
            <v>--</v>
          </cell>
          <cell r="P38" t="str">
            <v/>
          </cell>
          <cell r="Q38" t="str">
            <v>--</v>
          </cell>
          <cell r="S38" t="str">
            <v>--</v>
          </cell>
          <cell r="T38" t="str">
            <v/>
          </cell>
          <cell r="U38" t="str">
            <v>--</v>
          </cell>
          <cell r="V38" t="str">
            <v/>
          </cell>
        </row>
        <row r="39">
          <cell r="A39" t="str">
            <v>36SRE-G2</v>
          </cell>
          <cell r="B39" t="str">
            <v>Southern California Gas Co.</v>
          </cell>
          <cell r="C39" t="str">
            <v>SRE</v>
          </cell>
          <cell r="D39" t="str">
            <v>Gas</v>
          </cell>
          <cell r="E39" t="str">
            <v>ü</v>
          </cell>
          <cell r="F39" t="str">
            <v/>
          </cell>
          <cell r="G39" t="str">
            <v>--</v>
          </cell>
          <cell r="H39" t="str">
            <v/>
          </cell>
          <cell r="I39" t="str">
            <v>ü</v>
          </cell>
          <cell r="J39" t="str">
            <v/>
          </cell>
          <cell r="K39" t="str">
            <v>--</v>
          </cell>
          <cell r="L39" t="str">
            <v/>
          </cell>
          <cell r="M39" t="str">
            <v>--</v>
          </cell>
          <cell r="N39" t="str">
            <v/>
          </cell>
          <cell r="O39" t="str">
            <v>--</v>
          </cell>
          <cell r="P39" t="str">
            <v/>
          </cell>
          <cell r="Q39" t="str">
            <v>--</v>
          </cell>
          <cell r="R39" t="str">
            <v/>
          </cell>
          <cell r="S39" t="str">
            <v>--</v>
          </cell>
          <cell r="T39" t="str">
            <v/>
          </cell>
          <cell r="U39" t="str">
            <v>--</v>
          </cell>
          <cell r="V39" t="str">
            <v/>
          </cell>
        </row>
        <row r="40">
          <cell r="A40" t="str">
            <v>08SWX2</v>
          </cell>
          <cell r="B40" t="str">
            <v>Southwest Gas Corp.</v>
          </cell>
          <cell r="C40" t="str">
            <v>SWX</v>
          </cell>
          <cell r="D40" t="str">
            <v>Gas</v>
          </cell>
          <cell r="E40" t="str">
            <v>ü</v>
          </cell>
          <cell r="F40" t="str">
            <v/>
          </cell>
          <cell r="G40" t="str">
            <v>--</v>
          </cell>
          <cell r="H40" t="str">
            <v/>
          </cell>
          <cell r="I40" t="str">
            <v>ü</v>
          </cell>
          <cell r="J40" t="str">
            <v/>
          </cell>
          <cell r="K40" t="str">
            <v>--</v>
          </cell>
          <cell r="L40" t="str">
            <v/>
          </cell>
          <cell r="M40" t="str">
            <v>--</v>
          </cell>
          <cell r="N40" t="str">
            <v/>
          </cell>
          <cell r="O40" t="str">
            <v>--</v>
          </cell>
          <cell r="P40" t="str">
            <v/>
          </cell>
          <cell r="Q40" t="str">
            <v>--</v>
          </cell>
          <cell r="R40" t="str">
            <v/>
          </cell>
          <cell r="S40" t="str">
            <v>--</v>
          </cell>
          <cell r="T40" t="str">
            <v/>
          </cell>
          <cell r="U40" t="str">
            <v>--</v>
          </cell>
          <cell r="V40" t="str">
            <v/>
          </cell>
        </row>
        <row r="42">
          <cell r="B42" t="str">
            <v>COLORADO</v>
          </cell>
          <cell r="F42" t="str">
            <v/>
          </cell>
          <cell r="H42" t="str">
            <v/>
          </cell>
          <cell r="J42" t="str">
            <v/>
          </cell>
          <cell r="L42" t="str">
            <v/>
          </cell>
          <cell r="N42" t="str">
            <v/>
          </cell>
          <cell r="P42" t="str">
            <v/>
          </cell>
          <cell r="R42" t="str">
            <v/>
          </cell>
          <cell r="T42" t="str">
            <v/>
          </cell>
        </row>
        <row r="43">
          <cell r="A43" t="str">
            <v>08BKH1</v>
          </cell>
          <cell r="B43" t="str">
            <v>Black Hills Colorado Electric Inc.</v>
          </cell>
          <cell r="C43" t="str">
            <v>BKH</v>
          </cell>
          <cell r="D43" t="str">
            <v>Elec.</v>
          </cell>
          <cell r="E43" t="str">
            <v>ü</v>
          </cell>
          <cell r="F43" t="str">
            <v/>
          </cell>
          <cell r="G43" t="str">
            <v>ü</v>
          </cell>
          <cell r="H43" t="str">
            <v/>
          </cell>
          <cell r="I43" t="str">
            <v>--</v>
          </cell>
          <cell r="J43" t="str">
            <v/>
          </cell>
          <cell r="K43" t="str">
            <v>--</v>
          </cell>
          <cell r="L43" t="str">
            <v/>
          </cell>
          <cell r="M43" t="str">
            <v>ü</v>
          </cell>
          <cell r="N43" t="str">
            <v>*</v>
          </cell>
          <cell r="O43" t="str">
            <v>ü</v>
          </cell>
          <cell r="P43" t="str">
            <v/>
          </cell>
          <cell r="Q43" t="str">
            <v>--</v>
          </cell>
          <cell r="S43" t="str">
            <v>--</v>
          </cell>
          <cell r="U43" t="str">
            <v>ü</v>
          </cell>
        </row>
        <row r="44">
          <cell r="A44" t="str">
            <v>39XEL1</v>
          </cell>
          <cell r="B44" t="str">
            <v>Public Service Co. of Colorado</v>
          </cell>
          <cell r="C44" t="str">
            <v>XEL</v>
          </cell>
          <cell r="D44" t="str">
            <v>Elec.</v>
          </cell>
          <cell r="E44" t="str">
            <v>ü</v>
          </cell>
          <cell r="F44" t="str">
            <v/>
          </cell>
          <cell r="G44" t="str">
            <v>ü</v>
          </cell>
          <cell r="H44" t="str">
            <v/>
          </cell>
          <cell r="I44" t="str">
            <v>--</v>
          </cell>
          <cell r="J44" t="str">
            <v/>
          </cell>
          <cell r="K44" t="str">
            <v>ü</v>
          </cell>
          <cell r="L44" t="str">
            <v>*</v>
          </cell>
          <cell r="M44" t="str">
            <v>--</v>
          </cell>
          <cell r="O44" t="str">
            <v>ü</v>
          </cell>
          <cell r="P44" t="str">
            <v/>
          </cell>
          <cell r="Q44" t="str">
            <v>--</v>
          </cell>
          <cell r="S44" t="str">
            <v>--</v>
          </cell>
          <cell r="U44" t="str">
            <v>ü</v>
          </cell>
        </row>
        <row r="45">
          <cell r="A45" t="str">
            <v>39XEL-G1</v>
          </cell>
          <cell r="B45" t="str">
            <v>Public Service Co. of Colorado</v>
          </cell>
          <cell r="C45" t="str">
            <v>XEL</v>
          </cell>
          <cell r="D45" t="str">
            <v>Gas</v>
          </cell>
          <cell r="E45" t="str">
            <v>ü</v>
          </cell>
          <cell r="F45" t="str">
            <v/>
          </cell>
          <cell r="G45" t="str">
            <v>ü</v>
          </cell>
          <cell r="H45" t="str">
            <v/>
          </cell>
          <cell r="I45" t="str">
            <v>--</v>
          </cell>
          <cell r="J45" t="str">
            <v/>
          </cell>
          <cell r="K45" t="str">
            <v>ü</v>
          </cell>
          <cell r="L45" t="str">
            <v>*</v>
          </cell>
          <cell r="M45" t="str">
            <v>--</v>
          </cell>
          <cell r="N45" t="str">
            <v/>
          </cell>
          <cell r="O45" t="str">
            <v>--</v>
          </cell>
          <cell r="P45" t="str">
            <v/>
          </cell>
          <cell r="Q45" t="str">
            <v>ü</v>
          </cell>
          <cell r="R45" t="str">
            <v>*</v>
          </cell>
          <cell r="S45" t="str">
            <v>--</v>
          </cell>
          <cell r="T45" t="str">
            <v/>
          </cell>
          <cell r="U45" t="str">
            <v>--</v>
          </cell>
        </row>
        <row r="46">
          <cell r="A46" t="str">
            <v>08BKH-G2</v>
          </cell>
          <cell r="B46" t="str">
            <v>Black Hills Gas Distribution LLC</v>
          </cell>
          <cell r="C46" t="str">
            <v>BKH</v>
          </cell>
          <cell r="D46" t="str">
            <v>Gas</v>
          </cell>
          <cell r="E46" t="str">
            <v>ü</v>
          </cell>
          <cell r="F46" t="str">
            <v/>
          </cell>
          <cell r="G46" t="str">
            <v>ü</v>
          </cell>
          <cell r="H46" t="str">
            <v/>
          </cell>
          <cell r="I46" t="str">
            <v>--</v>
          </cell>
          <cell r="J46" t="str">
            <v/>
          </cell>
          <cell r="K46" t="str">
            <v>--</v>
          </cell>
          <cell r="L46" t="str">
            <v/>
          </cell>
          <cell r="M46" t="str">
            <v>--</v>
          </cell>
          <cell r="N46" t="str">
            <v/>
          </cell>
          <cell r="O46" t="str">
            <v>--</v>
          </cell>
          <cell r="P46" t="str">
            <v/>
          </cell>
          <cell r="Q46" t="str">
            <v>ü</v>
          </cell>
          <cell r="R46" t="str">
            <v>*</v>
          </cell>
          <cell r="S46" t="str">
            <v>--</v>
          </cell>
          <cell r="T46" t="str">
            <v/>
          </cell>
          <cell r="U46" t="str">
            <v>--</v>
          </cell>
        </row>
        <row r="47">
          <cell r="F47" t="str">
            <v/>
          </cell>
          <cell r="H47" t="str">
            <v/>
          </cell>
          <cell r="J47" t="str">
            <v/>
          </cell>
          <cell r="L47" t="str">
            <v/>
          </cell>
          <cell r="N47" t="str">
            <v/>
          </cell>
          <cell r="P47" t="str">
            <v/>
          </cell>
          <cell r="R47" t="str">
            <v/>
          </cell>
          <cell r="T47" t="str">
            <v/>
          </cell>
        </row>
        <row r="48">
          <cell r="B48" t="str">
            <v>CONNECTICUT</v>
          </cell>
          <cell r="F48" t="str">
            <v/>
          </cell>
          <cell r="H48" t="str">
            <v/>
          </cell>
          <cell r="J48" t="str">
            <v/>
          </cell>
          <cell r="L48" t="str">
            <v/>
          </cell>
          <cell r="N48" t="str">
            <v/>
          </cell>
          <cell r="P48" t="str">
            <v/>
          </cell>
          <cell r="R48" t="str">
            <v/>
          </cell>
          <cell r="T48" t="str">
            <v/>
          </cell>
        </row>
        <row r="49">
          <cell r="A49" t="str">
            <v>20ES1</v>
          </cell>
          <cell r="B49" t="str">
            <v>Connecticut Light and Power Co.</v>
          </cell>
          <cell r="C49" t="str">
            <v>ES</v>
          </cell>
          <cell r="D49" t="str">
            <v>Elec.</v>
          </cell>
          <cell r="E49" t="str">
            <v>--</v>
          </cell>
          <cell r="F49" t="str">
            <v>*</v>
          </cell>
          <cell r="G49" t="str">
            <v>ü</v>
          </cell>
          <cell r="H49" t="str">
            <v/>
          </cell>
          <cell r="I49" t="str">
            <v>ü</v>
          </cell>
          <cell r="J49" t="str">
            <v>*</v>
          </cell>
          <cell r="K49" t="str">
            <v>--</v>
          </cell>
          <cell r="L49" t="str">
            <v/>
          </cell>
          <cell r="M49" t="str">
            <v>--</v>
          </cell>
          <cell r="N49" t="str">
            <v/>
          </cell>
          <cell r="O49" t="str">
            <v>--</v>
          </cell>
          <cell r="P49" t="str">
            <v>*</v>
          </cell>
          <cell r="Q49" t="str">
            <v>ü</v>
          </cell>
          <cell r="R49" t="str">
            <v>*</v>
          </cell>
          <cell r="S49" t="str">
            <v>--</v>
          </cell>
          <cell r="T49" t="str">
            <v/>
          </cell>
          <cell r="U49" t="str">
            <v>ü</v>
          </cell>
        </row>
        <row r="50">
          <cell r="A50" t="str">
            <v>BLANK</v>
          </cell>
          <cell r="B50" t="str">
            <v>Connecticut Natural Gas Co.</v>
          </cell>
          <cell r="C50" t="str">
            <v>IBE</v>
          </cell>
          <cell r="D50" t="str">
            <v>Gas</v>
          </cell>
          <cell r="E50" t="str">
            <v>ü</v>
          </cell>
          <cell r="F50" t="str">
            <v/>
          </cell>
          <cell r="G50" t="str">
            <v>ü</v>
          </cell>
          <cell r="H50" t="str">
            <v/>
          </cell>
          <cell r="I50" t="str">
            <v>ü</v>
          </cell>
          <cell r="J50" t="str">
            <v>*</v>
          </cell>
          <cell r="K50" t="str">
            <v>--</v>
          </cell>
          <cell r="L50" t="str">
            <v/>
          </cell>
          <cell r="M50" t="str">
            <v>--</v>
          </cell>
          <cell r="N50" t="str">
            <v/>
          </cell>
          <cell r="O50" t="str">
            <v>--</v>
          </cell>
          <cell r="P50" t="str">
            <v/>
          </cell>
          <cell r="Q50" t="str">
            <v>ü</v>
          </cell>
          <cell r="R50" t="str">
            <v>*</v>
          </cell>
          <cell r="S50" t="str">
            <v>--</v>
          </cell>
          <cell r="T50" t="str">
            <v/>
          </cell>
          <cell r="U50" t="str">
            <v>--</v>
          </cell>
        </row>
        <row r="51">
          <cell r="A51" t="str">
            <v>BLANK</v>
          </cell>
          <cell r="B51" t="str">
            <v>Southern Connecticut Gas Co.</v>
          </cell>
          <cell r="C51" t="str">
            <v>IBE</v>
          </cell>
          <cell r="D51" t="str">
            <v>Gas</v>
          </cell>
          <cell r="E51" t="str">
            <v>ü</v>
          </cell>
          <cell r="F51" t="str">
            <v/>
          </cell>
          <cell r="G51" t="str">
            <v>ü</v>
          </cell>
          <cell r="H51" t="str">
            <v/>
          </cell>
          <cell r="I51" t="str">
            <v>ü</v>
          </cell>
          <cell r="J51" t="str">
            <v>*</v>
          </cell>
          <cell r="K51" t="str">
            <v>--</v>
          </cell>
          <cell r="L51" t="str">
            <v/>
          </cell>
          <cell r="M51" t="str">
            <v>--</v>
          </cell>
          <cell r="N51" t="str">
            <v/>
          </cell>
          <cell r="O51" t="str">
            <v>--</v>
          </cell>
          <cell r="P51" t="str">
            <v/>
          </cell>
          <cell r="Q51" t="str">
            <v>ü</v>
          </cell>
          <cell r="R51" t="str">
            <v>*</v>
          </cell>
          <cell r="S51" t="str">
            <v>--</v>
          </cell>
          <cell r="T51" t="str">
            <v/>
          </cell>
          <cell r="U51" t="str">
            <v>--</v>
          </cell>
        </row>
        <row r="52">
          <cell r="A52" t="str">
            <v>BLANK</v>
          </cell>
          <cell r="B52" t="str">
            <v>United Illuminating Co.</v>
          </cell>
          <cell r="C52" t="str">
            <v>IBE</v>
          </cell>
          <cell r="D52" t="str">
            <v>Elec.</v>
          </cell>
          <cell r="E52" t="str">
            <v>--</v>
          </cell>
          <cell r="F52" t="str">
            <v>*</v>
          </cell>
          <cell r="G52" t="str">
            <v>ü</v>
          </cell>
          <cell r="H52" t="str">
            <v/>
          </cell>
          <cell r="I52" t="str">
            <v>ü</v>
          </cell>
          <cell r="J52" t="str">
            <v>*</v>
          </cell>
          <cell r="K52" t="str">
            <v>--</v>
          </cell>
          <cell r="L52" t="str">
            <v/>
          </cell>
          <cell r="M52" t="str">
            <v>--</v>
          </cell>
          <cell r="N52" t="str">
            <v/>
          </cell>
          <cell r="O52" t="str">
            <v>--</v>
          </cell>
          <cell r="P52" t="str">
            <v>*</v>
          </cell>
          <cell r="Q52" t="str">
            <v>--</v>
          </cell>
          <cell r="S52" t="str">
            <v>--</v>
          </cell>
          <cell r="T52" t="str">
            <v/>
          </cell>
          <cell r="U52" t="str">
            <v>ü</v>
          </cell>
        </row>
        <row r="53">
          <cell r="A53" t="str">
            <v>20ES-G1</v>
          </cell>
          <cell r="B53" t="str">
            <v>Yankee Gas Services Co.</v>
          </cell>
          <cell r="C53" t="str">
            <v>ES</v>
          </cell>
          <cell r="D53" t="str">
            <v>Gas</v>
          </cell>
          <cell r="E53" t="str">
            <v>ü</v>
          </cell>
          <cell r="F53" t="str">
            <v/>
          </cell>
          <cell r="G53" t="str">
            <v>ü</v>
          </cell>
          <cell r="H53" t="str">
            <v/>
          </cell>
          <cell r="I53" t="str">
            <v>ü</v>
          </cell>
          <cell r="J53" t="str">
            <v>*</v>
          </cell>
          <cell r="K53" t="str">
            <v>--</v>
          </cell>
          <cell r="L53" t="str">
            <v/>
          </cell>
          <cell r="M53" t="str">
            <v>--</v>
          </cell>
          <cell r="N53" t="str">
            <v/>
          </cell>
          <cell r="O53" t="str">
            <v>--</v>
          </cell>
          <cell r="P53" t="str">
            <v/>
          </cell>
          <cell r="Q53" t="str">
            <v>ü</v>
          </cell>
          <cell r="R53" t="str">
            <v>*</v>
          </cell>
          <cell r="S53" t="str">
            <v>--</v>
          </cell>
          <cell r="T53" t="str">
            <v/>
          </cell>
          <cell r="U53" t="str">
            <v>--</v>
          </cell>
        </row>
        <row r="54">
          <cell r="F54" t="str">
            <v/>
          </cell>
          <cell r="H54" t="str">
            <v/>
          </cell>
          <cell r="J54" t="str">
            <v/>
          </cell>
          <cell r="L54" t="str">
            <v/>
          </cell>
          <cell r="N54" t="str">
            <v/>
          </cell>
          <cell r="P54" t="str">
            <v/>
          </cell>
          <cell r="R54" t="str">
            <v/>
          </cell>
          <cell r="T54" t="str">
            <v/>
          </cell>
        </row>
        <row r="55">
          <cell r="B55" t="str">
            <v>DELAWARE</v>
          </cell>
          <cell r="F55" t="str">
            <v/>
          </cell>
          <cell r="H55" t="str">
            <v/>
          </cell>
          <cell r="J55" t="str">
            <v/>
          </cell>
          <cell r="L55" t="str">
            <v/>
          </cell>
          <cell r="N55" t="str">
            <v/>
          </cell>
          <cell r="P55" t="str">
            <v/>
          </cell>
          <cell r="R55" t="str">
            <v/>
          </cell>
          <cell r="T55" t="str">
            <v/>
          </cell>
        </row>
        <row r="56">
          <cell r="A56" t="str">
            <v>02CPK1</v>
          </cell>
          <cell r="B56" t="str">
            <v>Chesapeake Utilities Corp.</v>
          </cell>
          <cell r="C56" t="str">
            <v>CPK</v>
          </cell>
          <cell r="D56" t="str">
            <v>Gas</v>
          </cell>
          <cell r="E56" t="str">
            <v>ü</v>
          </cell>
          <cell r="F56" t="str">
            <v/>
          </cell>
          <cell r="G56" t="str">
            <v>--</v>
          </cell>
          <cell r="H56" t="str">
            <v/>
          </cell>
          <cell r="I56" t="str">
            <v>--</v>
          </cell>
          <cell r="J56" t="str">
            <v/>
          </cell>
          <cell r="K56" t="str">
            <v>--</v>
          </cell>
          <cell r="L56" t="str">
            <v/>
          </cell>
          <cell r="M56" t="str">
            <v>--</v>
          </cell>
          <cell r="N56" t="str">
            <v/>
          </cell>
          <cell r="O56" t="str">
            <v>--</v>
          </cell>
          <cell r="P56" t="str">
            <v/>
          </cell>
          <cell r="Q56" t="str">
            <v>ü</v>
          </cell>
          <cell r="R56" t="str">
            <v>*</v>
          </cell>
          <cell r="S56" t="str">
            <v>ü</v>
          </cell>
          <cell r="T56" t="str">
            <v>*</v>
          </cell>
          <cell r="U56" t="str">
            <v>--</v>
          </cell>
        </row>
        <row r="57">
          <cell r="A57" t="str">
            <v>21EXC1</v>
          </cell>
          <cell r="B57" t="str">
            <v>Delmarva Power &amp; Light Co.</v>
          </cell>
          <cell r="C57" t="str">
            <v>EXC</v>
          </cell>
          <cell r="D57" t="str">
            <v>Elec.</v>
          </cell>
          <cell r="E57" t="str">
            <v>--</v>
          </cell>
          <cell r="F57" t="str">
            <v>*</v>
          </cell>
          <cell r="G57" t="str">
            <v>ü</v>
          </cell>
          <cell r="H57" t="str">
            <v/>
          </cell>
          <cell r="I57" t="str">
            <v>--</v>
          </cell>
          <cell r="J57" t="str">
            <v/>
          </cell>
          <cell r="K57" t="str">
            <v>--</v>
          </cell>
          <cell r="L57" t="str">
            <v/>
          </cell>
          <cell r="M57" t="str">
            <v>--</v>
          </cell>
          <cell r="N57" t="str">
            <v/>
          </cell>
          <cell r="O57" t="str">
            <v>--</v>
          </cell>
          <cell r="P57" t="str">
            <v/>
          </cell>
          <cell r="Q57" t="str">
            <v>ü</v>
          </cell>
          <cell r="R57" t="str">
            <v>*</v>
          </cell>
          <cell r="S57" t="str">
            <v>--</v>
          </cell>
          <cell r="T57" t="str">
            <v/>
          </cell>
          <cell r="U57" t="str">
            <v>ü</v>
          </cell>
        </row>
        <row r="58">
          <cell r="A58" t="str">
            <v>21EXC-G1</v>
          </cell>
          <cell r="B58" t="str">
            <v>Delmarva Power &amp; Light Co.</v>
          </cell>
          <cell r="C58" t="str">
            <v>EXC</v>
          </cell>
          <cell r="D58" t="str">
            <v>Gas</v>
          </cell>
          <cell r="E58" t="str">
            <v>ü</v>
          </cell>
          <cell r="F58" t="str">
            <v/>
          </cell>
          <cell r="G58" t="str">
            <v>--</v>
          </cell>
          <cell r="H58" t="str">
            <v/>
          </cell>
          <cell r="I58" t="str">
            <v>--</v>
          </cell>
          <cell r="J58" t="str">
            <v/>
          </cell>
          <cell r="K58" t="str">
            <v>--</v>
          </cell>
          <cell r="L58" t="str">
            <v/>
          </cell>
          <cell r="M58" t="str">
            <v>--</v>
          </cell>
          <cell r="N58" t="str">
            <v/>
          </cell>
          <cell r="O58" t="str">
            <v>--</v>
          </cell>
          <cell r="P58" t="str">
            <v/>
          </cell>
          <cell r="Q58" t="str">
            <v>ü</v>
          </cell>
          <cell r="R58" t="str">
            <v>*</v>
          </cell>
          <cell r="S58" t="str">
            <v>ü</v>
          </cell>
          <cell r="T58" t="str">
            <v>*</v>
          </cell>
          <cell r="U58" t="str">
            <v>--</v>
          </cell>
        </row>
        <row r="60">
          <cell r="B60" t="str">
            <v>DISTRICT OF COLUMBIA</v>
          </cell>
          <cell r="F60" t="str">
            <v/>
          </cell>
          <cell r="H60" t="str">
            <v/>
          </cell>
          <cell r="J60" t="str">
            <v/>
          </cell>
          <cell r="L60" t="str">
            <v/>
          </cell>
          <cell r="N60" t="str">
            <v/>
          </cell>
          <cell r="P60" t="str">
            <v/>
          </cell>
          <cell r="R60" t="str">
            <v/>
          </cell>
          <cell r="T60" t="str">
            <v/>
          </cell>
        </row>
        <row r="61">
          <cell r="A61" t="str">
            <v>21EXC2</v>
          </cell>
          <cell r="B61" t="str">
            <v>Potomac Electric Power Co.</v>
          </cell>
          <cell r="C61" t="str">
            <v>EXC</v>
          </cell>
          <cell r="D61" t="str">
            <v>Elec.</v>
          </cell>
          <cell r="E61" t="str">
            <v>--</v>
          </cell>
          <cell r="F61" t="str">
            <v>*</v>
          </cell>
          <cell r="G61" t="str">
            <v>--</v>
          </cell>
          <cell r="H61" t="str">
            <v/>
          </cell>
          <cell r="I61" t="str">
            <v>--</v>
          </cell>
          <cell r="J61" t="str">
            <v/>
          </cell>
          <cell r="K61" t="str">
            <v>ü</v>
          </cell>
          <cell r="L61" t="str">
            <v>*</v>
          </cell>
          <cell r="M61" t="str">
            <v>--</v>
          </cell>
          <cell r="N61" t="str">
            <v/>
          </cell>
          <cell r="O61" t="str">
            <v>ü</v>
          </cell>
          <cell r="P61" t="str">
            <v>*</v>
          </cell>
          <cell r="Q61" t="str">
            <v>ü</v>
          </cell>
          <cell r="R61" t="str">
            <v>*</v>
          </cell>
          <cell r="S61" t="str">
            <v>--</v>
          </cell>
          <cell r="T61" t="str">
            <v/>
          </cell>
          <cell r="U61" t="str">
            <v>--</v>
          </cell>
        </row>
        <row r="62">
          <cell r="A62" t="str">
            <v>BLANK</v>
          </cell>
          <cell r="B62" t="str">
            <v>Washington Gas Light Co.</v>
          </cell>
          <cell r="C62" t="str">
            <v>ALA</v>
          </cell>
          <cell r="D62" t="str">
            <v>Gas</v>
          </cell>
          <cell r="E62" t="str">
            <v>ü</v>
          </cell>
          <cell r="F62" t="str">
            <v/>
          </cell>
          <cell r="G62" t="str">
            <v>--</v>
          </cell>
          <cell r="H62" t="str">
            <v/>
          </cell>
          <cell r="I62" t="str">
            <v>--</v>
          </cell>
          <cell r="J62" t="str">
            <v/>
          </cell>
          <cell r="K62" t="str">
            <v>--</v>
          </cell>
          <cell r="L62" t="str">
            <v/>
          </cell>
          <cell r="M62" t="str">
            <v>--</v>
          </cell>
          <cell r="N62" t="str">
            <v/>
          </cell>
          <cell r="O62" t="str">
            <v>ü</v>
          </cell>
          <cell r="P62" t="str">
            <v>*</v>
          </cell>
          <cell r="Q62" t="str">
            <v>ü</v>
          </cell>
          <cell r="R62" t="str">
            <v>*</v>
          </cell>
          <cell r="S62" t="str">
            <v>--</v>
          </cell>
          <cell r="T62" t="str">
            <v/>
          </cell>
          <cell r="U62" t="str">
            <v>--</v>
          </cell>
        </row>
        <row r="63">
          <cell r="F63" t="str">
            <v/>
          </cell>
          <cell r="H63" t="str">
            <v/>
          </cell>
          <cell r="J63" t="str">
            <v/>
          </cell>
          <cell r="L63" t="str">
            <v/>
          </cell>
          <cell r="P63" t="str">
            <v/>
          </cell>
          <cell r="R63" t="str">
            <v/>
          </cell>
          <cell r="T63" t="str">
            <v/>
          </cell>
        </row>
        <row r="64">
          <cell r="B64" t="str">
            <v>FLORIDA</v>
          </cell>
          <cell r="F64" t="str">
            <v/>
          </cell>
          <cell r="H64" t="str">
            <v/>
          </cell>
          <cell r="J64" t="str">
            <v/>
          </cell>
          <cell r="L64" t="str">
            <v/>
          </cell>
          <cell r="N64" t="str">
            <v/>
          </cell>
          <cell r="P64" t="str">
            <v/>
          </cell>
          <cell r="R64" t="str">
            <v/>
          </cell>
          <cell r="T64" t="str">
            <v/>
          </cell>
        </row>
        <row r="65">
          <cell r="A65" t="str">
            <v>27NEE1</v>
          </cell>
          <cell r="B65" t="str">
            <v>Florida Power &amp; Light Co.</v>
          </cell>
          <cell r="C65" t="str">
            <v>NEE</v>
          </cell>
          <cell r="D65" t="str">
            <v>Elec.</v>
          </cell>
          <cell r="E65" t="str">
            <v>ü</v>
          </cell>
          <cell r="F65" t="str">
            <v/>
          </cell>
          <cell r="G65" t="str">
            <v>ü</v>
          </cell>
          <cell r="H65" t="str">
            <v/>
          </cell>
          <cell r="I65" t="str">
            <v>--</v>
          </cell>
          <cell r="J65" t="str">
            <v/>
          </cell>
          <cell r="K65" t="str">
            <v>--</v>
          </cell>
          <cell r="L65" t="str">
            <v/>
          </cell>
          <cell r="M65" t="str">
            <v>ü</v>
          </cell>
          <cell r="N65" t="str">
            <v>*</v>
          </cell>
          <cell r="O65" t="str">
            <v>ü</v>
          </cell>
          <cell r="P65" t="str">
            <v>*</v>
          </cell>
          <cell r="Q65" t="str">
            <v>--</v>
          </cell>
          <cell r="R65" t="str">
            <v>*</v>
          </cell>
          <cell r="S65" t="str">
            <v>ü</v>
          </cell>
          <cell r="T65" t="str">
            <v/>
          </cell>
          <cell r="U65" t="str">
            <v>--</v>
          </cell>
        </row>
        <row r="66">
          <cell r="A66" t="str">
            <v>14DUK1</v>
          </cell>
          <cell r="B66" t="str">
            <v>Duke Energy Florida LLC</v>
          </cell>
          <cell r="C66" t="str">
            <v>DUK</v>
          </cell>
          <cell r="D66" t="str">
            <v>Elec.</v>
          </cell>
          <cell r="E66" t="str">
            <v>ü</v>
          </cell>
          <cell r="F66" t="str">
            <v/>
          </cell>
          <cell r="G66" t="str">
            <v>ü</v>
          </cell>
          <cell r="H66" t="str">
            <v/>
          </cell>
          <cell r="I66" t="str">
            <v>--</v>
          </cell>
          <cell r="J66" t="str">
            <v/>
          </cell>
          <cell r="K66" t="str">
            <v>--</v>
          </cell>
          <cell r="L66" t="str">
            <v/>
          </cell>
          <cell r="M66" t="str">
            <v>ü</v>
          </cell>
          <cell r="N66" t="str">
            <v>*</v>
          </cell>
          <cell r="O66" t="str">
            <v>ü</v>
          </cell>
          <cell r="P66" t="str">
            <v>*</v>
          </cell>
          <cell r="Q66" t="str">
            <v>--</v>
          </cell>
          <cell r="R66" t="str">
            <v>*</v>
          </cell>
          <cell r="S66" t="str">
            <v>ü</v>
          </cell>
          <cell r="T66" t="str">
            <v/>
          </cell>
          <cell r="U66" t="str">
            <v>--</v>
          </cell>
        </row>
        <row r="67">
          <cell r="A67" t="str">
            <v>02CPK2</v>
          </cell>
          <cell r="B67" t="str">
            <v>Florida Public Utilities Co.</v>
          </cell>
          <cell r="C67" t="str">
            <v>CPK</v>
          </cell>
          <cell r="D67" t="str">
            <v>Elec.</v>
          </cell>
          <cell r="E67" t="str">
            <v>ü</v>
          </cell>
          <cell r="F67" t="str">
            <v/>
          </cell>
          <cell r="G67" t="str">
            <v>ü</v>
          </cell>
          <cell r="H67" t="str">
            <v/>
          </cell>
          <cell r="I67" t="str">
            <v>--</v>
          </cell>
          <cell r="J67" t="str">
            <v/>
          </cell>
          <cell r="K67" t="str">
            <v>--</v>
          </cell>
          <cell r="L67" t="str">
            <v/>
          </cell>
          <cell r="M67" t="str">
            <v>ü</v>
          </cell>
          <cell r="N67" t="str">
            <v>*</v>
          </cell>
          <cell r="O67" t="str">
            <v>--</v>
          </cell>
          <cell r="P67" t="str">
            <v/>
          </cell>
          <cell r="Q67" t="str">
            <v>--</v>
          </cell>
          <cell r="R67" t="str">
            <v>*</v>
          </cell>
          <cell r="S67" t="str">
            <v>ü</v>
          </cell>
          <cell r="T67" t="str">
            <v/>
          </cell>
          <cell r="U67" t="str">
            <v>--</v>
          </cell>
        </row>
        <row r="68">
          <cell r="A68" t="str">
            <v>02CPK3</v>
          </cell>
          <cell r="B68" t="str">
            <v>Florida Public Utilities Co.</v>
          </cell>
          <cell r="C68" t="str">
            <v>CPK</v>
          </cell>
          <cell r="D68" t="str">
            <v>Gas</v>
          </cell>
          <cell r="E68" t="str">
            <v>ü</v>
          </cell>
          <cell r="F68" t="str">
            <v/>
          </cell>
          <cell r="G68" t="str">
            <v>ü</v>
          </cell>
          <cell r="H68" t="str">
            <v/>
          </cell>
          <cell r="I68" t="str">
            <v>--</v>
          </cell>
          <cell r="J68" t="str">
            <v/>
          </cell>
          <cell r="K68" t="str">
            <v>--</v>
          </cell>
          <cell r="L68" t="str">
            <v/>
          </cell>
          <cell r="M68" t="str">
            <v>--</v>
          </cell>
          <cell r="N68" t="str">
            <v/>
          </cell>
          <cell r="O68" t="str">
            <v>--</v>
          </cell>
          <cell r="P68" t="str">
            <v/>
          </cell>
          <cell r="Q68" t="str">
            <v>ü</v>
          </cell>
          <cell r="R68" t="str">
            <v>*</v>
          </cell>
          <cell r="S68" t="str">
            <v>ü</v>
          </cell>
          <cell r="T68" t="str">
            <v/>
          </cell>
          <cell r="U68" t="str">
            <v>--</v>
          </cell>
        </row>
        <row r="69">
          <cell r="A69" t="str">
            <v>17EMA-G1</v>
          </cell>
          <cell r="B69" t="str">
            <v>Peoples Gas System Inc.</v>
          </cell>
          <cell r="C69" t="str">
            <v>EMA</v>
          </cell>
          <cell r="D69" t="str">
            <v>Gas</v>
          </cell>
          <cell r="E69" t="str">
            <v>ü</v>
          </cell>
          <cell r="F69" t="str">
            <v/>
          </cell>
          <cell r="G69" t="str">
            <v>ü</v>
          </cell>
          <cell r="H69" t="str">
            <v/>
          </cell>
          <cell r="I69" t="str">
            <v>--</v>
          </cell>
          <cell r="J69" t="str">
            <v/>
          </cell>
          <cell r="K69" t="str">
            <v>--</v>
          </cell>
          <cell r="L69" t="str">
            <v/>
          </cell>
          <cell r="M69" t="str">
            <v>--</v>
          </cell>
          <cell r="N69" t="str">
            <v/>
          </cell>
          <cell r="O69" t="str">
            <v>--</v>
          </cell>
          <cell r="P69" t="str">
            <v/>
          </cell>
          <cell r="Q69" t="str">
            <v>ü</v>
          </cell>
          <cell r="R69" t="str">
            <v>*</v>
          </cell>
          <cell r="S69" t="str">
            <v>ü</v>
          </cell>
          <cell r="T69" t="str">
            <v/>
          </cell>
          <cell r="U69" t="str">
            <v>--</v>
          </cell>
        </row>
        <row r="70">
          <cell r="A70" t="str">
            <v>27NEE4</v>
          </cell>
          <cell r="B70" t="str">
            <v>Pivotal Utility Holdings Inc.</v>
          </cell>
          <cell r="C70" t="str">
            <v>NEE</v>
          </cell>
          <cell r="D70" t="str">
            <v>Gas</v>
          </cell>
          <cell r="E70" t="str">
            <v>ü</v>
          </cell>
          <cell r="F70" t="str">
            <v/>
          </cell>
          <cell r="G70" t="str">
            <v>ü</v>
          </cell>
          <cell r="H70" t="str">
            <v/>
          </cell>
          <cell r="I70" t="str">
            <v>--</v>
          </cell>
          <cell r="J70" t="str">
            <v/>
          </cell>
          <cell r="K70" t="str">
            <v>--</v>
          </cell>
          <cell r="L70" t="str">
            <v/>
          </cell>
          <cell r="M70" t="str">
            <v>--</v>
          </cell>
          <cell r="N70" t="str">
            <v/>
          </cell>
          <cell r="O70" t="str">
            <v>--</v>
          </cell>
          <cell r="P70" t="str">
            <v/>
          </cell>
          <cell r="Q70" t="str">
            <v>ü</v>
          </cell>
          <cell r="R70" t="str">
            <v>*</v>
          </cell>
          <cell r="S70" t="str">
            <v>ü</v>
          </cell>
          <cell r="T70" t="str">
            <v/>
          </cell>
          <cell r="U70" t="str">
            <v>--</v>
          </cell>
        </row>
        <row r="71">
          <cell r="A71" t="str">
            <v>17EMA1</v>
          </cell>
          <cell r="B71" t="str">
            <v>Tampa Electric Co.</v>
          </cell>
          <cell r="C71" t="str">
            <v>EMA</v>
          </cell>
          <cell r="D71" t="str">
            <v>Elec.</v>
          </cell>
          <cell r="E71" t="str">
            <v>ü</v>
          </cell>
          <cell r="F71" t="str">
            <v/>
          </cell>
          <cell r="G71" t="str">
            <v>ü</v>
          </cell>
          <cell r="H71" t="str">
            <v/>
          </cell>
          <cell r="I71" t="str">
            <v>--</v>
          </cell>
          <cell r="J71" t="str">
            <v/>
          </cell>
          <cell r="K71" t="str">
            <v>--</v>
          </cell>
          <cell r="L71" t="str">
            <v/>
          </cell>
          <cell r="M71" t="str">
            <v>ü</v>
          </cell>
          <cell r="N71" t="str">
            <v>*</v>
          </cell>
          <cell r="O71" t="str">
            <v>ü</v>
          </cell>
          <cell r="P71" t="str">
            <v>*</v>
          </cell>
          <cell r="Q71" t="str">
            <v>--</v>
          </cell>
          <cell r="R71" t="str">
            <v>*</v>
          </cell>
          <cell r="S71" t="str">
            <v>ü</v>
          </cell>
          <cell r="T71" t="str">
            <v/>
          </cell>
          <cell r="U71" t="str">
            <v>--</v>
          </cell>
        </row>
        <row r="72">
          <cell r="F72" t="str">
            <v/>
          </cell>
          <cell r="H72" t="str">
            <v/>
          </cell>
          <cell r="J72" t="str">
            <v/>
          </cell>
          <cell r="L72" t="str">
            <v/>
          </cell>
          <cell r="N72" t="str">
            <v/>
          </cell>
          <cell r="P72" t="str">
            <v/>
          </cell>
          <cell r="R72" t="str">
            <v/>
          </cell>
          <cell r="T72" t="str">
            <v/>
          </cell>
        </row>
        <row r="73">
          <cell r="B73" t="str">
            <v>GEORGIA</v>
          </cell>
          <cell r="F73" t="str">
            <v/>
          </cell>
          <cell r="H73" t="str">
            <v/>
          </cell>
          <cell r="J73" t="str">
            <v/>
          </cell>
          <cell r="L73" t="str">
            <v/>
          </cell>
          <cell r="N73" t="str">
            <v/>
          </cell>
          <cell r="P73" t="str">
            <v/>
          </cell>
          <cell r="R73" t="str">
            <v/>
          </cell>
          <cell r="T73" t="str">
            <v/>
          </cell>
        </row>
        <row r="74">
          <cell r="A74" t="str">
            <v>37SO-G2</v>
          </cell>
          <cell r="B74" t="str">
            <v>Atlanta Gas Light Co.</v>
          </cell>
          <cell r="C74" t="str">
            <v>SO</v>
          </cell>
          <cell r="D74" t="str">
            <v>Gas</v>
          </cell>
          <cell r="E74" t="str">
            <v>--</v>
          </cell>
          <cell r="F74" t="str">
            <v>*</v>
          </cell>
          <cell r="G74" t="str">
            <v>--</v>
          </cell>
          <cell r="H74" t="str">
            <v/>
          </cell>
          <cell r="I74" t="str">
            <v>--</v>
          </cell>
          <cell r="J74" t="str">
            <v>*</v>
          </cell>
          <cell r="K74" t="str">
            <v>--</v>
          </cell>
          <cell r="L74" t="str">
            <v/>
          </cell>
          <cell r="M74" t="str">
            <v>--</v>
          </cell>
          <cell r="N74" t="str">
            <v/>
          </cell>
          <cell r="O74" t="str">
            <v>--</v>
          </cell>
          <cell r="P74" t="str">
            <v/>
          </cell>
          <cell r="Q74" t="str">
            <v>ü</v>
          </cell>
          <cell r="R74" t="str">
            <v>*</v>
          </cell>
          <cell r="S74" t="str">
            <v>ü</v>
          </cell>
          <cell r="T74" t="str">
            <v>*</v>
          </cell>
          <cell r="U74" t="str">
            <v>--</v>
          </cell>
        </row>
        <row r="75">
          <cell r="A75" t="str">
            <v>37SO2</v>
          </cell>
          <cell r="B75" t="str">
            <v>Georgia Power Co.</v>
          </cell>
          <cell r="C75" t="str">
            <v>SO</v>
          </cell>
          <cell r="D75" t="str">
            <v>Elec.</v>
          </cell>
          <cell r="E75" t="str">
            <v>ü</v>
          </cell>
          <cell r="F75" t="str">
            <v/>
          </cell>
          <cell r="G75" t="str">
            <v>--</v>
          </cell>
          <cell r="H75" t="str">
            <v/>
          </cell>
          <cell r="I75" t="str">
            <v>--</v>
          </cell>
          <cell r="J75" t="str">
            <v/>
          </cell>
          <cell r="K75" t="str">
            <v>--</v>
          </cell>
          <cell r="L75" t="str">
            <v/>
          </cell>
          <cell r="M75" t="str">
            <v>ü</v>
          </cell>
          <cell r="N75" t="str">
            <v>*</v>
          </cell>
          <cell r="O75" t="str">
            <v>--</v>
          </cell>
          <cell r="P75" t="str">
            <v/>
          </cell>
          <cell r="Q75" t="str">
            <v>--</v>
          </cell>
          <cell r="R75" t="str">
            <v/>
          </cell>
          <cell r="S75" t="str">
            <v>ü</v>
          </cell>
          <cell r="T75" t="str">
            <v>*</v>
          </cell>
          <cell r="U75" t="str">
            <v>--</v>
          </cell>
        </row>
        <row r="76">
          <cell r="A76" t="str">
            <v>01AQN-G1</v>
          </cell>
          <cell r="B76" t="str">
            <v>Liberty Utilities (Peach State Nat. Gas) Corp.</v>
          </cell>
          <cell r="C76" t="str">
            <v>AQN</v>
          </cell>
          <cell r="D76" t="str">
            <v>Gas</v>
          </cell>
          <cell r="E76" t="str">
            <v>ü</v>
          </cell>
          <cell r="F76" t="str">
            <v>*</v>
          </cell>
          <cell r="G76" t="str">
            <v>--</v>
          </cell>
          <cell r="H76" t="str">
            <v/>
          </cell>
          <cell r="I76" t="str">
            <v>ü</v>
          </cell>
          <cell r="J76" t="str">
            <v>*</v>
          </cell>
          <cell r="K76" t="str">
            <v>--</v>
          </cell>
          <cell r="L76" t="str">
            <v/>
          </cell>
          <cell r="M76" t="str">
            <v>--</v>
          </cell>
          <cell r="N76" t="str">
            <v/>
          </cell>
          <cell r="O76" t="str">
            <v>--</v>
          </cell>
          <cell r="P76" t="str">
            <v/>
          </cell>
          <cell r="Q76" t="str">
            <v>--</v>
          </cell>
          <cell r="R76" t="str">
            <v/>
          </cell>
          <cell r="S76" t="str">
            <v>--</v>
          </cell>
          <cell r="T76" t="str">
            <v/>
          </cell>
          <cell r="U76" t="str">
            <v>--</v>
          </cell>
        </row>
        <row r="78">
          <cell r="B78" t="str">
            <v>HAWAII</v>
          </cell>
          <cell r="F78" t="str">
            <v/>
          </cell>
          <cell r="H78" t="str">
            <v/>
          </cell>
          <cell r="J78" t="str">
            <v/>
          </cell>
          <cell r="L78" t="str">
            <v/>
          </cell>
          <cell r="N78" t="str">
            <v/>
          </cell>
          <cell r="P78" t="str">
            <v/>
          </cell>
          <cell r="R78" t="str">
            <v/>
          </cell>
          <cell r="T78" t="str">
            <v/>
          </cell>
          <cell r="V78" t="str">
            <v/>
          </cell>
        </row>
        <row r="79">
          <cell r="A79" t="str">
            <v>24HE1</v>
          </cell>
          <cell r="B79" t="str">
            <v>Hawaiian Electric Co.</v>
          </cell>
          <cell r="C79" t="str">
            <v>HE</v>
          </cell>
          <cell r="D79" t="str">
            <v>Elec.</v>
          </cell>
          <cell r="E79" t="str">
            <v>ü</v>
          </cell>
          <cell r="F79" t="str">
            <v/>
          </cell>
          <cell r="G79" t="str">
            <v>ü</v>
          </cell>
          <cell r="H79" t="str">
            <v/>
          </cell>
          <cell r="I79" t="str">
            <v>--</v>
          </cell>
          <cell r="J79" t="str">
            <v/>
          </cell>
          <cell r="K79" t="str">
            <v>--</v>
          </cell>
          <cell r="L79" t="str">
            <v/>
          </cell>
          <cell r="M79" t="str">
            <v>--</v>
          </cell>
          <cell r="N79" t="str">
            <v/>
          </cell>
          <cell r="O79" t="str">
            <v>ü</v>
          </cell>
          <cell r="P79" t="str">
            <v>*</v>
          </cell>
          <cell r="Q79" t="str">
            <v>--</v>
          </cell>
          <cell r="R79" t="str">
            <v/>
          </cell>
          <cell r="S79" t="str">
            <v>--</v>
          </cell>
          <cell r="T79" t="str">
            <v/>
          </cell>
          <cell r="U79" t="str">
            <v>--</v>
          </cell>
          <cell r="V79" t="str">
            <v/>
          </cell>
        </row>
        <row r="80">
          <cell r="A80" t="str">
            <v>24HE2</v>
          </cell>
          <cell r="B80" t="str">
            <v>Hawaii Electric Light Co.</v>
          </cell>
          <cell r="C80" t="str">
            <v>HE</v>
          </cell>
          <cell r="D80" t="str">
            <v>Elec.</v>
          </cell>
          <cell r="E80" t="str">
            <v>ü</v>
          </cell>
          <cell r="F80" t="str">
            <v/>
          </cell>
          <cell r="G80" t="str">
            <v>ü</v>
          </cell>
          <cell r="H80" t="str">
            <v/>
          </cell>
          <cell r="I80" t="str">
            <v>--</v>
          </cell>
          <cell r="J80" t="str">
            <v/>
          </cell>
          <cell r="K80" t="str">
            <v>--</v>
          </cell>
          <cell r="L80" t="str">
            <v/>
          </cell>
          <cell r="M80" t="str">
            <v>--</v>
          </cell>
          <cell r="N80" t="str">
            <v/>
          </cell>
          <cell r="O80" t="str">
            <v>--</v>
          </cell>
          <cell r="P80" t="str">
            <v/>
          </cell>
          <cell r="Q80" t="str">
            <v>--</v>
          </cell>
          <cell r="R80" t="str">
            <v/>
          </cell>
          <cell r="S80" t="str">
            <v>--</v>
          </cell>
          <cell r="T80" t="str">
            <v/>
          </cell>
          <cell r="U80" t="str">
            <v>--</v>
          </cell>
          <cell r="V80" t="str">
            <v/>
          </cell>
        </row>
        <row r="81">
          <cell r="A81" t="str">
            <v>24HE3</v>
          </cell>
          <cell r="B81" t="str">
            <v>Maui Electric Co.</v>
          </cell>
          <cell r="C81" t="str">
            <v>HE</v>
          </cell>
          <cell r="D81" t="str">
            <v>Elec.</v>
          </cell>
          <cell r="E81" t="str">
            <v>ü</v>
          </cell>
          <cell r="F81" t="str">
            <v/>
          </cell>
          <cell r="G81" t="str">
            <v>ü</v>
          </cell>
          <cell r="H81" t="str">
            <v/>
          </cell>
          <cell r="I81" t="str">
            <v>--</v>
          </cell>
          <cell r="J81" t="str">
            <v/>
          </cell>
          <cell r="K81" t="str">
            <v>--</v>
          </cell>
          <cell r="L81" t="str">
            <v/>
          </cell>
          <cell r="M81" t="str">
            <v>--</v>
          </cell>
          <cell r="N81" t="str">
            <v/>
          </cell>
          <cell r="O81" t="str">
            <v>ü</v>
          </cell>
          <cell r="P81" t="str">
            <v>*</v>
          </cell>
          <cell r="Q81" t="str">
            <v>--</v>
          </cell>
          <cell r="R81" t="str">
            <v/>
          </cell>
          <cell r="S81" t="str">
            <v>--</v>
          </cell>
          <cell r="T81" t="str">
            <v/>
          </cell>
          <cell r="U81" t="str">
            <v>--</v>
          </cell>
          <cell r="V81" t="str">
            <v/>
          </cell>
        </row>
        <row r="82">
          <cell r="F82" t="str">
            <v/>
          </cell>
          <cell r="H82" t="str">
            <v/>
          </cell>
          <cell r="J82" t="str">
            <v/>
          </cell>
          <cell r="L82" t="str">
            <v/>
          </cell>
          <cell r="N82" t="str">
            <v/>
          </cell>
          <cell r="P82" t="str">
            <v/>
          </cell>
          <cell r="R82" t="str">
            <v/>
          </cell>
          <cell r="T82" t="str">
            <v/>
          </cell>
          <cell r="V82" t="str">
            <v/>
          </cell>
        </row>
        <row r="83">
          <cell r="B83" t="str">
            <v>IDAHO</v>
          </cell>
          <cell r="F83" t="str">
            <v/>
          </cell>
          <cell r="H83" t="str">
            <v/>
          </cell>
          <cell r="J83" t="str">
            <v/>
          </cell>
          <cell r="L83" t="str">
            <v/>
          </cell>
          <cell r="N83" t="str">
            <v/>
          </cell>
          <cell r="P83" t="str">
            <v/>
          </cell>
          <cell r="R83" t="str">
            <v/>
          </cell>
          <cell r="T83" t="str">
            <v/>
          </cell>
          <cell r="V83" t="str">
            <v/>
          </cell>
        </row>
        <row r="84">
          <cell r="A84" t="str">
            <v>07AVA2</v>
          </cell>
          <cell r="B84" t="str">
            <v>Avista Corp.</v>
          </cell>
          <cell r="C84" t="str">
            <v>AVA</v>
          </cell>
          <cell r="D84" t="str">
            <v>Elec.</v>
          </cell>
          <cell r="E84" t="str">
            <v>ü</v>
          </cell>
          <cell r="F84" t="str">
            <v>*</v>
          </cell>
          <cell r="G84" t="str">
            <v>ü</v>
          </cell>
          <cell r="H84" t="str">
            <v/>
          </cell>
          <cell r="I84" t="str">
            <v>ü</v>
          </cell>
          <cell r="J84" t="str">
            <v>*</v>
          </cell>
          <cell r="K84" t="str">
            <v>--</v>
          </cell>
          <cell r="M84" t="str">
            <v>--</v>
          </cell>
          <cell r="N84" t="str">
            <v/>
          </cell>
          <cell r="O84" t="str">
            <v>--</v>
          </cell>
          <cell r="P84" t="str">
            <v/>
          </cell>
          <cell r="Q84" t="str">
            <v>--</v>
          </cell>
          <cell r="R84" t="str">
            <v/>
          </cell>
          <cell r="S84" t="str">
            <v>--</v>
          </cell>
          <cell r="T84" t="str">
            <v/>
          </cell>
          <cell r="U84" t="str">
            <v>--</v>
          </cell>
          <cell r="V84" t="str">
            <v/>
          </cell>
        </row>
        <row r="85">
          <cell r="A85" t="str">
            <v>07AVA-G1</v>
          </cell>
          <cell r="B85" t="str">
            <v>Avista Corp.</v>
          </cell>
          <cell r="C85" t="str">
            <v>AVA</v>
          </cell>
          <cell r="D85" t="str">
            <v>Gas</v>
          </cell>
          <cell r="E85" t="str">
            <v>ü</v>
          </cell>
          <cell r="F85" t="str">
            <v/>
          </cell>
          <cell r="G85" t="str">
            <v>ü</v>
          </cell>
          <cell r="H85" t="str">
            <v/>
          </cell>
          <cell r="I85" t="str">
            <v>ü</v>
          </cell>
          <cell r="J85" t="str">
            <v>*</v>
          </cell>
          <cell r="K85" t="str">
            <v>--</v>
          </cell>
          <cell r="M85" t="str">
            <v>--</v>
          </cell>
          <cell r="N85" t="str">
            <v/>
          </cell>
          <cell r="O85" t="str">
            <v>--</v>
          </cell>
          <cell r="P85" t="str">
            <v/>
          </cell>
          <cell r="Q85" t="str">
            <v>--</v>
          </cell>
          <cell r="R85" t="str">
            <v/>
          </cell>
          <cell r="S85" t="str">
            <v>--</v>
          </cell>
          <cell r="T85" t="str">
            <v/>
          </cell>
          <cell r="U85" t="str">
            <v>--</v>
          </cell>
          <cell r="V85" t="str">
            <v/>
          </cell>
        </row>
        <row r="86">
          <cell r="A86" t="str">
            <v>25IDA1</v>
          </cell>
          <cell r="B86" t="str">
            <v>Idaho Power Co.</v>
          </cell>
          <cell r="C86" t="str">
            <v>IDA</v>
          </cell>
          <cell r="D86" t="str">
            <v>Elec.</v>
          </cell>
          <cell r="E86" t="str">
            <v>ü</v>
          </cell>
          <cell r="F86" t="str">
            <v>*</v>
          </cell>
          <cell r="G86" t="str">
            <v>ü</v>
          </cell>
          <cell r="H86" t="str">
            <v/>
          </cell>
          <cell r="I86" t="str">
            <v>ü</v>
          </cell>
          <cell r="J86" t="str">
            <v>*</v>
          </cell>
          <cell r="K86" t="str">
            <v>--</v>
          </cell>
          <cell r="L86" t="str">
            <v/>
          </cell>
          <cell r="M86" t="str">
            <v>--</v>
          </cell>
          <cell r="N86" t="str">
            <v/>
          </cell>
          <cell r="O86" t="str">
            <v>--</v>
          </cell>
          <cell r="P86" t="str">
            <v/>
          </cell>
          <cell r="Q86" t="str">
            <v>--</v>
          </cell>
          <cell r="R86" t="str">
            <v/>
          </cell>
          <cell r="S86" t="str">
            <v>--</v>
          </cell>
          <cell r="T86" t="str">
            <v/>
          </cell>
          <cell r="U86" t="str">
            <v>--</v>
          </cell>
          <cell r="V86" t="str">
            <v/>
          </cell>
        </row>
        <row r="87">
          <cell r="A87" t="str">
            <v>BLANK</v>
          </cell>
          <cell r="B87" t="str">
            <v>PacifiCorp</v>
          </cell>
          <cell r="C87" t="str">
            <v>BRK.A</v>
          </cell>
          <cell r="D87" t="str">
            <v>Elec.</v>
          </cell>
          <cell r="E87" t="str">
            <v>ü</v>
          </cell>
          <cell r="F87" t="str">
            <v>*</v>
          </cell>
          <cell r="G87" t="str">
            <v>ü</v>
          </cell>
          <cell r="H87" t="str">
            <v/>
          </cell>
          <cell r="I87" t="str">
            <v>--</v>
          </cell>
          <cell r="J87" t="str">
            <v/>
          </cell>
          <cell r="K87" t="str">
            <v>--</v>
          </cell>
          <cell r="L87" t="str">
            <v/>
          </cell>
          <cell r="M87" t="str">
            <v>--</v>
          </cell>
          <cell r="N87" t="str">
            <v/>
          </cell>
          <cell r="O87" t="str">
            <v>--</v>
          </cell>
          <cell r="P87" t="str">
            <v/>
          </cell>
          <cell r="Q87" t="str">
            <v>--</v>
          </cell>
          <cell r="R87" t="str">
            <v/>
          </cell>
          <cell r="S87" t="str">
            <v>--</v>
          </cell>
          <cell r="T87" t="str">
            <v/>
          </cell>
          <cell r="U87" t="str">
            <v>--</v>
          </cell>
          <cell r="V87" t="str">
            <v/>
          </cell>
        </row>
        <row r="88">
          <cell r="F88" t="str">
            <v/>
          </cell>
          <cell r="H88" t="str">
            <v/>
          </cell>
          <cell r="J88" t="str">
            <v/>
          </cell>
          <cell r="L88" t="str">
            <v/>
          </cell>
          <cell r="N88" t="str">
            <v/>
          </cell>
          <cell r="P88" t="str">
            <v/>
          </cell>
          <cell r="R88" t="str">
            <v/>
          </cell>
          <cell r="T88" t="str">
            <v/>
          </cell>
          <cell r="V88" t="str">
            <v/>
          </cell>
        </row>
        <row r="89">
          <cell r="B89" t="str">
            <v>ILLINOIS</v>
          </cell>
          <cell r="F89" t="str">
            <v/>
          </cell>
          <cell r="H89" t="str">
            <v/>
          </cell>
          <cell r="J89" t="str">
            <v/>
          </cell>
          <cell r="L89" t="str">
            <v/>
          </cell>
          <cell r="N89" t="str">
            <v/>
          </cell>
          <cell r="P89" t="str">
            <v/>
          </cell>
          <cell r="R89" t="str">
            <v/>
          </cell>
          <cell r="T89" t="str">
            <v/>
          </cell>
          <cell r="V89" t="str">
            <v/>
          </cell>
        </row>
        <row r="90">
          <cell r="A90" t="str">
            <v>04AEE1</v>
          </cell>
          <cell r="B90" t="str">
            <v>Ameren Illinois Co.</v>
          </cell>
          <cell r="C90" t="str">
            <v>AEE</v>
          </cell>
          <cell r="D90" t="str">
            <v>Elec.</v>
          </cell>
          <cell r="E90" t="str">
            <v>--</v>
          </cell>
          <cell r="F90" t="str">
            <v>*</v>
          </cell>
          <cell r="G90" t="str">
            <v>ü</v>
          </cell>
          <cell r="H90" t="str">
            <v/>
          </cell>
          <cell r="I90" t="str">
            <v>--</v>
          </cell>
          <cell r="J90" t="str">
            <v/>
          </cell>
          <cell r="K90" t="str">
            <v>ü</v>
          </cell>
          <cell r="L90" t="str">
            <v>*</v>
          </cell>
          <cell r="M90" t="str">
            <v>--</v>
          </cell>
          <cell r="N90" t="str">
            <v/>
          </cell>
          <cell r="O90" t="str">
            <v>ü</v>
          </cell>
          <cell r="P90" t="str">
            <v/>
          </cell>
          <cell r="Q90" t="str">
            <v>--</v>
          </cell>
          <cell r="R90" t="str">
            <v/>
          </cell>
          <cell r="S90" t="str">
            <v>ü</v>
          </cell>
          <cell r="T90" t="str">
            <v>*</v>
          </cell>
          <cell r="U90" t="str">
            <v>ü</v>
          </cell>
          <cell r="V90" t="str">
            <v/>
          </cell>
        </row>
        <row r="91">
          <cell r="A91" t="str">
            <v>04AEE-G1</v>
          </cell>
          <cell r="B91" t="str">
            <v>Ameren Illinois Co.</v>
          </cell>
          <cell r="C91" t="str">
            <v>AEE</v>
          </cell>
          <cell r="D91" t="str">
            <v>Gas</v>
          </cell>
          <cell r="E91" t="str">
            <v>ü</v>
          </cell>
          <cell r="F91" t="str">
            <v/>
          </cell>
          <cell r="G91" t="str">
            <v>ü</v>
          </cell>
          <cell r="H91" t="str">
            <v/>
          </cell>
          <cell r="I91" t="str">
            <v>--</v>
          </cell>
          <cell r="J91" t="str">
            <v/>
          </cell>
          <cell r="K91" t="str">
            <v>ü</v>
          </cell>
          <cell r="L91" t="str">
            <v>*</v>
          </cell>
          <cell r="M91" t="str">
            <v>--</v>
          </cell>
          <cell r="N91" t="str">
            <v/>
          </cell>
          <cell r="O91" t="str">
            <v>--</v>
          </cell>
          <cell r="P91" t="str">
            <v/>
          </cell>
          <cell r="Q91" t="str">
            <v>ü</v>
          </cell>
          <cell r="R91" t="str">
            <v>*</v>
          </cell>
          <cell r="S91" t="str">
            <v>ü</v>
          </cell>
          <cell r="T91" t="str">
            <v>*</v>
          </cell>
          <cell r="U91" t="str">
            <v>--</v>
          </cell>
          <cell r="V91" t="str">
            <v/>
          </cell>
        </row>
        <row r="92">
          <cell r="A92" t="str">
            <v>21EXC3</v>
          </cell>
          <cell r="B92" t="str">
            <v>Commonwealth Edison Co.</v>
          </cell>
          <cell r="C92" t="str">
            <v>EXC</v>
          </cell>
          <cell r="D92" t="str">
            <v>Elec.</v>
          </cell>
          <cell r="E92" t="str">
            <v>--</v>
          </cell>
          <cell r="F92" t="str">
            <v>*</v>
          </cell>
          <cell r="G92" t="str">
            <v>ü</v>
          </cell>
          <cell r="H92" t="str">
            <v/>
          </cell>
          <cell r="I92" t="str">
            <v>--</v>
          </cell>
          <cell r="J92" t="str">
            <v/>
          </cell>
          <cell r="K92" t="str">
            <v>--</v>
          </cell>
          <cell r="L92" t="str">
            <v/>
          </cell>
          <cell r="M92" t="str">
            <v>--</v>
          </cell>
          <cell r="N92" t="str">
            <v/>
          </cell>
          <cell r="O92" t="str">
            <v>ü</v>
          </cell>
          <cell r="P92" t="str">
            <v/>
          </cell>
          <cell r="Q92" t="str">
            <v>ü</v>
          </cell>
          <cell r="R92" t="str">
            <v>*</v>
          </cell>
          <cell r="S92" t="str">
            <v>ü</v>
          </cell>
          <cell r="T92" t="str">
            <v>*</v>
          </cell>
          <cell r="U92" t="str">
            <v>ü</v>
          </cell>
          <cell r="V92" t="str">
            <v/>
          </cell>
        </row>
        <row r="93">
          <cell r="A93" t="str">
            <v>01AQN-G2</v>
          </cell>
          <cell r="B93" t="str">
            <v>Liberty Utilities (Midstates Natural Gas) Corp.</v>
          </cell>
          <cell r="C93" t="str">
            <v>AQN</v>
          </cell>
          <cell r="D93" t="str">
            <v>Gas</v>
          </cell>
          <cell r="E93" t="str">
            <v>ü</v>
          </cell>
          <cell r="G93" t="str">
            <v>ü</v>
          </cell>
          <cell r="I93" t="str">
            <v>--</v>
          </cell>
          <cell r="K93" t="str">
            <v>ü</v>
          </cell>
          <cell r="L93" t="str">
            <v>*</v>
          </cell>
          <cell r="M93" t="str">
            <v>--</v>
          </cell>
          <cell r="O93" t="str">
            <v>--</v>
          </cell>
          <cell r="Q93" t="str">
            <v>--</v>
          </cell>
          <cell r="S93" t="str">
            <v>--</v>
          </cell>
          <cell r="U93" t="str">
            <v>--</v>
          </cell>
        </row>
        <row r="94">
          <cell r="A94" t="str">
            <v>BLANK</v>
          </cell>
          <cell r="B94" t="str">
            <v>MidAmerican Energy Co.</v>
          </cell>
          <cell r="C94" t="str">
            <v>BRK.A</v>
          </cell>
          <cell r="D94" t="str">
            <v>Elec.</v>
          </cell>
          <cell r="E94" t="str">
            <v>ü</v>
          </cell>
          <cell r="F94" t="str">
            <v>*</v>
          </cell>
          <cell r="G94" t="str">
            <v>ü</v>
          </cell>
          <cell r="H94" t="str">
            <v/>
          </cell>
          <cell r="I94" t="str">
            <v>--</v>
          </cell>
          <cell r="J94" t="str">
            <v/>
          </cell>
          <cell r="K94" t="str">
            <v>--</v>
          </cell>
          <cell r="L94" t="str">
            <v/>
          </cell>
          <cell r="M94" t="str">
            <v>--</v>
          </cell>
          <cell r="N94" t="str">
            <v/>
          </cell>
          <cell r="O94" t="str">
            <v>ü</v>
          </cell>
          <cell r="P94" t="str">
            <v/>
          </cell>
          <cell r="Q94" t="str">
            <v>--</v>
          </cell>
          <cell r="R94" t="str">
            <v/>
          </cell>
          <cell r="S94" t="str">
            <v>--</v>
          </cell>
          <cell r="T94" t="str">
            <v/>
          </cell>
          <cell r="U94" t="str">
            <v>ü</v>
          </cell>
          <cell r="V94" t="str">
            <v/>
          </cell>
        </row>
        <row r="95">
          <cell r="A95" t="str">
            <v>BLANK</v>
          </cell>
          <cell r="B95" t="str">
            <v>MidAmerican Energy Co.</v>
          </cell>
          <cell r="C95" t="str">
            <v>BRK.A</v>
          </cell>
          <cell r="D95" t="str">
            <v>Gas</v>
          </cell>
          <cell r="E95" t="str">
            <v>ü</v>
          </cell>
          <cell r="F95" t="str">
            <v/>
          </cell>
          <cell r="G95" t="str">
            <v>ü</v>
          </cell>
          <cell r="H95" t="str">
            <v/>
          </cell>
          <cell r="I95" t="str">
            <v>--</v>
          </cell>
          <cell r="J95" t="str">
            <v/>
          </cell>
          <cell r="K95" t="str">
            <v>--</v>
          </cell>
          <cell r="L95" t="str">
            <v/>
          </cell>
          <cell r="M95" t="str">
            <v>--</v>
          </cell>
          <cell r="N95" t="str">
            <v/>
          </cell>
          <cell r="O95" t="str">
            <v>--</v>
          </cell>
          <cell r="P95" t="str">
            <v/>
          </cell>
          <cell r="Q95" t="str">
            <v>--</v>
          </cell>
          <cell r="R95" t="str">
            <v>*</v>
          </cell>
          <cell r="S95" t="str">
            <v>--</v>
          </cell>
          <cell r="T95" t="str">
            <v/>
          </cell>
          <cell r="U95" t="str">
            <v>--</v>
          </cell>
          <cell r="V95" t="str">
            <v/>
          </cell>
        </row>
        <row r="96">
          <cell r="A96" t="str">
            <v>38WEC-G1</v>
          </cell>
          <cell r="B96" t="str">
            <v>North Shore Gas Co.</v>
          </cell>
          <cell r="C96" t="str">
            <v>WEC</v>
          </cell>
          <cell r="D96" t="str">
            <v>Gas</v>
          </cell>
          <cell r="E96" t="str">
            <v>ü</v>
          </cell>
          <cell r="F96" t="str">
            <v/>
          </cell>
          <cell r="G96" t="str">
            <v>ü</v>
          </cell>
          <cell r="H96" t="str">
            <v/>
          </cell>
          <cell r="I96" t="str">
            <v>--</v>
          </cell>
          <cell r="J96" t="str">
            <v/>
          </cell>
          <cell r="K96" t="str">
            <v>ü</v>
          </cell>
          <cell r="L96" t="str">
            <v>*</v>
          </cell>
          <cell r="M96" t="str">
            <v>--</v>
          </cell>
          <cell r="N96" t="str">
            <v/>
          </cell>
          <cell r="O96" t="str">
            <v>--</v>
          </cell>
          <cell r="P96" t="str">
            <v/>
          </cell>
          <cell r="Q96" t="str">
            <v>ü</v>
          </cell>
          <cell r="R96" t="str">
            <v>*</v>
          </cell>
          <cell r="S96" t="str">
            <v>ü</v>
          </cell>
          <cell r="T96" t="str">
            <v>*</v>
          </cell>
          <cell r="U96" t="str">
            <v>--</v>
          </cell>
          <cell r="V96" t="str">
            <v/>
          </cell>
        </row>
        <row r="97">
          <cell r="A97" t="str">
            <v>37SO-G3</v>
          </cell>
          <cell r="B97" t="str">
            <v>Northern Illinois Gas Co.</v>
          </cell>
          <cell r="C97" t="str">
            <v>SO</v>
          </cell>
          <cell r="D97" t="str">
            <v>Gas</v>
          </cell>
          <cell r="E97" t="str">
            <v>ü</v>
          </cell>
          <cell r="F97" t="str">
            <v/>
          </cell>
          <cell r="G97" t="str">
            <v>ü</v>
          </cell>
          <cell r="H97" t="str">
            <v/>
          </cell>
          <cell r="I97" t="str">
            <v>--</v>
          </cell>
          <cell r="J97" t="str">
            <v/>
          </cell>
          <cell r="K97" t="str">
            <v>ü</v>
          </cell>
          <cell r="L97" t="str">
            <v>*</v>
          </cell>
          <cell r="M97" t="str">
            <v>--</v>
          </cell>
          <cell r="N97" t="str">
            <v/>
          </cell>
          <cell r="O97" t="str">
            <v>--</v>
          </cell>
          <cell r="P97" t="str">
            <v/>
          </cell>
          <cell r="Q97" t="str">
            <v>ü</v>
          </cell>
          <cell r="R97" t="str">
            <v>*</v>
          </cell>
          <cell r="S97" t="str">
            <v>ü</v>
          </cell>
          <cell r="T97" t="str">
            <v>*</v>
          </cell>
          <cell r="U97" t="str">
            <v>--</v>
          </cell>
          <cell r="V97" t="str">
            <v/>
          </cell>
        </row>
        <row r="98">
          <cell r="A98" t="str">
            <v>38WEC-G2</v>
          </cell>
          <cell r="B98" t="str">
            <v>Peoples Gas Light &amp; Coke Co.</v>
          </cell>
          <cell r="C98" t="str">
            <v>WEC</v>
          </cell>
          <cell r="D98" t="str">
            <v>Gas</v>
          </cell>
          <cell r="E98" t="str">
            <v>ü</v>
          </cell>
          <cell r="F98" t="str">
            <v/>
          </cell>
          <cell r="G98" t="str">
            <v>ü</v>
          </cell>
          <cell r="H98" t="str">
            <v/>
          </cell>
          <cell r="I98" t="str">
            <v>--</v>
          </cell>
          <cell r="J98" t="str">
            <v/>
          </cell>
          <cell r="K98" t="str">
            <v>ü</v>
          </cell>
          <cell r="L98" t="str">
            <v>*</v>
          </cell>
          <cell r="M98" t="str">
            <v>--</v>
          </cell>
          <cell r="N98" t="str">
            <v/>
          </cell>
          <cell r="O98" t="str">
            <v>--</v>
          </cell>
          <cell r="P98" t="str">
            <v/>
          </cell>
          <cell r="Q98" t="str">
            <v>ü</v>
          </cell>
          <cell r="R98" t="str">
            <v>*</v>
          </cell>
          <cell r="S98" t="str">
            <v>ü</v>
          </cell>
          <cell r="T98" t="str">
            <v>*</v>
          </cell>
          <cell r="U98" t="str">
            <v>--</v>
          </cell>
          <cell r="V98" t="str">
            <v/>
          </cell>
        </row>
        <row r="100">
          <cell r="B100" t="str">
            <v>INDIANA</v>
          </cell>
          <cell r="F100" t="str">
            <v/>
          </cell>
          <cell r="H100" t="str">
            <v/>
          </cell>
          <cell r="J100" t="str">
            <v/>
          </cell>
          <cell r="L100" t="str">
            <v/>
          </cell>
          <cell r="N100" t="str">
            <v/>
          </cell>
          <cell r="P100" t="str">
            <v/>
          </cell>
          <cell r="R100" t="str">
            <v/>
          </cell>
          <cell r="T100" t="str">
            <v/>
          </cell>
          <cell r="V100" t="str">
            <v/>
          </cell>
        </row>
        <row r="101">
          <cell r="A101" t="str">
            <v>14DUK2</v>
          </cell>
          <cell r="B101" t="str">
            <v>Duke Energy Indiana LLC</v>
          </cell>
          <cell r="C101" t="str">
            <v>DUK</v>
          </cell>
          <cell r="D101" t="str">
            <v>Elec.</v>
          </cell>
          <cell r="E101" t="str">
            <v>ü</v>
          </cell>
          <cell r="F101" t="str">
            <v/>
          </cell>
          <cell r="G101" t="str">
            <v>ü</v>
          </cell>
          <cell r="H101" t="str">
            <v/>
          </cell>
          <cell r="I101" t="str">
            <v>--</v>
          </cell>
          <cell r="J101" t="str">
            <v/>
          </cell>
          <cell r="K101" t="str">
            <v>ü</v>
          </cell>
          <cell r="L101" t="str">
            <v>*</v>
          </cell>
          <cell r="M101" t="str">
            <v>--</v>
          </cell>
          <cell r="O101" t="str">
            <v>ü</v>
          </cell>
          <cell r="P101" t="str">
            <v/>
          </cell>
          <cell r="Q101" t="str">
            <v>ü</v>
          </cell>
          <cell r="R101" t="str">
            <v>*</v>
          </cell>
          <cell r="S101" t="str">
            <v>ü</v>
          </cell>
          <cell r="T101" t="str">
            <v>*</v>
          </cell>
          <cell r="U101" t="str">
            <v>ü</v>
          </cell>
          <cell r="V101" t="str">
            <v/>
          </cell>
        </row>
        <row r="102">
          <cell r="A102" t="str">
            <v>09CNP-G6</v>
          </cell>
          <cell r="B102" t="str">
            <v>Indiana Gas Co.</v>
          </cell>
          <cell r="C102" t="str">
            <v>CNP</v>
          </cell>
          <cell r="D102" t="str">
            <v>Gas</v>
          </cell>
          <cell r="E102" t="str">
            <v>ü</v>
          </cell>
          <cell r="F102" t="str">
            <v/>
          </cell>
          <cell r="G102" t="str">
            <v>ü</v>
          </cell>
          <cell r="H102" t="str">
            <v/>
          </cell>
          <cell r="I102" t="str">
            <v>ü</v>
          </cell>
          <cell r="J102" t="str">
            <v/>
          </cell>
          <cell r="K102" t="str">
            <v>--</v>
          </cell>
          <cell r="L102" t="str">
            <v/>
          </cell>
          <cell r="M102" t="str">
            <v>--</v>
          </cell>
          <cell r="N102" t="str">
            <v/>
          </cell>
          <cell r="O102" t="str">
            <v>--</v>
          </cell>
          <cell r="P102" t="str">
            <v/>
          </cell>
          <cell r="Q102" t="str">
            <v>ü</v>
          </cell>
          <cell r="R102" t="str">
            <v>*</v>
          </cell>
          <cell r="S102" t="str">
            <v>--</v>
          </cell>
          <cell r="T102" t="str">
            <v/>
          </cell>
          <cell r="U102" t="str">
            <v>--</v>
          </cell>
          <cell r="V102" t="str">
            <v/>
          </cell>
        </row>
        <row r="103">
          <cell r="A103" t="str">
            <v>05AEP2</v>
          </cell>
          <cell r="B103" t="str">
            <v>Indiana Michigan Power Co.</v>
          </cell>
          <cell r="C103" t="str">
            <v>AEP</v>
          </cell>
          <cell r="D103" t="str">
            <v>Elec.</v>
          </cell>
          <cell r="E103" t="str">
            <v>ü</v>
          </cell>
          <cell r="F103" t="str">
            <v/>
          </cell>
          <cell r="G103" t="str">
            <v>ü</v>
          </cell>
          <cell r="H103" t="str">
            <v/>
          </cell>
          <cell r="I103" t="str">
            <v>--</v>
          </cell>
          <cell r="J103" t="str">
            <v/>
          </cell>
          <cell r="K103" t="str">
            <v>ü</v>
          </cell>
          <cell r="L103" t="str">
            <v>*</v>
          </cell>
          <cell r="M103" t="str">
            <v>--</v>
          </cell>
          <cell r="N103" t="str">
            <v/>
          </cell>
          <cell r="O103" t="str">
            <v>ü</v>
          </cell>
          <cell r="P103" t="str">
            <v/>
          </cell>
          <cell r="Q103" t="str">
            <v>ü</v>
          </cell>
          <cell r="R103" t="str">
            <v>*</v>
          </cell>
          <cell r="S103" t="str">
            <v>ü</v>
          </cell>
          <cell r="T103" t="str">
            <v>*</v>
          </cell>
          <cell r="U103" t="str">
            <v>ü</v>
          </cell>
          <cell r="V103" t="str">
            <v/>
          </cell>
        </row>
        <row r="104">
          <cell r="A104" t="str">
            <v>BLANK</v>
          </cell>
          <cell r="B104" t="str">
            <v>Indianapolis Power &amp; Light Co.</v>
          </cell>
          <cell r="C104" t="str">
            <v>AES</v>
          </cell>
          <cell r="D104" t="str">
            <v>Elec.</v>
          </cell>
          <cell r="E104" t="str">
            <v>ü</v>
          </cell>
          <cell r="F104" t="str">
            <v/>
          </cell>
          <cell r="G104" t="str">
            <v>ü</v>
          </cell>
          <cell r="H104" t="str">
            <v/>
          </cell>
          <cell r="I104" t="str">
            <v>--</v>
          </cell>
          <cell r="J104" t="str">
            <v/>
          </cell>
          <cell r="K104" t="str">
            <v>ü</v>
          </cell>
          <cell r="L104" t="str">
            <v>*</v>
          </cell>
          <cell r="M104" t="str">
            <v>--</v>
          </cell>
          <cell r="N104" t="str">
            <v/>
          </cell>
          <cell r="O104" t="str">
            <v>ü</v>
          </cell>
          <cell r="P104" t="str">
            <v/>
          </cell>
          <cell r="Q104" t="str">
            <v>--</v>
          </cell>
          <cell r="R104" t="str">
            <v>*</v>
          </cell>
          <cell r="S104" t="str">
            <v>ü</v>
          </cell>
          <cell r="T104" t="str">
            <v>*</v>
          </cell>
          <cell r="U104" t="str">
            <v>ü</v>
          </cell>
          <cell r="V104" t="str">
            <v/>
          </cell>
        </row>
        <row r="105">
          <cell r="A105" t="str">
            <v>40NI-E1</v>
          </cell>
          <cell r="B105" t="str">
            <v>Northern Indiana Public Service Co.</v>
          </cell>
          <cell r="C105" t="str">
            <v>NI</v>
          </cell>
          <cell r="D105" t="str">
            <v>Elec.</v>
          </cell>
          <cell r="E105" t="str">
            <v>ü</v>
          </cell>
          <cell r="F105" t="str">
            <v/>
          </cell>
          <cell r="G105" t="str">
            <v>ü</v>
          </cell>
          <cell r="H105" t="str">
            <v/>
          </cell>
          <cell r="I105" t="str">
            <v>--</v>
          </cell>
          <cell r="J105" t="str">
            <v/>
          </cell>
          <cell r="K105" t="str">
            <v>ü</v>
          </cell>
          <cell r="L105" t="str">
            <v>*</v>
          </cell>
          <cell r="M105" t="str">
            <v>--</v>
          </cell>
          <cell r="N105" t="str">
            <v/>
          </cell>
          <cell r="O105" t="str">
            <v>ü</v>
          </cell>
          <cell r="P105" t="str">
            <v/>
          </cell>
          <cell r="Q105" t="str">
            <v>ü</v>
          </cell>
          <cell r="R105" t="str">
            <v>*</v>
          </cell>
          <cell r="S105" t="str">
            <v>ü</v>
          </cell>
          <cell r="T105" t="str">
            <v>*</v>
          </cell>
          <cell r="U105" t="str">
            <v>ü</v>
          </cell>
          <cell r="V105" t="str">
            <v/>
          </cell>
        </row>
        <row r="106">
          <cell r="A106" t="str">
            <v>04NI1</v>
          </cell>
          <cell r="B106" t="str">
            <v>Northern Indiana Public Service Co.</v>
          </cell>
          <cell r="C106" t="str">
            <v>NI</v>
          </cell>
          <cell r="D106" t="str">
            <v>Gas</v>
          </cell>
          <cell r="E106" t="str">
            <v>ü</v>
          </cell>
          <cell r="F106" t="str">
            <v/>
          </cell>
          <cell r="G106" t="str">
            <v>ü</v>
          </cell>
          <cell r="H106" t="str">
            <v/>
          </cell>
          <cell r="I106" t="str">
            <v>--</v>
          </cell>
          <cell r="J106" t="str">
            <v/>
          </cell>
          <cell r="K106" t="str">
            <v>--</v>
          </cell>
          <cell r="L106" t="str">
            <v/>
          </cell>
          <cell r="M106" t="str">
            <v>--</v>
          </cell>
          <cell r="N106" t="str">
            <v/>
          </cell>
          <cell r="O106" t="str">
            <v>--</v>
          </cell>
          <cell r="P106" t="str">
            <v/>
          </cell>
          <cell r="Q106" t="str">
            <v>ü</v>
          </cell>
          <cell r="R106" t="str">
            <v>*</v>
          </cell>
          <cell r="S106" t="str">
            <v>--</v>
          </cell>
          <cell r="T106" t="str">
            <v/>
          </cell>
          <cell r="U106" t="str">
            <v>--</v>
          </cell>
          <cell r="V106" t="str">
            <v/>
          </cell>
        </row>
        <row r="107">
          <cell r="A107" t="str">
            <v>09CNP2</v>
          </cell>
          <cell r="B107" t="str">
            <v>Southern Indiana Gas &amp; Electric Co.</v>
          </cell>
          <cell r="C107" t="str">
            <v>CNP</v>
          </cell>
          <cell r="D107" t="str">
            <v>Elec.</v>
          </cell>
          <cell r="E107" t="str">
            <v>ü</v>
          </cell>
          <cell r="F107" t="str">
            <v/>
          </cell>
          <cell r="G107" t="str">
            <v>ü</v>
          </cell>
          <cell r="H107" t="str">
            <v/>
          </cell>
          <cell r="I107" t="str">
            <v>--</v>
          </cell>
          <cell r="J107" t="str">
            <v/>
          </cell>
          <cell r="K107" t="str">
            <v>ü</v>
          </cell>
          <cell r="L107" t="str">
            <v>*</v>
          </cell>
          <cell r="M107" t="str">
            <v>--</v>
          </cell>
          <cell r="N107" t="str">
            <v/>
          </cell>
          <cell r="O107" t="str">
            <v>--</v>
          </cell>
          <cell r="P107" t="str">
            <v/>
          </cell>
          <cell r="Q107" t="str">
            <v>ü</v>
          </cell>
          <cell r="R107" t="str">
            <v>*</v>
          </cell>
          <cell r="S107" t="str">
            <v>ü</v>
          </cell>
          <cell r="T107" t="str">
            <v>*</v>
          </cell>
          <cell r="U107" t="str">
            <v>ü</v>
          </cell>
          <cell r="V107" t="str">
            <v/>
          </cell>
        </row>
        <row r="108">
          <cell r="A108" t="str">
            <v>09CNP-G7</v>
          </cell>
          <cell r="B108" t="str">
            <v>Southern Indiana Gas &amp; Electric Co.</v>
          </cell>
          <cell r="C108" t="str">
            <v>CNP</v>
          </cell>
          <cell r="D108" t="str">
            <v>Gas</v>
          </cell>
          <cell r="E108" t="str">
            <v>ü</v>
          </cell>
          <cell r="F108" t="str">
            <v/>
          </cell>
          <cell r="G108" t="str">
            <v>ü</v>
          </cell>
          <cell r="H108" t="str">
            <v/>
          </cell>
          <cell r="I108" t="str">
            <v>ü</v>
          </cell>
          <cell r="J108" t="str">
            <v/>
          </cell>
          <cell r="K108" t="str">
            <v>--</v>
          </cell>
          <cell r="L108" t="str">
            <v/>
          </cell>
          <cell r="M108" t="str">
            <v>--</v>
          </cell>
          <cell r="N108" t="str">
            <v/>
          </cell>
          <cell r="O108" t="str">
            <v>--</v>
          </cell>
          <cell r="P108" t="str">
            <v/>
          </cell>
          <cell r="Q108" t="str">
            <v>ü</v>
          </cell>
          <cell r="R108" t="str">
            <v>*</v>
          </cell>
          <cell r="S108" t="str">
            <v>--</v>
          </cell>
          <cell r="T108" t="str">
            <v/>
          </cell>
          <cell r="U108" t="str">
            <v>--</v>
          </cell>
          <cell r="V108" t="str">
            <v/>
          </cell>
        </row>
        <row r="109">
          <cell r="F109" t="str">
            <v/>
          </cell>
          <cell r="H109" t="str">
            <v/>
          </cell>
          <cell r="J109" t="str">
            <v/>
          </cell>
          <cell r="L109" t="str">
            <v/>
          </cell>
          <cell r="N109" t="str">
            <v/>
          </cell>
          <cell r="P109" t="str">
            <v/>
          </cell>
          <cell r="R109" t="str">
            <v/>
          </cell>
          <cell r="T109" t="str">
            <v/>
          </cell>
          <cell r="V109" t="str">
            <v/>
          </cell>
        </row>
        <row r="110">
          <cell r="B110" t="str">
            <v>IOWA</v>
          </cell>
          <cell r="F110" t="str">
            <v/>
          </cell>
          <cell r="H110" t="str">
            <v/>
          </cell>
          <cell r="J110" t="str">
            <v/>
          </cell>
          <cell r="K110" t="str">
            <v/>
          </cell>
          <cell r="L110" t="str">
            <v/>
          </cell>
          <cell r="N110" t="str">
            <v/>
          </cell>
          <cell r="P110" t="str">
            <v/>
          </cell>
          <cell r="R110" t="str">
            <v/>
          </cell>
          <cell r="S110" t="str">
            <v/>
          </cell>
          <cell r="T110" t="str">
            <v/>
          </cell>
          <cell r="V110" t="str">
            <v/>
          </cell>
        </row>
        <row r="111">
          <cell r="A111" t="str">
            <v>08BKH-G3</v>
          </cell>
          <cell r="B111" t="str">
            <v>Black Hills Iowa Gas Utility Co.</v>
          </cell>
          <cell r="C111" t="str">
            <v>BKH</v>
          </cell>
          <cell r="D111" t="str">
            <v>Gas</v>
          </cell>
          <cell r="E111" t="str">
            <v>ü</v>
          </cell>
          <cell r="F111" t="str">
            <v/>
          </cell>
          <cell r="G111" t="str">
            <v>ü</v>
          </cell>
          <cell r="H111" t="str">
            <v/>
          </cell>
          <cell r="I111" t="str">
            <v>--</v>
          </cell>
          <cell r="J111" t="str">
            <v/>
          </cell>
          <cell r="K111" t="str">
            <v>--</v>
          </cell>
          <cell r="L111" t="str">
            <v/>
          </cell>
          <cell r="M111" t="str">
            <v>--</v>
          </cell>
          <cell r="N111" t="str">
            <v/>
          </cell>
          <cell r="O111" t="str">
            <v>--</v>
          </cell>
          <cell r="P111" t="str">
            <v/>
          </cell>
          <cell r="Q111" t="str">
            <v>ü</v>
          </cell>
          <cell r="R111" t="str">
            <v/>
          </cell>
          <cell r="S111" t="str">
            <v>--</v>
          </cell>
          <cell r="T111" t="str">
            <v/>
          </cell>
          <cell r="U111" t="str">
            <v>--</v>
          </cell>
          <cell r="V111" t="str">
            <v/>
          </cell>
        </row>
        <row r="112">
          <cell r="A112" t="str">
            <v>03LNT1</v>
          </cell>
          <cell r="B112" t="str">
            <v>Interstate Power &amp; Light Co.</v>
          </cell>
          <cell r="C112" t="str">
            <v>LNT</v>
          </cell>
          <cell r="D112" t="str">
            <v>Elec.</v>
          </cell>
          <cell r="E112" t="str">
            <v>ü</v>
          </cell>
          <cell r="F112" t="str">
            <v/>
          </cell>
          <cell r="G112" t="str">
            <v>ü</v>
          </cell>
          <cell r="H112" t="str">
            <v/>
          </cell>
          <cell r="I112" t="str">
            <v>--</v>
          </cell>
          <cell r="J112" t="str">
            <v/>
          </cell>
          <cell r="K112" t="str">
            <v>--</v>
          </cell>
          <cell r="L112" t="str">
            <v/>
          </cell>
          <cell r="M112" t="str">
            <v>--</v>
          </cell>
          <cell r="N112" t="str">
            <v/>
          </cell>
          <cell r="O112" t="str">
            <v>ü</v>
          </cell>
          <cell r="P112" t="str">
            <v/>
          </cell>
          <cell r="Q112" t="str">
            <v>--</v>
          </cell>
          <cell r="R112" t="str">
            <v/>
          </cell>
          <cell r="S112" t="str">
            <v>ü</v>
          </cell>
          <cell r="U112" t="str">
            <v>ü</v>
          </cell>
          <cell r="V112" t="str">
            <v/>
          </cell>
        </row>
        <row r="113">
          <cell r="A113" t="str">
            <v>03LNT-G1</v>
          </cell>
          <cell r="B113" t="str">
            <v>Interstate Power &amp; Light Co.</v>
          </cell>
          <cell r="C113" t="str">
            <v>LNT</v>
          </cell>
          <cell r="D113" t="str">
            <v>Gas</v>
          </cell>
          <cell r="E113" t="str">
            <v>ü</v>
          </cell>
          <cell r="F113" t="str">
            <v/>
          </cell>
          <cell r="G113" t="str">
            <v>ü</v>
          </cell>
          <cell r="H113" t="str">
            <v/>
          </cell>
          <cell r="I113" t="str">
            <v>--</v>
          </cell>
          <cell r="J113" t="str">
            <v/>
          </cell>
          <cell r="K113" t="str">
            <v>--</v>
          </cell>
          <cell r="L113" t="str">
            <v/>
          </cell>
          <cell r="M113" t="str">
            <v>--</v>
          </cell>
          <cell r="N113" t="str">
            <v/>
          </cell>
          <cell r="O113" t="str">
            <v>--</v>
          </cell>
          <cell r="P113" t="str">
            <v/>
          </cell>
          <cell r="Q113" t="str">
            <v>--</v>
          </cell>
          <cell r="R113" t="str">
            <v/>
          </cell>
          <cell r="S113" t="str">
            <v>--</v>
          </cell>
          <cell r="T113" t="str">
            <v/>
          </cell>
          <cell r="U113" t="str">
            <v>--</v>
          </cell>
          <cell r="V113" t="str">
            <v/>
          </cell>
        </row>
        <row r="114">
          <cell r="A114" t="str">
            <v>BLANK</v>
          </cell>
          <cell r="B114" t="str">
            <v>MidAmerican Energy Co.</v>
          </cell>
          <cell r="C114" t="str">
            <v>BRK.A</v>
          </cell>
          <cell r="D114" t="str">
            <v>Elec.</v>
          </cell>
          <cell r="E114" t="str">
            <v>ü</v>
          </cell>
          <cell r="F114" t="str">
            <v/>
          </cell>
          <cell r="G114" t="str">
            <v>ü</v>
          </cell>
          <cell r="H114" t="str">
            <v/>
          </cell>
          <cell r="I114" t="str">
            <v>--</v>
          </cell>
          <cell r="J114" t="str">
            <v/>
          </cell>
          <cell r="K114" t="str">
            <v>--</v>
          </cell>
          <cell r="L114" t="str">
            <v/>
          </cell>
          <cell r="M114" t="str">
            <v>--</v>
          </cell>
          <cell r="N114" t="str">
            <v/>
          </cell>
          <cell r="O114" t="str">
            <v>ü</v>
          </cell>
          <cell r="P114" t="str">
            <v/>
          </cell>
          <cell r="Q114" t="str">
            <v>--</v>
          </cell>
          <cell r="R114" t="str">
            <v/>
          </cell>
          <cell r="S114" t="str">
            <v>ü</v>
          </cell>
          <cell r="U114" t="str">
            <v>ü</v>
          </cell>
          <cell r="V114" t="str">
            <v/>
          </cell>
        </row>
        <row r="115">
          <cell r="A115" t="str">
            <v>BLANK</v>
          </cell>
          <cell r="B115" t="str">
            <v>MidAmerican Energy Co.</v>
          </cell>
          <cell r="C115" t="str">
            <v>BRK.A</v>
          </cell>
          <cell r="D115" t="str">
            <v>Gas</v>
          </cell>
          <cell r="E115" t="str">
            <v>ü</v>
          </cell>
          <cell r="F115" t="str">
            <v/>
          </cell>
          <cell r="G115" t="str">
            <v>ü</v>
          </cell>
          <cell r="H115" t="str">
            <v/>
          </cell>
          <cell r="I115" t="str">
            <v>--</v>
          </cell>
          <cell r="J115" t="str">
            <v/>
          </cell>
          <cell r="K115" t="str">
            <v>--</v>
          </cell>
          <cell r="L115" t="str">
            <v/>
          </cell>
          <cell r="M115" t="str">
            <v>--</v>
          </cell>
          <cell r="N115" t="str">
            <v/>
          </cell>
          <cell r="O115" t="str">
            <v>--</v>
          </cell>
          <cell r="P115" t="str">
            <v/>
          </cell>
          <cell r="Q115" t="str">
            <v>--</v>
          </cell>
          <cell r="R115" t="str">
            <v/>
          </cell>
          <cell r="S115" t="str">
            <v>--</v>
          </cell>
          <cell r="T115" t="str">
            <v/>
          </cell>
          <cell r="U115" t="str">
            <v>--</v>
          </cell>
          <cell r="V115" t="str">
            <v/>
          </cell>
        </row>
        <row r="117">
          <cell r="B117" t="str">
            <v>KANSAS</v>
          </cell>
          <cell r="F117" t="str">
            <v/>
          </cell>
          <cell r="H117" t="str">
            <v/>
          </cell>
          <cell r="J117" t="str">
            <v/>
          </cell>
          <cell r="L117" t="str">
            <v/>
          </cell>
          <cell r="N117" t="str">
            <v/>
          </cell>
          <cell r="P117" t="str">
            <v/>
          </cell>
          <cell r="R117" t="str">
            <v/>
          </cell>
          <cell r="T117" t="str">
            <v/>
          </cell>
        </row>
        <row r="118">
          <cell r="A118" t="str">
            <v>01ATO1</v>
          </cell>
          <cell r="B118" t="str">
            <v>Atmos Energy Corp.</v>
          </cell>
          <cell r="C118" t="str">
            <v>ATO</v>
          </cell>
          <cell r="D118" t="str">
            <v>Gas</v>
          </cell>
          <cell r="E118" t="str">
            <v>ü</v>
          </cell>
          <cell r="F118" t="str">
            <v/>
          </cell>
          <cell r="G118" t="str">
            <v>--</v>
          </cell>
          <cell r="H118" t="str">
            <v>*</v>
          </cell>
          <cell r="I118" t="str">
            <v>--</v>
          </cell>
          <cell r="J118" t="str">
            <v/>
          </cell>
          <cell r="K118" t="str">
            <v>ü</v>
          </cell>
          <cell r="L118" t="str">
            <v>*</v>
          </cell>
          <cell r="M118" t="str">
            <v>--</v>
          </cell>
          <cell r="N118" t="str">
            <v/>
          </cell>
          <cell r="O118" t="str">
            <v>--</v>
          </cell>
          <cell r="P118" t="str">
            <v/>
          </cell>
          <cell r="Q118" t="str">
            <v>ü</v>
          </cell>
          <cell r="R118" t="str">
            <v>*</v>
          </cell>
          <cell r="S118" t="str">
            <v>--</v>
          </cell>
          <cell r="T118" t="str">
            <v/>
          </cell>
          <cell r="U118" t="str">
            <v>--</v>
          </cell>
        </row>
        <row r="119">
          <cell r="A119" t="str">
            <v>08BKH-G4</v>
          </cell>
          <cell r="B119" t="str">
            <v>Black Hills/Kansas Gas Utility Co.</v>
          </cell>
          <cell r="C119" t="str">
            <v>BKH</v>
          </cell>
          <cell r="D119" t="str">
            <v>Gas</v>
          </cell>
          <cell r="E119" t="str">
            <v>ü</v>
          </cell>
          <cell r="F119" t="str">
            <v/>
          </cell>
          <cell r="G119" t="str">
            <v>--</v>
          </cell>
          <cell r="H119" t="str">
            <v>*</v>
          </cell>
          <cell r="I119" t="str">
            <v>--</v>
          </cell>
          <cell r="J119" t="str">
            <v/>
          </cell>
          <cell r="K119" t="str">
            <v>ü</v>
          </cell>
          <cell r="L119" t="str">
            <v>*</v>
          </cell>
          <cell r="M119" t="str">
            <v>--</v>
          </cell>
          <cell r="N119" t="str">
            <v/>
          </cell>
          <cell r="O119" t="str">
            <v>--</v>
          </cell>
          <cell r="P119" t="str">
            <v/>
          </cell>
          <cell r="Q119" t="str">
            <v>ü</v>
          </cell>
          <cell r="R119" t="str">
            <v>*</v>
          </cell>
          <cell r="S119" t="str">
            <v>--</v>
          </cell>
          <cell r="T119" t="str">
            <v/>
          </cell>
          <cell r="U119" t="str">
            <v>--</v>
          </cell>
        </row>
        <row r="120">
          <cell r="A120" t="str">
            <v>01AQN1</v>
          </cell>
          <cell r="B120" t="str">
            <v>Empire District Electric Co.</v>
          </cell>
          <cell r="C120" t="str">
            <v>AQN</v>
          </cell>
          <cell r="D120" t="str">
            <v>Elec.</v>
          </cell>
          <cell r="E120" t="str">
            <v>ü</v>
          </cell>
          <cell r="F120" t="str">
            <v/>
          </cell>
          <cell r="G120" t="str">
            <v>ü</v>
          </cell>
          <cell r="H120" t="str">
            <v>*</v>
          </cell>
          <cell r="I120" t="str">
            <v>--</v>
          </cell>
          <cell r="J120" t="str">
            <v/>
          </cell>
          <cell r="K120" t="str">
            <v>--</v>
          </cell>
          <cell r="L120" t="str">
            <v/>
          </cell>
          <cell r="M120" t="str">
            <v>--</v>
          </cell>
          <cell r="N120" t="str">
            <v/>
          </cell>
          <cell r="O120" t="str">
            <v>--</v>
          </cell>
          <cell r="P120" t="str">
            <v/>
          </cell>
          <cell r="Q120" t="str">
            <v>--</v>
          </cell>
          <cell r="R120" t="str">
            <v/>
          </cell>
          <cell r="S120" t="str">
            <v>ü</v>
          </cell>
          <cell r="T120" t="str">
            <v/>
          </cell>
          <cell r="U120" t="str">
            <v>ü</v>
          </cell>
        </row>
        <row r="121">
          <cell r="A121" t="str">
            <v>19EVRG1</v>
          </cell>
          <cell r="B121" t="str">
            <v>Evergy Kansas Central Inc.</v>
          </cell>
          <cell r="C121" t="str">
            <v>EVRG</v>
          </cell>
          <cell r="D121" t="str">
            <v>Elec.</v>
          </cell>
          <cell r="E121" t="str">
            <v>ü</v>
          </cell>
          <cell r="G121" t="str">
            <v>ü</v>
          </cell>
          <cell r="H121" t="str">
            <v>*</v>
          </cell>
          <cell r="I121" t="str">
            <v>--</v>
          </cell>
          <cell r="K121" t="str">
            <v>ü</v>
          </cell>
          <cell r="L121" t="str">
            <v>*</v>
          </cell>
          <cell r="M121" t="str">
            <v>--</v>
          </cell>
          <cell r="O121" t="str">
            <v>ü</v>
          </cell>
          <cell r="Q121" t="str">
            <v>--</v>
          </cell>
          <cell r="S121" t="str">
            <v>ü</v>
          </cell>
          <cell r="U121" t="str">
            <v>ü</v>
          </cell>
        </row>
        <row r="122">
          <cell r="A122" t="str">
            <v>19EVRG2</v>
          </cell>
          <cell r="B122" t="str">
            <v>Evergy Kansas South Inc.</v>
          </cell>
          <cell r="C122" t="str">
            <v>EVRG</v>
          </cell>
          <cell r="D122" t="str">
            <v>Elec.</v>
          </cell>
          <cell r="E122" t="str">
            <v>ü</v>
          </cell>
          <cell r="F122" t="str">
            <v/>
          </cell>
          <cell r="G122" t="str">
            <v>ü</v>
          </cell>
          <cell r="H122" t="str">
            <v>*</v>
          </cell>
          <cell r="I122" t="str">
            <v>--</v>
          </cell>
          <cell r="J122" t="str">
            <v/>
          </cell>
          <cell r="K122" t="str">
            <v>ü</v>
          </cell>
          <cell r="L122" t="str">
            <v>*</v>
          </cell>
          <cell r="M122" t="str">
            <v>--</v>
          </cell>
          <cell r="N122" t="str">
            <v/>
          </cell>
          <cell r="O122" t="str">
            <v>ü</v>
          </cell>
          <cell r="P122" t="str">
            <v/>
          </cell>
          <cell r="Q122" t="str">
            <v>--</v>
          </cell>
          <cell r="R122" t="str">
            <v/>
          </cell>
          <cell r="S122" t="str">
            <v>ü</v>
          </cell>
          <cell r="T122" t="str">
            <v/>
          </cell>
          <cell r="U122" t="str">
            <v>ü</v>
          </cell>
        </row>
        <row r="123">
          <cell r="A123" t="str">
            <v>19EVRG3</v>
          </cell>
          <cell r="B123" t="str">
            <v>Evergy Metro Inc.</v>
          </cell>
          <cell r="C123" t="str">
            <v>EVRG</v>
          </cell>
          <cell r="D123" t="str">
            <v>Elec.</v>
          </cell>
          <cell r="E123" t="str">
            <v>ü</v>
          </cell>
          <cell r="F123" t="str">
            <v/>
          </cell>
          <cell r="G123" t="str">
            <v>ü</v>
          </cell>
          <cell r="H123" t="str">
            <v>*</v>
          </cell>
          <cell r="I123" t="str">
            <v>--</v>
          </cell>
          <cell r="J123" t="str">
            <v/>
          </cell>
          <cell r="K123" t="str">
            <v>--</v>
          </cell>
          <cell r="L123" t="str">
            <v/>
          </cell>
          <cell r="M123" t="str">
            <v>--</v>
          </cell>
          <cell r="N123" t="str">
            <v/>
          </cell>
          <cell r="O123" t="str">
            <v>--</v>
          </cell>
          <cell r="P123" t="str">
            <v/>
          </cell>
          <cell r="Q123" t="str">
            <v>ü</v>
          </cell>
          <cell r="R123" t="str">
            <v>*</v>
          </cell>
          <cell r="S123" t="str">
            <v>--</v>
          </cell>
          <cell r="T123" t="str">
            <v/>
          </cell>
          <cell r="U123" t="str">
            <v>ü</v>
          </cell>
        </row>
        <row r="124">
          <cell r="A124" t="str">
            <v>06OGS1</v>
          </cell>
          <cell r="B124" t="str">
            <v>Kansas Gas Service Co.</v>
          </cell>
          <cell r="C124" t="str">
            <v>OGS</v>
          </cell>
          <cell r="D124" t="str">
            <v>Gas</v>
          </cell>
          <cell r="E124" t="str">
            <v>ü</v>
          </cell>
          <cell r="F124" t="str">
            <v/>
          </cell>
          <cell r="G124" t="str">
            <v>--</v>
          </cell>
          <cell r="H124" t="str">
            <v>*</v>
          </cell>
          <cell r="I124" t="str">
            <v>--</v>
          </cell>
          <cell r="J124" t="str">
            <v/>
          </cell>
          <cell r="K124" t="str">
            <v>ü</v>
          </cell>
          <cell r="L124" t="str">
            <v>*</v>
          </cell>
          <cell r="M124" t="str">
            <v>--</v>
          </cell>
          <cell r="N124" t="str">
            <v/>
          </cell>
          <cell r="O124" t="str">
            <v>--</v>
          </cell>
          <cell r="P124" t="str">
            <v/>
          </cell>
          <cell r="Q124" t="str">
            <v>ü</v>
          </cell>
          <cell r="R124" t="str">
            <v>*</v>
          </cell>
          <cell r="S124" t="str">
            <v>--</v>
          </cell>
          <cell r="T124" t="str">
            <v/>
          </cell>
          <cell r="U124" t="str">
            <v>--</v>
          </cell>
        </row>
        <row r="125">
          <cell r="O125" t="str">
            <v/>
          </cell>
          <cell r="Q125" t="str">
            <v/>
          </cell>
        </row>
        <row r="126">
          <cell r="B126" t="str">
            <v>KENTUCKY</v>
          </cell>
          <cell r="F126" t="str">
            <v/>
          </cell>
          <cell r="G126" t="str">
            <v/>
          </cell>
          <cell r="H126" t="str">
            <v/>
          </cell>
          <cell r="J126" t="str">
            <v/>
          </cell>
          <cell r="L126" t="str">
            <v/>
          </cell>
          <cell r="N126" t="str">
            <v/>
          </cell>
          <cell r="P126" t="str">
            <v/>
          </cell>
          <cell r="Q126" t="str">
            <v/>
          </cell>
          <cell r="R126" t="str">
            <v/>
          </cell>
          <cell r="T126" t="str">
            <v/>
          </cell>
        </row>
        <row r="127">
          <cell r="A127" t="str">
            <v>01ATO2</v>
          </cell>
          <cell r="B127" t="str">
            <v>Atmos Energy Corp.</v>
          </cell>
          <cell r="C127" t="str">
            <v>ATO</v>
          </cell>
          <cell r="D127" t="str">
            <v>Gas</v>
          </cell>
          <cell r="E127" t="str">
            <v>ü</v>
          </cell>
          <cell r="F127" t="str">
            <v/>
          </cell>
          <cell r="G127" t="str">
            <v>ü</v>
          </cell>
          <cell r="H127" t="str">
            <v/>
          </cell>
          <cell r="I127" t="str">
            <v>--</v>
          </cell>
          <cell r="J127" t="str">
            <v/>
          </cell>
          <cell r="K127" t="str">
            <v>ü</v>
          </cell>
          <cell r="L127" t="str">
            <v>*</v>
          </cell>
          <cell r="M127" t="str">
            <v>--</v>
          </cell>
          <cell r="N127" t="str">
            <v/>
          </cell>
          <cell r="O127" t="str">
            <v>--</v>
          </cell>
          <cell r="P127" t="str">
            <v/>
          </cell>
          <cell r="Q127" t="str">
            <v>ü</v>
          </cell>
          <cell r="S127" t="str">
            <v>--</v>
          </cell>
          <cell r="T127" t="str">
            <v/>
          </cell>
          <cell r="U127" t="str">
            <v>--</v>
          </cell>
        </row>
        <row r="128">
          <cell r="A128" t="str">
            <v>04NI2</v>
          </cell>
          <cell r="B128" t="str">
            <v>Columbia Gas of Kentucky Inc.</v>
          </cell>
          <cell r="C128" t="str">
            <v>NI</v>
          </cell>
          <cell r="D128" t="str">
            <v>Gas</v>
          </cell>
          <cell r="E128" t="str">
            <v>ü</v>
          </cell>
          <cell r="F128" t="str">
            <v/>
          </cell>
          <cell r="G128" t="str">
            <v>ü</v>
          </cell>
          <cell r="H128" t="str">
            <v/>
          </cell>
          <cell r="I128" t="str">
            <v>--</v>
          </cell>
          <cell r="J128" t="str">
            <v/>
          </cell>
          <cell r="K128" t="str">
            <v>ü</v>
          </cell>
          <cell r="L128" t="str">
            <v>*</v>
          </cell>
          <cell r="M128" t="str">
            <v>--</v>
          </cell>
          <cell r="N128" t="str">
            <v/>
          </cell>
          <cell r="O128" t="str">
            <v>--</v>
          </cell>
          <cell r="P128" t="str">
            <v/>
          </cell>
          <cell r="Q128" t="str">
            <v>ü</v>
          </cell>
          <cell r="S128" t="str">
            <v>--</v>
          </cell>
          <cell r="U128" t="str">
            <v>--</v>
          </cell>
        </row>
        <row r="129">
          <cell r="A129" t="str">
            <v>BLANK</v>
          </cell>
          <cell r="B129" t="str">
            <v>Delta Natural Gas Co.</v>
          </cell>
          <cell r="C129" t="str">
            <v>WTRG</v>
          </cell>
          <cell r="D129" t="str">
            <v>Gas</v>
          </cell>
          <cell r="E129" t="str">
            <v>ü</v>
          </cell>
          <cell r="F129" t="str">
            <v/>
          </cell>
          <cell r="G129" t="str">
            <v>ü</v>
          </cell>
          <cell r="H129" t="str">
            <v/>
          </cell>
          <cell r="I129" t="str">
            <v>--</v>
          </cell>
          <cell r="J129" t="str">
            <v/>
          </cell>
          <cell r="K129" t="str">
            <v>ü</v>
          </cell>
          <cell r="L129" t="str">
            <v>*</v>
          </cell>
          <cell r="M129" t="str">
            <v>--</v>
          </cell>
          <cell r="N129" t="str">
            <v/>
          </cell>
          <cell r="O129" t="str">
            <v>--</v>
          </cell>
          <cell r="P129" t="str">
            <v/>
          </cell>
          <cell r="Q129" t="str">
            <v>ü</v>
          </cell>
          <cell r="S129" t="str">
            <v>--</v>
          </cell>
          <cell r="T129" t="str">
            <v/>
          </cell>
          <cell r="U129" t="str">
            <v>--</v>
          </cell>
        </row>
        <row r="130">
          <cell r="A130" t="str">
            <v>14DUK3</v>
          </cell>
          <cell r="B130" t="str">
            <v>Duke Energy Kentucky Inc.</v>
          </cell>
          <cell r="C130" t="str">
            <v>DUK</v>
          </cell>
          <cell r="D130" t="str">
            <v>Elec.</v>
          </cell>
          <cell r="E130" t="str">
            <v>ü</v>
          </cell>
          <cell r="F130" t="str">
            <v/>
          </cell>
          <cell r="G130" t="str">
            <v>ü</v>
          </cell>
          <cell r="H130" t="str">
            <v/>
          </cell>
          <cell r="I130" t="str">
            <v>--</v>
          </cell>
          <cell r="J130" t="str">
            <v/>
          </cell>
          <cell r="K130" t="str">
            <v>ü</v>
          </cell>
          <cell r="L130" t="str">
            <v>*</v>
          </cell>
          <cell r="M130" t="str">
            <v>--</v>
          </cell>
          <cell r="N130" t="str">
            <v/>
          </cell>
          <cell r="O130" t="str">
            <v>--</v>
          </cell>
          <cell r="P130" t="str">
            <v/>
          </cell>
          <cell r="Q130" t="str">
            <v>--</v>
          </cell>
          <cell r="S130" t="str">
            <v>ü</v>
          </cell>
          <cell r="U130" t="str">
            <v>--</v>
          </cell>
        </row>
        <row r="131">
          <cell r="A131" t="str">
            <v>14DUK-G1</v>
          </cell>
          <cell r="B131" t="str">
            <v>Duke Energy Kentucky Inc.</v>
          </cell>
          <cell r="C131" t="str">
            <v>DUK</v>
          </cell>
          <cell r="D131" t="str">
            <v>Gas</v>
          </cell>
          <cell r="E131" t="str">
            <v>ü</v>
          </cell>
          <cell r="F131" t="str">
            <v/>
          </cell>
          <cell r="G131" t="str">
            <v>ü</v>
          </cell>
          <cell r="H131" t="str">
            <v/>
          </cell>
          <cell r="I131" t="str">
            <v>--</v>
          </cell>
          <cell r="J131" t="str">
            <v/>
          </cell>
          <cell r="K131" t="str">
            <v>ü</v>
          </cell>
          <cell r="L131" t="str">
            <v>*</v>
          </cell>
          <cell r="M131" t="str">
            <v>--</v>
          </cell>
          <cell r="N131" t="str">
            <v/>
          </cell>
          <cell r="O131" t="str">
            <v>--</v>
          </cell>
          <cell r="P131" t="str">
            <v/>
          </cell>
          <cell r="Q131" t="str">
            <v>ü</v>
          </cell>
          <cell r="S131" t="str">
            <v>--</v>
          </cell>
          <cell r="T131" t="str">
            <v/>
          </cell>
          <cell r="U131" t="str">
            <v>--</v>
          </cell>
        </row>
        <row r="132">
          <cell r="A132" t="str">
            <v>05AEP3</v>
          </cell>
          <cell r="B132" t="str">
            <v>Kentucky Power Co.</v>
          </cell>
          <cell r="C132" t="str">
            <v>AEP</v>
          </cell>
          <cell r="D132" t="str">
            <v>Elec.</v>
          </cell>
          <cell r="E132" t="str">
            <v>ü</v>
          </cell>
          <cell r="F132" t="str">
            <v/>
          </cell>
          <cell r="G132" t="str">
            <v>ü</v>
          </cell>
          <cell r="H132" t="str">
            <v/>
          </cell>
          <cell r="I132" t="str">
            <v>--</v>
          </cell>
          <cell r="J132" t="str">
            <v/>
          </cell>
          <cell r="K132" t="str">
            <v>ü</v>
          </cell>
          <cell r="L132" t="str">
            <v>*</v>
          </cell>
          <cell r="M132" t="str">
            <v>--</v>
          </cell>
          <cell r="O132" t="str">
            <v>--</v>
          </cell>
          <cell r="P132" t="str">
            <v/>
          </cell>
          <cell r="Q132" t="str">
            <v>--</v>
          </cell>
          <cell r="S132" t="str">
            <v>ü</v>
          </cell>
          <cell r="U132" t="str">
            <v>--</v>
          </cell>
        </row>
        <row r="133">
          <cell r="A133" t="str">
            <v>34PPL1</v>
          </cell>
          <cell r="B133" t="str">
            <v>Kentucky Utilities Co.</v>
          </cell>
          <cell r="C133" t="str">
            <v>PPL</v>
          </cell>
          <cell r="D133" t="str">
            <v>Elec.</v>
          </cell>
          <cell r="E133" t="str">
            <v>ü</v>
          </cell>
          <cell r="F133" t="str">
            <v/>
          </cell>
          <cell r="G133" t="str">
            <v>ü</v>
          </cell>
          <cell r="H133" t="str">
            <v/>
          </cell>
          <cell r="I133" t="str">
            <v>--</v>
          </cell>
          <cell r="J133" t="str">
            <v/>
          </cell>
          <cell r="K133" t="str">
            <v>ü</v>
          </cell>
          <cell r="L133" t="str">
            <v>*</v>
          </cell>
          <cell r="M133" t="str">
            <v>--</v>
          </cell>
          <cell r="N133" t="str">
            <v/>
          </cell>
          <cell r="O133" t="str">
            <v>--</v>
          </cell>
          <cell r="P133" t="str">
            <v/>
          </cell>
          <cell r="Q133" t="str">
            <v>--</v>
          </cell>
          <cell r="S133" t="str">
            <v>ü</v>
          </cell>
          <cell r="U133" t="str">
            <v>--</v>
          </cell>
        </row>
        <row r="134">
          <cell r="A134" t="str">
            <v>34PPL2</v>
          </cell>
          <cell r="B134" t="str">
            <v>Louisville Gas &amp; Electric Co.</v>
          </cell>
          <cell r="C134" t="str">
            <v>PPL</v>
          </cell>
          <cell r="D134" t="str">
            <v>Elec.</v>
          </cell>
          <cell r="E134" t="str">
            <v>ü</v>
          </cell>
          <cell r="F134" t="str">
            <v/>
          </cell>
          <cell r="G134" t="str">
            <v>ü</v>
          </cell>
          <cell r="H134" t="str">
            <v/>
          </cell>
          <cell r="I134" t="str">
            <v>--</v>
          </cell>
          <cell r="J134" t="str">
            <v/>
          </cell>
          <cell r="K134" t="str">
            <v>ü</v>
          </cell>
          <cell r="L134" t="str">
            <v>*</v>
          </cell>
          <cell r="M134" t="str">
            <v>--</v>
          </cell>
          <cell r="N134" t="str">
            <v/>
          </cell>
          <cell r="O134" t="str">
            <v>--</v>
          </cell>
          <cell r="P134" t="str">
            <v/>
          </cell>
          <cell r="Q134" t="str">
            <v>--</v>
          </cell>
          <cell r="S134" t="str">
            <v>ü</v>
          </cell>
          <cell r="U134" t="str">
            <v>--</v>
          </cell>
        </row>
        <row r="135">
          <cell r="A135" t="str">
            <v>34PPL-G1</v>
          </cell>
          <cell r="B135" t="str">
            <v>Louisville Gas &amp; Electric Co.</v>
          </cell>
          <cell r="C135" t="str">
            <v>PPL</v>
          </cell>
          <cell r="D135" t="str">
            <v>Gas</v>
          </cell>
          <cell r="E135" t="str">
            <v>ü</v>
          </cell>
          <cell r="F135" t="str">
            <v/>
          </cell>
          <cell r="G135" t="str">
            <v>ü</v>
          </cell>
          <cell r="H135" t="str">
            <v/>
          </cell>
          <cell r="I135" t="str">
            <v>--</v>
          </cell>
          <cell r="J135" t="str">
            <v/>
          </cell>
          <cell r="K135" t="str">
            <v>ü</v>
          </cell>
          <cell r="L135" t="str">
            <v>*</v>
          </cell>
          <cell r="M135" t="str">
            <v>--</v>
          </cell>
          <cell r="N135" t="str">
            <v/>
          </cell>
          <cell r="O135" t="str">
            <v>--</v>
          </cell>
          <cell r="P135" t="str">
            <v/>
          </cell>
          <cell r="Q135" t="str">
            <v>ü</v>
          </cell>
          <cell r="S135" t="str">
            <v>--</v>
          </cell>
          <cell r="T135" t="str">
            <v/>
          </cell>
          <cell r="U135" t="str">
            <v>--</v>
          </cell>
        </row>
        <row r="137">
          <cell r="B137" t="str">
            <v>LOUISIANA-NOCC</v>
          </cell>
          <cell r="F137" t="str">
            <v/>
          </cell>
          <cell r="H137" t="str">
            <v/>
          </cell>
          <cell r="J137" t="str">
            <v/>
          </cell>
          <cell r="L137" t="str">
            <v/>
          </cell>
          <cell r="N137" t="str">
            <v/>
          </cell>
          <cell r="P137" t="str">
            <v/>
          </cell>
          <cell r="R137" t="str">
            <v/>
          </cell>
          <cell r="T137" t="str">
            <v/>
          </cell>
          <cell r="V137" t="str">
            <v/>
          </cell>
        </row>
        <row r="138">
          <cell r="A138" t="str">
            <v>18ETR2</v>
          </cell>
          <cell r="B138" t="str">
            <v>Entergy New Orleans LLC</v>
          </cell>
          <cell r="C138" t="str">
            <v>ETR</v>
          </cell>
          <cell r="D138" t="str">
            <v>Elec.</v>
          </cell>
          <cell r="E138" t="str">
            <v>ü</v>
          </cell>
          <cell r="F138" t="str">
            <v/>
          </cell>
          <cell r="G138" t="str">
            <v>ü</v>
          </cell>
          <cell r="H138" t="str">
            <v/>
          </cell>
          <cell r="I138" t="str">
            <v>--</v>
          </cell>
          <cell r="J138" t="str">
            <v/>
          </cell>
          <cell r="K138" t="str">
            <v>--</v>
          </cell>
          <cell r="L138" t="str">
            <v/>
          </cell>
          <cell r="M138" t="str">
            <v>--</v>
          </cell>
          <cell r="N138" t="str">
            <v/>
          </cell>
          <cell r="O138" t="str">
            <v>ü</v>
          </cell>
          <cell r="P138" t="str">
            <v/>
          </cell>
          <cell r="Q138" t="str">
            <v>--</v>
          </cell>
          <cell r="R138" t="str">
            <v/>
          </cell>
          <cell r="S138" t="str">
            <v>ü</v>
          </cell>
          <cell r="T138" t="str">
            <v>*</v>
          </cell>
          <cell r="U138" t="str">
            <v>ü</v>
          </cell>
          <cell r="V138" t="str">
            <v>*</v>
          </cell>
        </row>
        <row r="139">
          <cell r="A139" t="str">
            <v>18ETR-G1</v>
          </cell>
          <cell r="B139" t="str">
            <v>Entergy New Orleans LLC</v>
          </cell>
          <cell r="C139" t="str">
            <v>ETR</v>
          </cell>
          <cell r="D139" t="str">
            <v>Gas</v>
          </cell>
          <cell r="E139" t="str">
            <v>ü</v>
          </cell>
          <cell r="F139" t="str">
            <v/>
          </cell>
          <cell r="G139" t="str">
            <v>--</v>
          </cell>
          <cell r="H139" t="str">
            <v/>
          </cell>
          <cell r="I139" t="str">
            <v>--</v>
          </cell>
          <cell r="J139" t="str">
            <v/>
          </cell>
          <cell r="K139" t="str">
            <v>--</v>
          </cell>
          <cell r="L139" t="str">
            <v/>
          </cell>
          <cell r="M139" t="str">
            <v>--</v>
          </cell>
          <cell r="N139" t="str">
            <v/>
          </cell>
          <cell r="O139" t="str">
            <v>--</v>
          </cell>
          <cell r="P139" t="str">
            <v/>
          </cell>
          <cell r="Q139" t="str">
            <v>--</v>
          </cell>
          <cell r="R139" t="str">
            <v/>
          </cell>
          <cell r="S139" t="str">
            <v>--</v>
          </cell>
          <cell r="T139" t="str">
            <v/>
          </cell>
          <cell r="U139" t="str">
            <v>--</v>
          </cell>
          <cell r="V139" t="str">
            <v/>
          </cell>
        </row>
        <row r="140">
          <cell r="F140" t="str">
            <v/>
          </cell>
          <cell r="H140" t="str">
            <v/>
          </cell>
          <cell r="J140" t="str">
            <v/>
          </cell>
          <cell r="L140" t="str">
            <v/>
          </cell>
          <cell r="M140" t="str">
            <v/>
          </cell>
          <cell r="N140" t="str">
            <v/>
          </cell>
          <cell r="P140" t="str">
            <v/>
          </cell>
          <cell r="R140" t="str">
            <v/>
          </cell>
          <cell r="T140" t="str">
            <v/>
          </cell>
          <cell r="V140" t="str">
            <v/>
          </cell>
        </row>
        <row r="141">
          <cell r="B141" t="str">
            <v>LOUISIANA PSC</v>
          </cell>
          <cell r="D141" t="str">
            <v/>
          </cell>
          <cell r="F141" t="str">
            <v/>
          </cell>
          <cell r="H141" t="str">
            <v/>
          </cell>
          <cell r="I141" t="str">
            <v/>
          </cell>
          <cell r="J141" t="str">
            <v/>
          </cell>
          <cell r="L141" t="str">
            <v/>
          </cell>
          <cell r="N141" t="str">
            <v/>
          </cell>
          <cell r="P141" t="str">
            <v/>
          </cell>
          <cell r="R141" t="str">
            <v/>
          </cell>
          <cell r="T141" t="str">
            <v/>
          </cell>
          <cell r="V141" t="str">
            <v/>
          </cell>
        </row>
        <row r="142">
          <cell r="A142" t="str">
            <v>01ATO3</v>
          </cell>
          <cell r="B142" t="str">
            <v>Atmos Energy Corp.</v>
          </cell>
          <cell r="C142" t="str">
            <v>ATO</v>
          </cell>
          <cell r="D142" t="str">
            <v>Gas</v>
          </cell>
          <cell r="E142" t="str">
            <v>ü</v>
          </cell>
          <cell r="F142" t="str">
            <v/>
          </cell>
          <cell r="G142" t="str">
            <v>--</v>
          </cell>
          <cell r="H142" t="str">
            <v/>
          </cell>
          <cell r="I142" t="str">
            <v>--</v>
          </cell>
          <cell r="J142" t="str">
            <v/>
          </cell>
          <cell r="K142" t="str">
            <v>ü</v>
          </cell>
          <cell r="L142" t="str">
            <v>*</v>
          </cell>
          <cell r="M142" t="str">
            <v>--</v>
          </cell>
          <cell r="N142" t="str">
            <v/>
          </cell>
          <cell r="O142" t="str">
            <v>--</v>
          </cell>
          <cell r="P142" t="str">
            <v/>
          </cell>
          <cell r="Q142" t="str">
            <v>--</v>
          </cell>
          <cell r="R142" t="str">
            <v/>
          </cell>
          <cell r="S142" t="str">
            <v>--</v>
          </cell>
          <cell r="T142" t="str">
            <v/>
          </cell>
          <cell r="U142" t="str">
            <v>--</v>
          </cell>
          <cell r="V142" t="str">
            <v/>
          </cell>
        </row>
        <row r="143">
          <cell r="A143" t="str">
            <v>09CNP-G2</v>
          </cell>
          <cell r="B143" t="str">
            <v>CenterPoint Energy Arkla</v>
          </cell>
          <cell r="C143" t="str">
            <v>CNP</v>
          </cell>
          <cell r="D143" t="str">
            <v>Gas</v>
          </cell>
          <cell r="E143" t="str">
            <v>ü</v>
          </cell>
          <cell r="F143" t="str">
            <v/>
          </cell>
          <cell r="G143" t="str">
            <v>--</v>
          </cell>
          <cell r="H143" t="str">
            <v/>
          </cell>
          <cell r="I143" t="str">
            <v>--</v>
          </cell>
          <cell r="J143" t="str">
            <v/>
          </cell>
          <cell r="K143" t="str">
            <v>ü</v>
          </cell>
          <cell r="L143" t="str">
            <v>*</v>
          </cell>
          <cell r="M143" t="str">
            <v>--</v>
          </cell>
          <cell r="N143" t="str">
            <v/>
          </cell>
          <cell r="O143" t="str">
            <v>--</v>
          </cell>
          <cell r="P143" t="str">
            <v/>
          </cell>
          <cell r="Q143" t="str">
            <v>--</v>
          </cell>
          <cell r="S143" t="str">
            <v>--</v>
          </cell>
          <cell r="T143" t="str">
            <v/>
          </cell>
          <cell r="U143" t="str">
            <v>--</v>
          </cell>
          <cell r="V143" t="str">
            <v/>
          </cell>
        </row>
        <row r="144">
          <cell r="A144" t="str">
            <v>BLANK</v>
          </cell>
          <cell r="B144" t="str">
            <v>Cleco Power LLC</v>
          </cell>
          <cell r="C144" t="str">
            <v>--</v>
          </cell>
          <cell r="D144" t="str">
            <v>Elec.</v>
          </cell>
          <cell r="E144" t="str">
            <v>ü</v>
          </cell>
          <cell r="F144" t="str">
            <v/>
          </cell>
          <cell r="G144" t="str">
            <v>ü</v>
          </cell>
          <cell r="H144" t="str">
            <v>*</v>
          </cell>
          <cell r="I144" t="str">
            <v>--</v>
          </cell>
          <cell r="J144" t="str">
            <v/>
          </cell>
          <cell r="K144" t="str">
            <v>ü</v>
          </cell>
          <cell r="L144" t="str">
            <v>*</v>
          </cell>
          <cell r="M144" t="str">
            <v>ü</v>
          </cell>
          <cell r="N144" t="str">
            <v>*</v>
          </cell>
          <cell r="O144" t="str">
            <v>ü</v>
          </cell>
          <cell r="P144" t="str">
            <v>*</v>
          </cell>
          <cell r="Q144" t="str">
            <v>ü</v>
          </cell>
          <cell r="R144" t="str">
            <v>*</v>
          </cell>
          <cell r="S144" t="str">
            <v>ü</v>
          </cell>
          <cell r="T144" t="str">
            <v>*</v>
          </cell>
          <cell r="U144" t="str">
            <v>ü</v>
          </cell>
          <cell r="V144" t="str">
            <v>*</v>
          </cell>
        </row>
        <row r="145">
          <cell r="A145" t="str">
            <v>18ETR3</v>
          </cell>
          <cell r="B145" t="str">
            <v>Entergy Louisiana LLC</v>
          </cell>
          <cell r="C145" t="str">
            <v>ETR</v>
          </cell>
          <cell r="D145" t="str">
            <v>Elec.</v>
          </cell>
          <cell r="E145" t="str">
            <v>ü</v>
          </cell>
          <cell r="F145" t="str">
            <v/>
          </cell>
          <cell r="G145" t="str">
            <v>ü</v>
          </cell>
          <cell r="H145" t="str">
            <v>*</v>
          </cell>
          <cell r="I145" t="str">
            <v>--</v>
          </cell>
          <cell r="J145" t="str">
            <v/>
          </cell>
          <cell r="K145" t="str">
            <v>ü</v>
          </cell>
          <cell r="L145" t="str">
            <v>*</v>
          </cell>
          <cell r="M145" t="str">
            <v>--</v>
          </cell>
          <cell r="N145" t="str">
            <v/>
          </cell>
          <cell r="O145" t="str">
            <v>--</v>
          </cell>
          <cell r="P145" t="str">
            <v/>
          </cell>
          <cell r="Q145" t="str">
            <v>--</v>
          </cell>
          <cell r="S145" t="str">
            <v>ü</v>
          </cell>
          <cell r="T145" t="str">
            <v/>
          </cell>
          <cell r="U145" t="str">
            <v>--</v>
          </cell>
          <cell r="V145" t="str">
            <v/>
          </cell>
        </row>
        <row r="146">
          <cell r="A146" t="str">
            <v>18ETR-G2</v>
          </cell>
          <cell r="B146" t="str">
            <v>Entergy Louisiana LLC</v>
          </cell>
          <cell r="C146" t="str">
            <v>ETR</v>
          </cell>
          <cell r="D146" t="str">
            <v>Gas</v>
          </cell>
          <cell r="E146" t="str">
            <v>ü</v>
          </cell>
          <cell r="F146" t="str">
            <v/>
          </cell>
          <cell r="G146" t="str">
            <v>--</v>
          </cell>
          <cell r="H146" t="str">
            <v/>
          </cell>
          <cell r="I146" t="str">
            <v>--</v>
          </cell>
          <cell r="J146" t="str">
            <v/>
          </cell>
          <cell r="K146" t="str">
            <v>--</v>
          </cell>
          <cell r="M146" t="str">
            <v>--</v>
          </cell>
          <cell r="N146" t="str">
            <v/>
          </cell>
          <cell r="O146" t="str">
            <v>--</v>
          </cell>
          <cell r="P146" t="str">
            <v/>
          </cell>
          <cell r="Q146" t="str">
            <v>ü</v>
          </cell>
          <cell r="R146" t="str">
            <v>*</v>
          </cell>
          <cell r="S146" t="str">
            <v>--</v>
          </cell>
          <cell r="T146" t="str">
            <v/>
          </cell>
          <cell r="U146" t="str">
            <v>--</v>
          </cell>
          <cell r="V146" t="str">
            <v/>
          </cell>
        </row>
        <row r="147">
          <cell r="A147" t="str">
            <v>05AEP4</v>
          </cell>
          <cell r="B147" t="str">
            <v>Southwestern Electric Power Co.</v>
          </cell>
          <cell r="C147" t="str">
            <v>AEP</v>
          </cell>
          <cell r="D147" t="str">
            <v>Elec.</v>
          </cell>
          <cell r="E147" t="str">
            <v>ü</v>
          </cell>
          <cell r="F147" t="str">
            <v/>
          </cell>
          <cell r="G147" t="str">
            <v>ü</v>
          </cell>
          <cell r="H147" t="str">
            <v>*</v>
          </cell>
          <cell r="I147" t="str">
            <v>--</v>
          </cell>
          <cell r="J147" t="str">
            <v/>
          </cell>
          <cell r="K147" t="str">
            <v>ü</v>
          </cell>
          <cell r="L147" t="str">
            <v>*</v>
          </cell>
          <cell r="M147" t="str">
            <v>--</v>
          </cell>
          <cell r="N147" t="str">
            <v/>
          </cell>
          <cell r="O147" t="str">
            <v>--</v>
          </cell>
          <cell r="P147" t="str">
            <v/>
          </cell>
          <cell r="Q147" t="str">
            <v>--</v>
          </cell>
          <cell r="R147" t="str">
            <v/>
          </cell>
          <cell r="S147" t="str">
            <v>--</v>
          </cell>
          <cell r="T147" t="str">
            <v/>
          </cell>
          <cell r="U147" t="str">
            <v>--</v>
          </cell>
          <cell r="V147" t="str">
            <v/>
          </cell>
        </row>
        <row r="148">
          <cell r="F148" t="str">
            <v/>
          </cell>
          <cell r="H148" t="str">
            <v/>
          </cell>
          <cell r="J148" t="str">
            <v/>
          </cell>
          <cell r="L148" t="str">
            <v/>
          </cell>
          <cell r="N148" t="str">
            <v/>
          </cell>
          <cell r="P148" t="str">
            <v/>
          </cell>
          <cell r="R148" t="str">
            <v/>
          </cell>
          <cell r="T148" t="str">
            <v/>
          </cell>
          <cell r="V148" t="str">
            <v/>
          </cell>
        </row>
        <row r="149">
          <cell r="B149" t="str">
            <v>MAINE</v>
          </cell>
          <cell r="F149" t="str">
            <v/>
          </cell>
          <cell r="H149" t="str">
            <v/>
          </cell>
          <cell r="J149" t="str">
            <v/>
          </cell>
          <cell r="L149" t="str">
            <v/>
          </cell>
          <cell r="N149" t="str">
            <v/>
          </cell>
          <cell r="P149" t="str">
            <v/>
          </cell>
          <cell r="R149" t="str">
            <v/>
          </cell>
          <cell r="T149" t="str">
            <v/>
          </cell>
          <cell r="V149" t="str">
            <v/>
          </cell>
        </row>
        <row r="150">
          <cell r="A150" t="str">
            <v>BLANK</v>
          </cell>
          <cell r="B150" t="str">
            <v>Central Maine Power Co.</v>
          </cell>
          <cell r="C150" t="str">
            <v>IBE</v>
          </cell>
          <cell r="D150" t="str">
            <v>Elec.</v>
          </cell>
          <cell r="E150" t="str">
            <v>--</v>
          </cell>
          <cell r="F150" t="str">
            <v>*</v>
          </cell>
          <cell r="G150" t="str">
            <v>--</v>
          </cell>
          <cell r="H150" t="str">
            <v/>
          </cell>
          <cell r="I150" t="str">
            <v>ü</v>
          </cell>
          <cell r="J150" t="str">
            <v>*</v>
          </cell>
          <cell r="K150" t="str">
            <v>--</v>
          </cell>
          <cell r="L150" t="str">
            <v/>
          </cell>
          <cell r="M150" t="str">
            <v>--</v>
          </cell>
          <cell r="N150" t="str">
            <v/>
          </cell>
          <cell r="O150" t="str">
            <v>--</v>
          </cell>
          <cell r="P150" t="str">
            <v/>
          </cell>
          <cell r="Q150" t="str">
            <v>--</v>
          </cell>
          <cell r="R150" t="str">
            <v/>
          </cell>
          <cell r="S150" t="str">
            <v>--</v>
          </cell>
          <cell r="T150" t="str">
            <v/>
          </cell>
          <cell r="U150" t="str">
            <v>ü</v>
          </cell>
          <cell r="V150" t="str">
            <v/>
          </cell>
        </row>
        <row r="151">
          <cell r="A151" t="str">
            <v>BLANK</v>
          </cell>
          <cell r="B151" t="str">
            <v>Maine Natural Gas</v>
          </cell>
          <cell r="C151" t="str">
            <v>IBE</v>
          </cell>
          <cell r="D151" t="str">
            <v>Gas</v>
          </cell>
          <cell r="E151" t="str">
            <v>ü</v>
          </cell>
          <cell r="F151" t="str">
            <v/>
          </cell>
          <cell r="G151" t="str">
            <v>--</v>
          </cell>
          <cell r="H151" t="str">
            <v/>
          </cell>
          <cell r="I151" t="str">
            <v>--</v>
          </cell>
          <cell r="J151" t="str">
            <v/>
          </cell>
          <cell r="K151" t="str">
            <v>--</v>
          </cell>
          <cell r="L151" t="str">
            <v/>
          </cell>
          <cell r="M151" t="str">
            <v>--</v>
          </cell>
          <cell r="N151" t="str">
            <v/>
          </cell>
          <cell r="O151" t="str">
            <v>--</v>
          </cell>
          <cell r="P151" t="str">
            <v/>
          </cell>
          <cell r="Q151" t="str">
            <v>--</v>
          </cell>
          <cell r="R151" t="str">
            <v/>
          </cell>
          <cell r="S151" t="str">
            <v>--</v>
          </cell>
          <cell r="T151" t="str">
            <v/>
          </cell>
          <cell r="U151" t="str">
            <v>--</v>
          </cell>
          <cell r="V151" t="str">
            <v/>
          </cell>
        </row>
        <row r="152">
          <cell r="A152" t="str">
            <v>BLANK</v>
          </cell>
          <cell r="B152" t="str">
            <v>Northern Utilities Inc.</v>
          </cell>
          <cell r="C152" t="str">
            <v>UTL</v>
          </cell>
          <cell r="D152" t="str">
            <v>Gas</v>
          </cell>
          <cell r="E152" t="str">
            <v>ü</v>
          </cell>
          <cell r="F152" t="str">
            <v/>
          </cell>
          <cell r="G152" t="str">
            <v>--</v>
          </cell>
          <cell r="H152" t="str">
            <v/>
          </cell>
          <cell r="I152" t="str">
            <v>--</v>
          </cell>
          <cell r="J152" t="str">
            <v/>
          </cell>
          <cell r="K152" t="str">
            <v>--</v>
          </cell>
          <cell r="L152" t="str">
            <v/>
          </cell>
          <cell r="M152" t="str">
            <v>--</v>
          </cell>
          <cell r="N152" t="str">
            <v/>
          </cell>
          <cell r="O152" t="str">
            <v>--</v>
          </cell>
          <cell r="P152" t="str">
            <v/>
          </cell>
          <cell r="Q152" t="str">
            <v>ü</v>
          </cell>
          <cell r="S152" t="str">
            <v>ü</v>
          </cell>
          <cell r="U152" t="str">
            <v>--</v>
          </cell>
          <cell r="V152" t="str">
            <v/>
          </cell>
        </row>
        <row r="153">
          <cell r="A153" t="str">
            <v>BLANK</v>
          </cell>
          <cell r="B153" t="str">
            <v>Versant Power</v>
          </cell>
          <cell r="C153" t="str">
            <v>--</v>
          </cell>
          <cell r="D153" t="str">
            <v>Elec.</v>
          </cell>
          <cell r="E153" t="str">
            <v>--</v>
          </cell>
          <cell r="F153" t="str">
            <v>*</v>
          </cell>
          <cell r="G153" t="str">
            <v>--</v>
          </cell>
          <cell r="H153" t="str">
            <v/>
          </cell>
          <cell r="I153" t="str">
            <v>ü</v>
          </cell>
          <cell r="J153" t="str">
            <v>*</v>
          </cell>
          <cell r="K153" t="str">
            <v>--</v>
          </cell>
          <cell r="L153" t="str">
            <v/>
          </cell>
          <cell r="M153" t="str">
            <v>--</v>
          </cell>
          <cell r="N153" t="str">
            <v/>
          </cell>
          <cell r="O153" t="str">
            <v>--</v>
          </cell>
          <cell r="P153" t="str">
            <v/>
          </cell>
          <cell r="Q153" t="str">
            <v>--</v>
          </cell>
          <cell r="R153" t="str">
            <v/>
          </cell>
          <cell r="S153" t="str">
            <v>--</v>
          </cell>
          <cell r="T153" t="str">
            <v/>
          </cell>
          <cell r="U153" t="str">
            <v>ü</v>
          </cell>
          <cell r="V153" t="str">
            <v/>
          </cell>
        </row>
        <row r="154">
          <cell r="F154" t="str">
            <v/>
          </cell>
          <cell r="H154" t="str">
            <v/>
          </cell>
          <cell r="J154" t="str">
            <v/>
          </cell>
          <cell r="L154" t="str">
            <v/>
          </cell>
          <cell r="N154" t="str">
            <v/>
          </cell>
          <cell r="P154" t="str">
            <v/>
          </cell>
          <cell r="R154" t="str">
            <v/>
          </cell>
          <cell r="T154" t="str">
            <v/>
          </cell>
          <cell r="V154" t="str">
            <v/>
          </cell>
        </row>
        <row r="155">
          <cell r="B155" t="str">
            <v>MARYLAND</v>
          </cell>
          <cell r="F155" t="str">
            <v/>
          </cell>
          <cell r="G155" t="str">
            <v/>
          </cell>
          <cell r="H155" t="str">
            <v/>
          </cell>
          <cell r="J155" t="str">
            <v/>
          </cell>
          <cell r="L155" t="str">
            <v/>
          </cell>
          <cell r="N155" t="str">
            <v/>
          </cell>
          <cell r="P155" t="str">
            <v/>
          </cell>
          <cell r="R155" t="str">
            <v/>
          </cell>
          <cell r="T155" t="str">
            <v/>
          </cell>
          <cell r="V155" t="str">
            <v/>
          </cell>
        </row>
        <row r="156">
          <cell r="A156" t="str">
            <v>21EXC4</v>
          </cell>
          <cell r="B156" t="str">
            <v>Baltimore Gas &amp; Electric Co.</v>
          </cell>
          <cell r="C156" t="str">
            <v>EXC</v>
          </cell>
          <cell r="D156" t="str">
            <v>Elec.</v>
          </cell>
          <cell r="E156" t="str">
            <v>--</v>
          </cell>
          <cell r="F156" t="str">
            <v>*</v>
          </cell>
          <cell r="G156" t="str">
            <v>ü</v>
          </cell>
          <cell r="I156" t="str">
            <v>ü</v>
          </cell>
          <cell r="J156" t="str">
            <v/>
          </cell>
          <cell r="K156" t="str">
            <v>--</v>
          </cell>
          <cell r="L156" t="str">
            <v/>
          </cell>
          <cell r="M156" t="str">
            <v>--</v>
          </cell>
          <cell r="N156" t="str">
            <v/>
          </cell>
          <cell r="O156" t="str">
            <v>--</v>
          </cell>
          <cell r="P156" t="str">
            <v/>
          </cell>
          <cell r="Q156" t="str">
            <v>--</v>
          </cell>
          <cell r="R156" t="str">
            <v/>
          </cell>
          <cell r="S156" t="str">
            <v>--</v>
          </cell>
          <cell r="T156" t="str">
            <v/>
          </cell>
          <cell r="U156" t="str">
            <v>--</v>
          </cell>
          <cell r="V156" t="str">
            <v/>
          </cell>
        </row>
        <row r="157">
          <cell r="A157" t="str">
            <v>21EXC-G2</v>
          </cell>
          <cell r="B157" t="str">
            <v>Baltimore Gas &amp; Electric Co.</v>
          </cell>
          <cell r="C157" t="str">
            <v>EXC</v>
          </cell>
          <cell r="D157" t="str">
            <v>Gas</v>
          </cell>
          <cell r="E157" t="str">
            <v>ü</v>
          </cell>
          <cell r="F157" t="str">
            <v/>
          </cell>
          <cell r="G157" t="str">
            <v>ü</v>
          </cell>
          <cell r="I157" t="str">
            <v>ü</v>
          </cell>
          <cell r="J157" t="str">
            <v/>
          </cell>
          <cell r="K157" t="str">
            <v>--</v>
          </cell>
          <cell r="L157" t="str">
            <v/>
          </cell>
          <cell r="M157" t="str">
            <v>--</v>
          </cell>
          <cell r="N157" t="str">
            <v/>
          </cell>
          <cell r="O157" t="str">
            <v>--</v>
          </cell>
          <cell r="P157" t="str">
            <v/>
          </cell>
          <cell r="Q157" t="str">
            <v>ü</v>
          </cell>
          <cell r="S157" t="str">
            <v>--</v>
          </cell>
          <cell r="T157" t="str">
            <v/>
          </cell>
          <cell r="U157" t="str">
            <v>--</v>
          </cell>
          <cell r="V157" t="str">
            <v/>
          </cell>
        </row>
        <row r="158">
          <cell r="A158" t="str">
            <v>04NI3</v>
          </cell>
          <cell r="B158" t="str">
            <v>Columbia Gas of Maryland Inc.</v>
          </cell>
          <cell r="C158" t="str">
            <v>NI</v>
          </cell>
          <cell r="D158" t="str">
            <v>Gas</v>
          </cell>
          <cell r="E158" t="str">
            <v>ü</v>
          </cell>
          <cell r="F158" t="str">
            <v/>
          </cell>
          <cell r="G158" t="str">
            <v>ü</v>
          </cell>
          <cell r="I158" t="str">
            <v>--</v>
          </cell>
          <cell r="J158" t="str">
            <v/>
          </cell>
          <cell r="K158" t="str">
            <v>ü</v>
          </cell>
          <cell r="L158" t="str">
            <v>*</v>
          </cell>
          <cell r="M158" t="str">
            <v>--</v>
          </cell>
          <cell r="N158" t="str">
            <v/>
          </cell>
          <cell r="O158" t="str">
            <v>--</v>
          </cell>
          <cell r="P158" t="str">
            <v/>
          </cell>
          <cell r="Q158" t="str">
            <v>ü</v>
          </cell>
          <cell r="S158" t="str">
            <v>--</v>
          </cell>
          <cell r="T158" t="str">
            <v/>
          </cell>
          <cell r="U158" t="str">
            <v>--</v>
          </cell>
          <cell r="V158" t="str">
            <v/>
          </cell>
        </row>
        <row r="159">
          <cell r="A159" t="str">
            <v>21EXC5</v>
          </cell>
          <cell r="B159" t="str">
            <v>Delmarva Power &amp; Light Co.</v>
          </cell>
          <cell r="C159" t="str">
            <v>EXC</v>
          </cell>
          <cell r="D159" t="str">
            <v>Elec.</v>
          </cell>
          <cell r="E159" t="str">
            <v>--</v>
          </cell>
          <cell r="F159" t="str">
            <v>*</v>
          </cell>
          <cell r="G159" t="str">
            <v>ü</v>
          </cell>
          <cell r="I159" t="str">
            <v>ü</v>
          </cell>
          <cell r="J159" t="str">
            <v/>
          </cell>
          <cell r="K159" t="str">
            <v>--</v>
          </cell>
          <cell r="L159" t="str">
            <v/>
          </cell>
          <cell r="M159" t="str">
            <v>--</v>
          </cell>
          <cell r="N159" t="str">
            <v/>
          </cell>
          <cell r="O159" t="str">
            <v>--</v>
          </cell>
          <cell r="P159" t="str">
            <v/>
          </cell>
          <cell r="Q159" t="str">
            <v>--</v>
          </cell>
          <cell r="R159" t="str">
            <v/>
          </cell>
          <cell r="S159" t="str">
            <v>--</v>
          </cell>
          <cell r="T159" t="str">
            <v/>
          </cell>
          <cell r="U159" t="str">
            <v>--</v>
          </cell>
          <cell r="V159" t="str">
            <v/>
          </cell>
        </row>
        <row r="160">
          <cell r="A160" t="str">
            <v>22FE1</v>
          </cell>
          <cell r="B160" t="str">
            <v>Potomac Edison Co.</v>
          </cell>
          <cell r="C160" t="str">
            <v>FE</v>
          </cell>
          <cell r="D160" t="str">
            <v>Elec.</v>
          </cell>
          <cell r="E160" t="str">
            <v>--</v>
          </cell>
          <cell r="F160" t="str">
            <v>*</v>
          </cell>
          <cell r="G160" t="str">
            <v>ü</v>
          </cell>
          <cell r="I160" t="str">
            <v>--</v>
          </cell>
          <cell r="J160" t="str">
            <v/>
          </cell>
          <cell r="K160" t="str">
            <v>--</v>
          </cell>
          <cell r="L160" t="str">
            <v/>
          </cell>
          <cell r="M160" t="str">
            <v>--</v>
          </cell>
          <cell r="N160" t="str">
            <v/>
          </cell>
          <cell r="O160" t="str">
            <v>--</v>
          </cell>
          <cell r="P160" t="str">
            <v/>
          </cell>
          <cell r="Q160" t="str">
            <v>--</v>
          </cell>
          <cell r="S160" t="str">
            <v>--</v>
          </cell>
          <cell r="T160" t="str">
            <v/>
          </cell>
          <cell r="U160" t="str">
            <v>--</v>
          </cell>
          <cell r="V160" t="str">
            <v/>
          </cell>
        </row>
        <row r="161">
          <cell r="A161" t="str">
            <v>21EXC6</v>
          </cell>
          <cell r="B161" t="str">
            <v>Potomac Electric Power Co.</v>
          </cell>
          <cell r="C161" t="str">
            <v>EXC</v>
          </cell>
          <cell r="D161" t="str">
            <v>Elec.</v>
          </cell>
          <cell r="E161" t="str">
            <v>--</v>
          </cell>
          <cell r="F161" t="str">
            <v>*</v>
          </cell>
          <cell r="G161" t="str">
            <v>ü</v>
          </cell>
          <cell r="I161" t="str">
            <v>ü</v>
          </cell>
          <cell r="J161" t="str">
            <v/>
          </cell>
          <cell r="K161" t="str">
            <v>--</v>
          </cell>
          <cell r="L161" t="str">
            <v/>
          </cell>
          <cell r="M161" t="str">
            <v>--</v>
          </cell>
          <cell r="N161" t="str">
            <v/>
          </cell>
          <cell r="O161" t="str">
            <v>--</v>
          </cell>
          <cell r="P161" t="str">
            <v/>
          </cell>
          <cell r="Q161" t="str">
            <v>ü</v>
          </cell>
          <cell r="R161" t="str">
            <v>*</v>
          </cell>
          <cell r="S161" t="str">
            <v>--</v>
          </cell>
          <cell r="T161" t="str">
            <v/>
          </cell>
          <cell r="U161" t="str">
            <v>--</v>
          </cell>
          <cell r="V161" t="str">
            <v/>
          </cell>
        </row>
        <row r="162">
          <cell r="A162" t="str">
            <v>BLANK</v>
          </cell>
          <cell r="B162" t="str">
            <v>Washington Gas Light Co.</v>
          </cell>
          <cell r="C162" t="str">
            <v>ALA</v>
          </cell>
          <cell r="D162" t="str">
            <v>Gas</v>
          </cell>
          <cell r="E162" t="str">
            <v>ü</v>
          </cell>
          <cell r="F162" t="str">
            <v/>
          </cell>
          <cell r="G162" t="str">
            <v>ü</v>
          </cell>
          <cell r="I162" t="str">
            <v>--</v>
          </cell>
          <cell r="J162" t="str">
            <v/>
          </cell>
          <cell r="K162" t="str">
            <v>ü</v>
          </cell>
          <cell r="L162" t="str">
            <v>*</v>
          </cell>
          <cell r="M162" t="str">
            <v>--</v>
          </cell>
          <cell r="N162" t="str">
            <v/>
          </cell>
          <cell r="O162" t="str">
            <v>--</v>
          </cell>
          <cell r="P162" t="str">
            <v/>
          </cell>
          <cell r="Q162" t="str">
            <v>ü</v>
          </cell>
          <cell r="S162" t="str">
            <v>--</v>
          </cell>
          <cell r="T162" t="str">
            <v/>
          </cell>
          <cell r="U162" t="str">
            <v>--</v>
          </cell>
          <cell r="V162" t="str">
            <v/>
          </cell>
        </row>
        <row r="164">
          <cell r="B164" t="str">
            <v>MASSACHUSETTS</v>
          </cell>
          <cell r="E164" t="str">
            <v/>
          </cell>
          <cell r="F164" t="str">
            <v/>
          </cell>
          <cell r="H164" t="str">
            <v/>
          </cell>
          <cell r="J164" t="str">
            <v/>
          </cell>
          <cell r="L164" t="str">
            <v/>
          </cell>
          <cell r="M164" t="str">
            <v/>
          </cell>
          <cell r="N164" t="str">
            <v/>
          </cell>
          <cell r="P164" t="str">
            <v/>
          </cell>
          <cell r="R164" t="str">
            <v/>
          </cell>
          <cell r="T164" t="str">
            <v/>
          </cell>
          <cell r="V164" t="str">
            <v/>
          </cell>
        </row>
        <row r="165">
          <cell r="A165" t="str">
            <v>20ES-G3</v>
          </cell>
          <cell r="B165" t="str">
            <v>Eversource Gas Co. of Massachusetts</v>
          </cell>
          <cell r="C165" t="str">
            <v>ES</v>
          </cell>
          <cell r="D165" t="str">
            <v>Gas</v>
          </cell>
          <cell r="E165" t="str">
            <v>ü</v>
          </cell>
          <cell r="G165" t="str">
            <v>ü</v>
          </cell>
          <cell r="H165" t="str">
            <v>*</v>
          </cell>
          <cell r="I165" t="str">
            <v>ü</v>
          </cell>
          <cell r="J165" t="str">
            <v/>
          </cell>
          <cell r="K165" t="str">
            <v>--</v>
          </cell>
          <cell r="L165" t="str">
            <v/>
          </cell>
          <cell r="M165" t="str">
            <v>--</v>
          </cell>
          <cell r="N165" t="str">
            <v/>
          </cell>
          <cell r="O165" t="str">
            <v>--</v>
          </cell>
          <cell r="P165" t="str">
            <v/>
          </cell>
          <cell r="Q165" t="str">
            <v>ü</v>
          </cell>
          <cell r="R165" t="str">
            <v>*</v>
          </cell>
          <cell r="S165" t="str">
            <v>ü</v>
          </cell>
          <cell r="T165" t="str">
            <v>*</v>
          </cell>
          <cell r="U165" t="str">
            <v>--</v>
          </cell>
          <cell r="V165" t="str">
            <v/>
          </cell>
        </row>
        <row r="166">
          <cell r="A166" t="str">
            <v>BLANK</v>
          </cell>
          <cell r="B166" t="str">
            <v>Berkshire Gas Co.</v>
          </cell>
          <cell r="C166" t="str">
            <v>IBE</v>
          </cell>
          <cell r="D166" t="str">
            <v>Gas</v>
          </cell>
          <cell r="E166" t="str">
            <v>ü</v>
          </cell>
          <cell r="G166" t="str">
            <v>ü</v>
          </cell>
          <cell r="H166" t="str">
            <v>*</v>
          </cell>
          <cell r="I166" t="str">
            <v>ü</v>
          </cell>
          <cell r="J166" t="str">
            <v/>
          </cell>
          <cell r="K166" t="str">
            <v>--</v>
          </cell>
          <cell r="L166" t="str">
            <v/>
          </cell>
          <cell r="M166" t="str">
            <v>--</v>
          </cell>
          <cell r="N166" t="str">
            <v/>
          </cell>
          <cell r="O166" t="str">
            <v>--</v>
          </cell>
          <cell r="P166" t="str">
            <v/>
          </cell>
          <cell r="Q166" t="str">
            <v>ü</v>
          </cell>
          <cell r="R166" t="str">
            <v>*</v>
          </cell>
          <cell r="S166" t="str">
            <v>ü</v>
          </cell>
          <cell r="T166" t="str">
            <v>*</v>
          </cell>
          <cell r="U166" t="str">
            <v>--</v>
          </cell>
          <cell r="V166" t="str">
            <v/>
          </cell>
        </row>
        <row r="167">
          <cell r="A167" t="str">
            <v>BLANK</v>
          </cell>
          <cell r="B167" t="str">
            <v>Boston Gas Co.</v>
          </cell>
          <cell r="C167" t="str">
            <v>NGG</v>
          </cell>
          <cell r="D167" t="str">
            <v>Gas</v>
          </cell>
          <cell r="E167" t="str">
            <v>ü</v>
          </cell>
          <cell r="G167" t="str">
            <v>ü</v>
          </cell>
          <cell r="H167" t="str">
            <v>*</v>
          </cell>
          <cell r="I167" t="str">
            <v>ü</v>
          </cell>
          <cell r="J167" t="str">
            <v/>
          </cell>
          <cell r="K167" t="str">
            <v>--</v>
          </cell>
          <cell r="L167" t="str">
            <v/>
          </cell>
          <cell r="M167" t="str">
            <v>--</v>
          </cell>
          <cell r="N167" t="str">
            <v/>
          </cell>
          <cell r="O167" t="str">
            <v>--</v>
          </cell>
          <cell r="P167" t="str">
            <v/>
          </cell>
          <cell r="Q167" t="str">
            <v>ü</v>
          </cell>
          <cell r="R167" t="str">
            <v>*</v>
          </cell>
          <cell r="S167" t="str">
            <v>ü</v>
          </cell>
          <cell r="T167" t="str">
            <v>*</v>
          </cell>
          <cell r="U167" t="str">
            <v>--</v>
          </cell>
          <cell r="V167" t="str">
            <v/>
          </cell>
        </row>
        <row r="168">
          <cell r="A168" t="str">
            <v>BLANK</v>
          </cell>
          <cell r="B168" t="str">
            <v>Fitchburg Gas &amp; Electric Light Co.</v>
          </cell>
          <cell r="C168" t="str">
            <v>UTL</v>
          </cell>
          <cell r="D168" t="str">
            <v>Elec.</v>
          </cell>
          <cell r="E168" t="str">
            <v>--</v>
          </cell>
          <cell r="F168" t="str">
            <v>*</v>
          </cell>
          <cell r="G168" t="str">
            <v>ü</v>
          </cell>
          <cell r="H168" t="str">
            <v>*</v>
          </cell>
          <cell r="I168" t="str">
            <v>ü</v>
          </cell>
          <cell r="J168" t="str">
            <v/>
          </cell>
          <cell r="K168" t="str">
            <v>--</v>
          </cell>
          <cell r="L168" t="str">
            <v/>
          </cell>
          <cell r="M168" t="str">
            <v>--</v>
          </cell>
          <cell r="N168" t="str">
            <v/>
          </cell>
          <cell r="O168" t="str">
            <v>ü</v>
          </cell>
          <cell r="P168" t="str">
            <v>*</v>
          </cell>
          <cell r="Q168" t="str">
            <v>ü</v>
          </cell>
          <cell r="R168" t="str">
            <v>*</v>
          </cell>
          <cell r="S168" t="str">
            <v>--</v>
          </cell>
          <cell r="T168" t="str">
            <v/>
          </cell>
          <cell r="U168" t="str">
            <v>ü</v>
          </cell>
          <cell r="V168" t="str">
            <v/>
          </cell>
        </row>
        <row r="169">
          <cell r="A169" t="str">
            <v>BLANK</v>
          </cell>
          <cell r="B169" t="str">
            <v>Fitchburg Gas &amp; Electric Light Co.</v>
          </cell>
          <cell r="C169" t="str">
            <v>UTL</v>
          </cell>
          <cell r="D169" t="str">
            <v>Gas</v>
          </cell>
          <cell r="E169" t="str">
            <v>ü</v>
          </cell>
          <cell r="G169" t="str">
            <v>ü</v>
          </cell>
          <cell r="H169" t="str">
            <v>*</v>
          </cell>
          <cell r="I169" t="str">
            <v>ü</v>
          </cell>
          <cell r="J169" t="str">
            <v/>
          </cell>
          <cell r="K169" t="str">
            <v>--</v>
          </cell>
          <cell r="L169" t="str">
            <v/>
          </cell>
          <cell r="M169" t="str">
            <v>--</v>
          </cell>
          <cell r="N169" t="str">
            <v/>
          </cell>
          <cell r="O169" t="str">
            <v>--</v>
          </cell>
          <cell r="Q169" t="str">
            <v>ü</v>
          </cell>
          <cell r="R169" t="str">
            <v>*</v>
          </cell>
          <cell r="S169" t="str">
            <v>ü</v>
          </cell>
          <cell r="T169" t="str">
            <v>*</v>
          </cell>
          <cell r="U169" t="str">
            <v>--</v>
          </cell>
          <cell r="V169" t="str">
            <v/>
          </cell>
        </row>
        <row r="170">
          <cell r="A170" t="str">
            <v>01AQN-G3</v>
          </cell>
          <cell r="B170" t="str">
            <v>Liberty Utilities (New England Natural Gas Co.) Corp.</v>
          </cell>
          <cell r="C170" t="str">
            <v>AQN</v>
          </cell>
          <cell r="D170" t="str">
            <v>Gas</v>
          </cell>
          <cell r="E170" t="str">
            <v>ü</v>
          </cell>
          <cell r="G170" t="str">
            <v>ü</v>
          </cell>
          <cell r="H170" t="str">
            <v>*</v>
          </cell>
          <cell r="I170" t="str">
            <v>ü</v>
          </cell>
          <cell r="J170" t="str">
            <v/>
          </cell>
          <cell r="K170" t="str">
            <v>--</v>
          </cell>
          <cell r="L170" t="str">
            <v/>
          </cell>
          <cell r="M170" t="str">
            <v>--</v>
          </cell>
          <cell r="N170" t="str">
            <v/>
          </cell>
          <cell r="O170" t="str">
            <v>--</v>
          </cell>
          <cell r="P170" t="str">
            <v/>
          </cell>
          <cell r="Q170" t="str">
            <v>ü</v>
          </cell>
          <cell r="R170" t="str">
            <v>*</v>
          </cell>
          <cell r="S170" t="str">
            <v>ü</v>
          </cell>
          <cell r="T170" t="str">
            <v>*</v>
          </cell>
          <cell r="U170" t="str">
            <v>--</v>
          </cell>
          <cell r="V170" t="str">
            <v/>
          </cell>
        </row>
        <row r="171">
          <cell r="A171" t="str">
            <v>BLANK</v>
          </cell>
          <cell r="B171" t="str">
            <v>Massachusetts Electric Co.</v>
          </cell>
          <cell r="C171" t="str">
            <v>NGG</v>
          </cell>
          <cell r="D171" t="str">
            <v>Elec.</v>
          </cell>
          <cell r="E171" t="str">
            <v>--</v>
          </cell>
          <cell r="F171" t="str">
            <v>*</v>
          </cell>
          <cell r="G171" t="str">
            <v>ü</v>
          </cell>
          <cell r="H171" t="str">
            <v>*</v>
          </cell>
          <cell r="I171" t="str">
            <v>ü</v>
          </cell>
          <cell r="J171" t="str">
            <v/>
          </cell>
          <cell r="K171" t="str">
            <v>--</v>
          </cell>
          <cell r="L171" t="str">
            <v/>
          </cell>
          <cell r="M171" t="str">
            <v>--</v>
          </cell>
          <cell r="O171" t="str">
            <v>ü</v>
          </cell>
          <cell r="P171" t="str">
            <v>*</v>
          </cell>
          <cell r="Q171" t="str">
            <v>ü</v>
          </cell>
          <cell r="R171" t="str">
            <v>*</v>
          </cell>
          <cell r="S171" t="str">
            <v>--</v>
          </cell>
          <cell r="T171" t="str">
            <v/>
          </cell>
          <cell r="U171" t="str">
            <v>ü</v>
          </cell>
          <cell r="V171" t="str">
            <v/>
          </cell>
        </row>
        <row r="172">
          <cell r="A172" t="str">
            <v>20ES2</v>
          </cell>
          <cell r="B172" t="str">
            <v>NSTAR Electric Co.</v>
          </cell>
          <cell r="C172" t="str">
            <v>ES</v>
          </cell>
          <cell r="D172" t="str">
            <v>Elec.</v>
          </cell>
          <cell r="E172" t="str">
            <v>--</v>
          </cell>
          <cell r="F172" t="str">
            <v>*</v>
          </cell>
          <cell r="G172" t="str">
            <v>ü</v>
          </cell>
          <cell r="H172" t="str">
            <v>*</v>
          </cell>
          <cell r="I172" t="str">
            <v>ü</v>
          </cell>
          <cell r="J172" t="str">
            <v/>
          </cell>
          <cell r="K172" t="str">
            <v>--</v>
          </cell>
          <cell r="L172" t="str">
            <v/>
          </cell>
          <cell r="M172" t="str">
            <v>--</v>
          </cell>
          <cell r="N172" t="str">
            <v/>
          </cell>
          <cell r="O172" t="str">
            <v>ü</v>
          </cell>
          <cell r="P172" t="str">
            <v>*</v>
          </cell>
          <cell r="Q172" t="str">
            <v>ü</v>
          </cell>
          <cell r="R172" t="str">
            <v>*</v>
          </cell>
          <cell r="S172" t="str">
            <v>--</v>
          </cell>
          <cell r="T172" t="str">
            <v/>
          </cell>
          <cell r="U172" t="str">
            <v>ü</v>
          </cell>
          <cell r="V172" t="str">
            <v/>
          </cell>
        </row>
        <row r="173">
          <cell r="A173" t="str">
            <v>20ES-G2</v>
          </cell>
          <cell r="B173" t="str">
            <v>NSTAR Gas Co.</v>
          </cell>
          <cell r="C173" t="str">
            <v>ES</v>
          </cell>
          <cell r="D173" t="str">
            <v>Gas</v>
          </cell>
          <cell r="E173" t="str">
            <v>ü</v>
          </cell>
          <cell r="G173" t="str">
            <v>ü</v>
          </cell>
          <cell r="H173" t="str">
            <v>*</v>
          </cell>
          <cell r="I173" t="str">
            <v>ü</v>
          </cell>
          <cell r="J173" t="str">
            <v/>
          </cell>
          <cell r="K173" t="str">
            <v>--</v>
          </cell>
          <cell r="L173" t="str">
            <v/>
          </cell>
          <cell r="M173" t="str">
            <v>--</v>
          </cell>
          <cell r="N173" t="str">
            <v/>
          </cell>
          <cell r="O173" t="str">
            <v>--</v>
          </cell>
          <cell r="P173" t="str">
            <v/>
          </cell>
          <cell r="Q173" t="str">
            <v>ü</v>
          </cell>
          <cell r="R173" t="str">
            <v>*</v>
          </cell>
          <cell r="S173" t="str">
            <v>ü</v>
          </cell>
          <cell r="T173" t="str">
            <v>*</v>
          </cell>
          <cell r="U173" t="str">
            <v>--</v>
          </cell>
          <cell r="V173" t="str">
            <v/>
          </cell>
        </row>
        <row r="174">
          <cell r="F174" t="str">
            <v/>
          </cell>
          <cell r="H174" t="str">
            <v/>
          </cell>
          <cell r="J174" t="str">
            <v/>
          </cell>
          <cell r="L174" t="str">
            <v/>
          </cell>
          <cell r="M174" t="str">
            <v/>
          </cell>
          <cell r="N174" t="str">
            <v/>
          </cell>
          <cell r="P174" t="str">
            <v/>
          </cell>
          <cell r="R174" t="str">
            <v/>
          </cell>
          <cell r="T174" t="str">
            <v/>
          </cell>
          <cell r="V174" t="str">
            <v/>
          </cell>
        </row>
        <row r="175">
          <cell r="B175" t="str">
            <v>MICHIGAN</v>
          </cell>
          <cell r="F175" t="str">
            <v/>
          </cell>
          <cell r="H175" t="str">
            <v/>
          </cell>
          <cell r="J175" t="str">
            <v/>
          </cell>
          <cell r="N175" t="str">
            <v/>
          </cell>
          <cell r="P175" t="str">
            <v/>
          </cell>
          <cell r="R175" t="str">
            <v/>
          </cell>
          <cell r="T175" t="str">
            <v/>
          </cell>
          <cell r="V175" t="str">
            <v/>
          </cell>
        </row>
        <row r="176">
          <cell r="A176" t="str">
            <v>10CMS1</v>
          </cell>
          <cell r="B176" t="str">
            <v>Consumers Energy Co.</v>
          </cell>
          <cell r="C176" t="str">
            <v>CMS</v>
          </cell>
          <cell r="D176" t="str">
            <v>Elec.</v>
          </cell>
          <cell r="E176" t="str">
            <v>ü</v>
          </cell>
          <cell r="F176" t="str">
            <v/>
          </cell>
          <cell r="G176" t="str">
            <v>ü</v>
          </cell>
          <cell r="H176" t="str">
            <v/>
          </cell>
          <cell r="I176" t="str">
            <v>--</v>
          </cell>
          <cell r="J176" t="str">
            <v>*</v>
          </cell>
          <cell r="K176" t="str">
            <v>--</v>
          </cell>
          <cell r="L176" t="str">
            <v/>
          </cell>
          <cell r="M176" t="str">
            <v>--</v>
          </cell>
          <cell r="N176" t="str">
            <v/>
          </cell>
          <cell r="O176" t="str">
            <v>ü</v>
          </cell>
          <cell r="P176" t="str">
            <v/>
          </cell>
          <cell r="Q176" t="str">
            <v>--</v>
          </cell>
          <cell r="R176" t="str">
            <v/>
          </cell>
          <cell r="S176" t="str">
            <v>--</v>
          </cell>
          <cell r="T176" t="str">
            <v/>
          </cell>
          <cell r="U176" t="str">
            <v>ü</v>
          </cell>
          <cell r="V176" t="str">
            <v>*</v>
          </cell>
        </row>
        <row r="177">
          <cell r="A177" t="str">
            <v>10CMS-G1</v>
          </cell>
          <cell r="B177" t="str">
            <v>Consumers Energy Co.</v>
          </cell>
          <cell r="C177" t="str">
            <v>CMS</v>
          </cell>
          <cell r="D177" t="str">
            <v>Gas</v>
          </cell>
          <cell r="E177" t="str">
            <v>ü</v>
          </cell>
          <cell r="F177" t="str">
            <v/>
          </cell>
          <cell r="G177" t="str">
            <v>ü</v>
          </cell>
          <cell r="H177" t="str">
            <v/>
          </cell>
          <cell r="I177" t="str">
            <v>--</v>
          </cell>
          <cell r="J177" t="str">
            <v/>
          </cell>
          <cell r="K177" t="str">
            <v>ü</v>
          </cell>
          <cell r="L177" t="str">
            <v>*</v>
          </cell>
          <cell r="M177" t="str">
            <v>--</v>
          </cell>
          <cell r="N177" t="str">
            <v/>
          </cell>
          <cell r="O177" t="str">
            <v>--</v>
          </cell>
          <cell r="P177" t="str">
            <v/>
          </cell>
          <cell r="Q177" t="str">
            <v>--</v>
          </cell>
          <cell r="S177" t="str">
            <v>--</v>
          </cell>
          <cell r="T177" t="str">
            <v/>
          </cell>
          <cell r="U177" t="str">
            <v>--</v>
          </cell>
          <cell r="V177" t="str">
            <v/>
          </cell>
        </row>
        <row r="178">
          <cell r="A178" t="str">
            <v>13DTE1</v>
          </cell>
          <cell r="B178" t="str">
            <v>DTE Electric Co.</v>
          </cell>
          <cell r="C178" t="str">
            <v>DTE</v>
          </cell>
          <cell r="D178" t="str">
            <v>Elec.</v>
          </cell>
          <cell r="E178" t="str">
            <v>ü</v>
          </cell>
          <cell r="F178" t="str">
            <v/>
          </cell>
          <cell r="G178" t="str">
            <v>ü</v>
          </cell>
          <cell r="H178" t="str">
            <v/>
          </cell>
          <cell r="I178" t="str">
            <v>--</v>
          </cell>
          <cell r="J178" t="str">
            <v>*</v>
          </cell>
          <cell r="K178" t="str">
            <v>--</v>
          </cell>
          <cell r="L178" t="str">
            <v/>
          </cell>
          <cell r="M178" t="str">
            <v>--</v>
          </cell>
          <cell r="N178" t="str">
            <v/>
          </cell>
          <cell r="O178" t="str">
            <v>ü</v>
          </cell>
          <cell r="P178" t="str">
            <v/>
          </cell>
          <cell r="Q178" t="str">
            <v>--</v>
          </cell>
          <cell r="R178" t="str">
            <v/>
          </cell>
          <cell r="S178" t="str">
            <v>--</v>
          </cell>
          <cell r="T178" t="str">
            <v/>
          </cell>
          <cell r="U178" t="str">
            <v>ü</v>
          </cell>
          <cell r="V178" t="str">
            <v>*</v>
          </cell>
        </row>
        <row r="179">
          <cell r="A179" t="str">
            <v>13DTE-G1</v>
          </cell>
          <cell r="B179" t="str">
            <v>DTE Gas Co.</v>
          </cell>
          <cell r="C179" t="str">
            <v>DTE</v>
          </cell>
          <cell r="D179" t="str">
            <v>Gas</v>
          </cell>
          <cell r="E179" t="str">
            <v>ü</v>
          </cell>
          <cell r="F179" t="str">
            <v/>
          </cell>
          <cell r="G179" t="str">
            <v>ü</v>
          </cell>
          <cell r="H179" t="str">
            <v/>
          </cell>
          <cell r="I179" t="str">
            <v>--</v>
          </cell>
          <cell r="J179" t="str">
            <v/>
          </cell>
          <cell r="K179" t="str">
            <v>ü</v>
          </cell>
          <cell r="L179" t="str">
            <v>*</v>
          </cell>
          <cell r="M179" t="str">
            <v>--</v>
          </cell>
          <cell r="N179" t="str">
            <v/>
          </cell>
          <cell r="O179" t="str">
            <v>--</v>
          </cell>
          <cell r="P179" t="str">
            <v/>
          </cell>
          <cell r="Q179" t="str">
            <v>ü</v>
          </cell>
          <cell r="R179" t="str">
            <v>*</v>
          </cell>
          <cell r="S179" t="str">
            <v>--</v>
          </cell>
          <cell r="T179" t="str">
            <v/>
          </cell>
          <cell r="U179" t="str">
            <v>--</v>
          </cell>
          <cell r="V179" t="str">
            <v/>
          </cell>
        </row>
        <row r="180">
          <cell r="A180" t="str">
            <v>05AEP5</v>
          </cell>
          <cell r="B180" t="str">
            <v>Indiana Michigan Power Co.</v>
          </cell>
          <cell r="C180" t="str">
            <v>AEP</v>
          </cell>
          <cell r="D180" t="str">
            <v>Elec.</v>
          </cell>
          <cell r="E180" t="str">
            <v>ü</v>
          </cell>
          <cell r="F180" t="str">
            <v/>
          </cell>
          <cell r="G180" t="str">
            <v>ü</v>
          </cell>
          <cell r="H180" t="str">
            <v/>
          </cell>
          <cell r="I180" t="str">
            <v>--</v>
          </cell>
          <cell r="K180" t="str">
            <v>ü</v>
          </cell>
          <cell r="L180" t="str">
            <v>*</v>
          </cell>
          <cell r="M180" t="str">
            <v>--</v>
          </cell>
          <cell r="N180" t="str">
            <v/>
          </cell>
          <cell r="O180" t="str">
            <v>ü</v>
          </cell>
          <cell r="P180" t="str">
            <v/>
          </cell>
          <cell r="Q180" t="str">
            <v>--</v>
          </cell>
          <cell r="R180" t="str">
            <v/>
          </cell>
          <cell r="S180" t="str">
            <v>--</v>
          </cell>
          <cell r="T180" t="str">
            <v/>
          </cell>
          <cell r="U180" t="str">
            <v>--</v>
          </cell>
          <cell r="V180" t="str">
            <v/>
          </cell>
        </row>
        <row r="181">
          <cell r="A181" t="str">
            <v>38WEC-G3</v>
          </cell>
          <cell r="B181" t="str">
            <v>Michigan Gas Utilities Corp.</v>
          </cell>
          <cell r="C181" t="str">
            <v>WEC</v>
          </cell>
          <cell r="D181" t="str">
            <v>Gas</v>
          </cell>
          <cell r="E181" t="str">
            <v>ü</v>
          </cell>
          <cell r="F181" t="str">
            <v/>
          </cell>
          <cell r="G181" t="str">
            <v>ü</v>
          </cell>
          <cell r="H181" t="str">
            <v/>
          </cell>
          <cell r="I181" t="str">
            <v>--</v>
          </cell>
          <cell r="J181" t="str">
            <v/>
          </cell>
          <cell r="K181" t="str">
            <v>--</v>
          </cell>
          <cell r="L181" t="str">
            <v>*</v>
          </cell>
          <cell r="M181" t="str">
            <v>--</v>
          </cell>
          <cell r="N181" t="str">
            <v/>
          </cell>
          <cell r="O181" t="str">
            <v>--</v>
          </cell>
          <cell r="P181" t="str">
            <v/>
          </cell>
          <cell r="Q181" t="str">
            <v>ü</v>
          </cell>
          <cell r="R181" t="str">
            <v/>
          </cell>
          <cell r="S181" t="str">
            <v>--</v>
          </cell>
          <cell r="T181" t="str">
            <v/>
          </cell>
          <cell r="U181" t="str">
            <v>--</v>
          </cell>
          <cell r="V181" t="str">
            <v/>
          </cell>
        </row>
        <row r="182">
          <cell r="A182" t="str">
            <v>BLANK</v>
          </cell>
          <cell r="B182" t="str">
            <v>SEMCO Energy Gas Co.</v>
          </cell>
          <cell r="C182" t="str">
            <v>ALA</v>
          </cell>
          <cell r="D182" t="str">
            <v>Gas</v>
          </cell>
          <cell r="E182" t="str">
            <v>ü</v>
          </cell>
          <cell r="F182" t="str">
            <v/>
          </cell>
          <cell r="G182" t="str">
            <v>ü</v>
          </cell>
          <cell r="H182" t="str">
            <v/>
          </cell>
          <cell r="I182" t="str">
            <v>--</v>
          </cell>
          <cell r="J182" t="str">
            <v/>
          </cell>
          <cell r="K182" t="str">
            <v>--</v>
          </cell>
          <cell r="L182" t="str">
            <v/>
          </cell>
          <cell r="M182" t="str">
            <v>--</v>
          </cell>
          <cell r="N182" t="str">
            <v/>
          </cell>
          <cell r="O182" t="str">
            <v>--</v>
          </cell>
          <cell r="P182" t="str">
            <v/>
          </cell>
          <cell r="Q182" t="str">
            <v>ü</v>
          </cell>
          <cell r="S182" t="str">
            <v>--</v>
          </cell>
          <cell r="T182" t="str">
            <v/>
          </cell>
          <cell r="U182" t="str">
            <v>--</v>
          </cell>
          <cell r="V182" t="str">
            <v/>
          </cell>
        </row>
        <row r="183">
          <cell r="A183" t="str">
            <v>38WEC1</v>
          </cell>
          <cell r="B183" t="str">
            <v>Upper Michigan Energy Resources Corp.</v>
          </cell>
          <cell r="C183" t="str">
            <v>WEC</v>
          </cell>
          <cell r="D183" t="str">
            <v>Elec.</v>
          </cell>
          <cell r="E183" t="str">
            <v>ü</v>
          </cell>
          <cell r="F183" t="str">
            <v/>
          </cell>
          <cell r="G183" t="str">
            <v>ü</v>
          </cell>
          <cell r="H183" t="str">
            <v/>
          </cell>
          <cell r="I183" t="str">
            <v>--</v>
          </cell>
          <cell r="J183" t="str">
            <v>*</v>
          </cell>
          <cell r="K183" t="str">
            <v>--</v>
          </cell>
          <cell r="L183" t="str">
            <v/>
          </cell>
          <cell r="M183" t="str">
            <v>--</v>
          </cell>
          <cell r="N183" t="str">
            <v/>
          </cell>
          <cell r="O183" t="str">
            <v>ü</v>
          </cell>
          <cell r="P183" t="str">
            <v/>
          </cell>
          <cell r="Q183" t="str">
            <v>--</v>
          </cell>
          <cell r="R183" t="str">
            <v/>
          </cell>
          <cell r="S183" t="str">
            <v>--</v>
          </cell>
          <cell r="T183" t="str">
            <v/>
          </cell>
          <cell r="U183" t="str">
            <v>--</v>
          </cell>
          <cell r="V183" t="str">
            <v/>
          </cell>
        </row>
        <row r="184">
          <cell r="A184" t="str">
            <v>BLANK</v>
          </cell>
          <cell r="B184" t="str">
            <v>Upper Peninsula Power Co.</v>
          </cell>
          <cell r="C184" t="str">
            <v>--</v>
          </cell>
          <cell r="D184" t="str">
            <v>Elec.</v>
          </cell>
          <cell r="E184" t="str">
            <v>ü</v>
          </cell>
          <cell r="F184" t="str">
            <v/>
          </cell>
          <cell r="G184" t="str">
            <v>ü</v>
          </cell>
          <cell r="H184" t="str">
            <v/>
          </cell>
          <cell r="I184" t="str">
            <v>--</v>
          </cell>
          <cell r="K184" t="str">
            <v>ü</v>
          </cell>
          <cell r="L184" t="str">
            <v>*</v>
          </cell>
          <cell r="M184" t="str">
            <v>--</v>
          </cell>
          <cell r="N184" t="str">
            <v/>
          </cell>
          <cell r="O184" t="str">
            <v>--</v>
          </cell>
          <cell r="P184" t="str">
            <v/>
          </cell>
          <cell r="Q184" t="str">
            <v>--</v>
          </cell>
          <cell r="R184" t="str">
            <v/>
          </cell>
          <cell r="S184" t="str">
            <v>--</v>
          </cell>
          <cell r="T184" t="str">
            <v/>
          </cell>
          <cell r="U184" t="str">
            <v>ü</v>
          </cell>
          <cell r="V184" t="str">
            <v>*</v>
          </cell>
        </row>
        <row r="185">
          <cell r="E185" t="str">
            <v/>
          </cell>
          <cell r="F185" t="str">
            <v/>
          </cell>
          <cell r="H185" t="str">
            <v/>
          </cell>
          <cell r="J185" t="str">
            <v/>
          </cell>
          <cell r="L185" t="str">
            <v/>
          </cell>
          <cell r="N185" t="str">
            <v/>
          </cell>
          <cell r="P185" t="str">
            <v/>
          </cell>
          <cell r="R185" t="str">
            <v/>
          </cell>
          <cell r="T185" t="str">
            <v/>
          </cell>
          <cell r="V185" t="str">
            <v/>
          </cell>
        </row>
        <row r="186">
          <cell r="B186" t="str">
            <v>MINNESOTA</v>
          </cell>
          <cell r="C186" t="str">
            <v/>
          </cell>
          <cell r="F186" t="str">
            <v/>
          </cell>
          <cell r="H186" t="str">
            <v/>
          </cell>
          <cell r="J186" t="str">
            <v/>
          </cell>
          <cell r="L186" t="str">
            <v/>
          </cell>
          <cell r="N186" t="str">
            <v/>
          </cell>
          <cell r="P186" t="str">
            <v/>
          </cell>
          <cell r="R186" t="str">
            <v/>
          </cell>
          <cell r="T186" t="str">
            <v/>
          </cell>
          <cell r="V186" t="str">
            <v/>
          </cell>
        </row>
        <row r="187">
          <cell r="A187" t="str">
            <v>02ALE1</v>
          </cell>
          <cell r="B187" t="str">
            <v>Minnesota Power Enterprises Inc.</v>
          </cell>
          <cell r="C187" t="str">
            <v>ALE</v>
          </cell>
          <cell r="D187" t="str">
            <v>Elec.</v>
          </cell>
          <cell r="E187" t="str">
            <v>ü</v>
          </cell>
          <cell r="F187" t="str">
            <v/>
          </cell>
          <cell r="G187" t="str">
            <v>ü</v>
          </cell>
          <cell r="H187" t="str">
            <v/>
          </cell>
          <cell r="I187" t="str">
            <v>--</v>
          </cell>
          <cell r="J187" t="str">
            <v/>
          </cell>
          <cell r="K187" t="str">
            <v>--</v>
          </cell>
          <cell r="L187" t="str">
            <v/>
          </cell>
          <cell r="M187" t="str">
            <v>--</v>
          </cell>
          <cell r="N187" t="str">
            <v/>
          </cell>
          <cell r="O187" t="str">
            <v>ü</v>
          </cell>
          <cell r="P187" t="str">
            <v/>
          </cell>
          <cell r="Q187" t="str">
            <v>--</v>
          </cell>
          <cell r="R187" t="str">
            <v/>
          </cell>
          <cell r="S187" t="str">
            <v>--</v>
          </cell>
          <cell r="T187" t="str">
            <v/>
          </cell>
          <cell r="U187" t="str">
            <v>ü</v>
          </cell>
          <cell r="V187" t="str">
            <v/>
          </cell>
        </row>
        <row r="188">
          <cell r="A188" t="str">
            <v>09CNP-G3</v>
          </cell>
          <cell r="B188" t="str">
            <v>CenterPoint Energy Resources Corp.</v>
          </cell>
          <cell r="C188" t="str">
            <v>CNP</v>
          </cell>
          <cell r="D188" t="str">
            <v>Gas</v>
          </cell>
          <cell r="E188" t="str">
            <v>ü</v>
          </cell>
          <cell r="F188" t="str">
            <v/>
          </cell>
          <cell r="G188" t="str">
            <v>ü</v>
          </cell>
          <cell r="H188" t="str">
            <v/>
          </cell>
          <cell r="I188" t="str">
            <v>--</v>
          </cell>
          <cell r="K188" t="str">
            <v>ü</v>
          </cell>
          <cell r="L188" t="str">
            <v>*</v>
          </cell>
          <cell r="M188" t="str">
            <v>--</v>
          </cell>
          <cell r="N188" t="str">
            <v/>
          </cell>
          <cell r="O188" t="str">
            <v>--</v>
          </cell>
          <cell r="P188" t="str">
            <v/>
          </cell>
          <cell r="Q188" t="str">
            <v>--</v>
          </cell>
          <cell r="R188" t="str">
            <v/>
          </cell>
          <cell r="S188" t="str">
            <v>--</v>
          </cell>
          <cell r="T188" t="str">
            <v/>
          </cell>
          <cell r="U188" t="str">
            <v>--</v>
          </cell>
          <cell r="V188" t="str">
            <v/>
          </cell>
        </row>
        <row r="189">
          <cell r="A189" t="str">
            <v>38WEC-G4</v>
          </cell>
          <cell r="B189" t="str">
            <v>Minnesota Energy Resources Corp.</v>
          </cell>
          <cell r="C189" t="str">
            <v>WEC</v>
          </cell>
          <cell r="D189" t="str">
            <v>Gas</v>
          </cell>
          <cell r="E189" t="str">
            <v>ü</v>
          </cell>
          <cell r="F189" t="str">
            <v/>
          </cell>
          <cell r="G189" t="str">
            <v>ü</v>
          </cell>
          <cell r="H189" t="str">
            <v/>
          </cell>
          <cell r="I189" t="str">
            <v>--</v>
          </cell>
          <cell r="K189" t="str">
            <v>ü</v>
          </cell>
          <cell r="L189" t="str">
            <v>*</v>
          </cell>
          <cell r="M189" t="str">
            <v>--</v>
          </cell>
          <cell r="N189" t="str">
            <v/>
          </cell>
          <cell r="O189" t="str">
            <v>--</v>
          </cell>
          <cell r="P189" t="str">
            <v/>
          </cell>
          <cell r="Q189" t="str">
            <v>ü</v>
          </cell>
          <cell r="S189" t="str">
            <v>--</v>
          </cell>
          <cell r="T189" t="str">
            <v/>
          </cell>
          <cell r="U189" t="str">
            <v>--</v>
          </cell>
          <cell r="V189" t="str">
            <v/>
          </cell>
        </row>
        <row r="190">
          <cell r="A190" t="str">
            <v>39XEL2</v>
          </cell>
          <cell r="B190" t="str">
            <v>Northern States Power Co. - Minnesota</v>
          </cell>
          <cell r="C190" t="str">
            <v>XEL</v>
          </cell>
          <cell r="D190" t="str">
            <v>Elec.</v>
          </cell>
          <cell r="E190" t="str">
            <v>ü</v>
          </cell>
          <cell r="F190" t="str">
            <v/>
          </cell>
          <cell r="G190" t="str">
            <v>ü</v>
          </cell>
          <cell r="H190" t="str">
            <v/>
          </cell>
          <cell r="I190" t="str">
            <v>--</v>
          </cell>
          <cell r="K190" t="str">
            <v>ü</v>
          </cell>
          <cell r="L190" t="str">
            <v>*</v>
          </cell>
          <cell r="M190" t="str">
            <v>--</v>
          </cell>
          <cell r="N190" t="str">
            <v/>
          </cell>
          <cell r="O190" t="str">
            <v>ü</v>
          </cell>
          <cell r="P190" t="str">
            <v/>
          </cell>
          <cell r="Q190" t="str">
            <v>--</v>
          </cell>
          <cell r="R190" t="str">
            <v/>
          </cell>
          <cell r="S190" t="str">
            <v>ü</v>
          </cell>
          <cell r="T190" t="str">
            <v/>
          </cell>
          <cell r="U190" t="str">
            <v>ü</v>
          </cell>
          <cell r="V190" t="str">
            <v/>
          </cell>
        </row>
        <row r="191">
          <cell r="A191" t="str">
            <v>39XEL-G2</v>
          </cell>
          <cell r="B191" t="str">
            <v>Northern States Power Co. - Minnesota</v>
          </cell>
          <cell r="C191" t="str">
            <v>XEL</v>
          </cell>
          <cell r="D191" t="str">
            <v>Gas</v>
          </cell>
          <cell r="E191" t="str">
            <v>ü</v>
          </cell>
          <cell r="F191" t="str">
            <v/>
          </cell>
          <cell r="G191" t="str">
            <v>ü</v>
          </cell>
          <cell r="H191" t="str">
            <v/>
          </cell>
          <cell r="I191" t="str">
            <v>--</v>
          </cell>
          <cell r="J191" t="str">
            <v/>
          </cell>
          <cell r="K191" t="str">
            <v>--</v>
          </cell>
          <cell r="L191" t="str">
            <v/>
          </cell>
          <cell r="M191" t="str">
            <v>--</v>
          </cell>
          <cell r="N191" t="str">
            <v/>
          </cell>
          <cell r="O191" t="str">
            <v>--</v>
          </cell>
          <cell r="P191" t="str">
            <v/>
          </cell>
          <cell r="Q191" t="str">
            <v>ü</v>
          </cell>
          <cell r="S191" t="str">
            <v>--</v>
          </cell>
          <cell r="T191" t="str">
            <v/>
          </cell>
          <cell r="U191" t="str">
            <v>--</v>
          </cell>
          <cell r="V191" t="str">
            <v/>
          </cell>
        </row>
        <row r="192">
          <cell r="A192" t="str">
            <v>30OTTR1</v>
          </cell>
          <cell r="B192" t="str">
            <v>Otter Tail Power Co.</v>
          </cell>
          <cell r="C192" t="str">
            <v>OTTR</v>
          </cell>
          <cell r="D192" t="str">
            <v>Elec.</v>
          </cell>
          <cell r="E192" t="str">
            <v>ü</v>
          </cell>
          <cell r="F192" t="str">
            <v/>
          </cell>
          <cell r="G192" t="str">
            <v>ü</v>
          </cell>
          <cell r="H192" t="str">
            <v/>
          </cell>
          <cell r="I192" t="str">
            <v>--</v>
          </cell>
          <cell r="J192" t="str">
            <v/>
          </cell>
          <cell r="K192" t="str">
            <v>--</v>
          </cell>
          <cell r="L192" t="str">
            <v/>
          </cell>
          <cell r="M192" t="str">
            <v>--</v>
          </cell>
          <cell r="N192" t="str">
            <v/>
          </cell>
          <cell r="O192" t="str">
            <v>ü</v>
          </cell>
          <cell r="P192" t="str">
            <v/>
          </cell>
          <cell r="Q192" t="str">
            <v>--</v>
          </cell>
          <cell r="R192" t="str">
            <v/>
          </cell>
          <cell r="S192" t="str">
            <v>ü</v>
          </cell>
          <cell r="T192" t="str">
            <v/>
          </cell>
          <cell r="U192" t="str">
            <v>ü</v>
          </cell>
          <cell r="V192" t="str">
            <v/>
          </cell>
        </row>
        <row r="193">
          <cell r="F193" t="str">
            <v/>
          </cell>
          <cell r="H193" t="str">
            <v/>
          </cell>
          <cell r="J193" t="str">
            <v/>
          </cell>
          <cell r="L193" t="str">
            <v/>
          </cell>
          <cell r="N193" t="str">
            <v/>
          </cell>
          <cell r="P193" t="str">
            <v/>
          </cell>
          <cell r="R193" t="str">
            <v/>
          </cell>
          <cell r="T193" t="str">
            <v/>
          </cell>
          <cell r="V193" t="str">
            <v/>
          </cell>
        </row>
        <row r="194">
          <cell r="B194" t="str">
            <v>MISSISSIPPI</v>
          </cell>
          <cell r="F194" t="str">
            <v/>
          </cell>
          <cell r="H194" t="str">
            <v/>
          </cell>
          <cell r="J194" t="str">
            <v/>
          </cell>
          <cell r="L194" t="str">
            <v/>
          </cell>
          <cell r="N194" t="str">
            <v/>
          </cell>
          <cell r="P194" t="str">
            <v/>
          </cell>
          <cell r="R194" t="str">
            <v/>
          </cell>
          <cell r="T194" t="str">
            <v/>
          </cell>
          <cell r="U194" t="str">
            <v/>
          </cell>
          <cell r="V194" t="str">
            <v/>
          </cell>
        </row>
        <row r="195">
          <cell r="A195" t="str">
            <v>01ATO4</v>
          </cell>
          <cell r="B195" t="str">
            <v>Atmos Energy Inc.</v>
          </cell>
          <cell r="C195" t="str">
            <v>ATO</v>
          </cell>
          <cell r="D195" t="str">
            <v>Gas</v>
          </cell>
          <cell r="E195" t="str">
            <v>ü</v>
          </cell>
          <cell r="F195" t="str">
            <v/>
          </cell>
          <cell r="G195" t="str">
            <v>--</v>
          </cell>
          <cell r="H195" t="str">
            <v/>
          </cell>
          <cell r="I195" t="str">
            <v>--</v>
          </cell>
          <cell r="J195" t="str">
            <v/>
          </cell>
          <cell r="K195" t="str">
            <v>ü</v>
          </cell>
          <cell r="L195" t="str">
            <v>*</v>
          </cell>
          <cell r="M195" t="str">
            <v>--</v>
          </cell>
          <cell r="N195" t="str">
            <v/>
          </cell>
          <cell r="O195" t="str">
            <v>--</v>
          </cell>
          <cell r="P195" t="str">
            <v/>
          </cell>
          <cell r="Q195" t="str">
            <v>ü</v>
          </cell>
          <cell r="S195" t="str">
            <v>--</v>
          </cell>
          <cell r="T195" t="str">
            <v/>
          </cell>
          <cell r="U195" t="str">
            <v>--</v>
          </cell>
          <cell r="V195" t="str">
            <v/>
          </cell>
        </row>
        <row r="196">
          <cell r="A196" t="str">
            <v>18ETR4</v>
          </cell>
          <cell r="B196" t="str">
            <v>Entergy Mississippi LLC</v>
          </cell>
          <cell r="C196" t="str">
            <v>ETR</v>
          </cell>
          <cell r="D196" t="str">
            <v>Elec.</v>
          </cell>
          <cell r="E196" t="str">
            <v>ü</v>
          </cell>
          <cell r="F196" t="str">
            <v/>
          </cell>
          <cell r="G196" t="str">
            <v>--</v>
          </cell>
          <cell r="H196" t="str">
            <v/>
          </cell>
          <cell r="I196" t="str">
            <v>--</v>
          </cell>
          <cell r="J196" t="str">
            <v/>
          </cell>
          <cell r="K196" t="str">
            <v>ü</v>
          </cell>
          <cell r="L196" t="str">
            <v>*</v>
          </cell>
          <cell r="M196" t="str">
            <v>--</v>
          </cell>
          <cell r="O196" t="str">
            <v>--</v>
          </cell>
          <cell r="P196" t="str">
            <v/>
          </cell>
          <cell r="Q196" t="str">
            <v>--</v>
          </cell>
          <cell r="S196" t="str">
            <v>--</v>
          </cell>
          <cell r="U196" t="str">
            <v>ü</v>
          </cell>
          <cell r="V196" t="str">
            <v/>
          </cell>
        </row>
        <row r="197">
          <cell r="A197" t="str">
            <v>37SO3</v>
          </cell>
          <cell r="B197" t="str">
            <v>Mississippi Power Co.</v>
          </cell>
          <cell r="C197" t="str">
            <v>SO</v>
          </cell>
          <cell r="D197" t="str">
            <v>Elec.</v>
          </cell>
          <cell r="E197" t="str">
            <v>ü</v>
          </cell>
          <cell r="F197" t="str">
            <v/>
          </cell>
          <cell r="G197" t="str">
            <v>--</v>
          </cell>
          <cell r="H197" t="str">
            <v/>
          </cell>
          <cell r="I197" t="str">
            <v>--</v>
          </cell>
          <cell r="J197" t="str">
            <v/>
          </cell>
          <cell r="K197" t="str">
            <v>ü</v>
          </cell>
          <cell r="L197" t="str">
            <v>*</v>
          </cell>
          <cell r="M197" t="str">
            <v>--</v>
          </cell>
          <cell r="N197" t="str">
            <v/>
          </cell>
          <cell r="O197" t="str">
            <v>--</v>
          </cell>
          <cell r="P197" t="str">
            <v/>
          </cell>
          <cell r="Q197" t="str">
            <v>--</v>
          </cell>
          <cell r="R197" t="str">
            <v/>
          </cell>
          <cell r="S197" t="str">
            <v>ü</v>
          </cell>
          <cell r="T197" t="str">
            <v>*</v>
          </cell>
          <cell r="U197" t="str">
            <v>--</v>
          </cell>
          <cell r="V197" t="str">
            <v/>
          </cell>
        </row>
        <row r="198">
          <cell r="F198" t="str">
            <v/>
          </cell>
          <cell r="H198" t="str">
            <v/>
          </cell>
          <cell r="J198" t="str">
            <v/>
          </cell>
          <cell r="L198" t="str">
            <v/>
          </cell>
          <cell r="N198" t="str">
            <v/>
          </cell>
          <cell r="P198" t="str">
            <v/>
          </cell>
          <cell r="R198" t="str">
            <v/>
          </cell>
          <cell r="T198" t="str">
            <v/>
          </cell>
          <cell r="V198" t="str">
            <v/>
          </cell>
        </row>
        <row r="199">
          <cell r="B199" t="str">
            <v>MISSOURI</v>
          </cell>
          <cell r="F199" t="str">
            <v/>
          </cell>
          <cell r="H199" t="str">
            <v/>
          </cell>
          <cell r="J199" t="str">
            <v/>
          </cell>
          <cell r="L199" t="str">
            <v/>
          </cell>
          <cell r="N199" t="str">
            <v/>
          </cell>
          <cell r="P199" t="str">
            <v/>
          </cell>
          <cell r="R199" t="str">
            <v/>
          </cell>
          <cell r="T199" t="str">
            <v/>
          </cell>
          <cell r="V199" t="str">
            <v/>
          </cell>
        </row>
        <row r="200">
          <cell r="A200" t="str">
            <v>01AQN2</v>
          </cell>
          <cell r="B200" t="str">
            <v>Empire District Electric Co.</v>
          </cell>
          <cell r="C200" t="str">
            <v>AQN</v>
          </cell>
          <cell r="D200" t="str">
            <v>Elec.</v>
          </cell>
          <cell r="E200" t="str">
            <v>ü</v>
          </cell>
          <cell r="F200" t="str">
            <v/>
          </cell>
          <cell r="G200" t="str">
            <v>--</v>
          </cell>
          <cell r="H200" t="str">
            <v/>
          </cell>
          <cell r="I200" t="str">
            <v>--</v>
          </cell>
          <cell r="J200" t="str">
            <v/>
          </cell>
          <cell r="K200" t="str">
            <v>--</v>
          </cell>
          <cell r="M200" t="str">
            <v>--</v>
          </cell>
          <cell r="N200" t="str">
            <v/>
          </cell>
          <cell r="O200" t="str">
            <v>--</v>
          </cell>
          <cell r="P200" t="str">
            <v>*</v>
          </cell>
          <cell r="Q200" t="str">
            <v>--</v>
          </cell>
          <cell r="R200" t="str">
            <v/>
          </cell>
          <cell r="S200" t="str">
            <v>--</v>
          </cell>
          <cell r="T200" t="str">
            <v>*</v>
          </cell>
          <cell r="U200" t="str">
            <v>ü</v>
          </cell>
          <cell r="V200" t="str">
            <v>*</v>
          </cell>
        </row>
        <row r="201">
          <cell r="A201" t="str">
            <v>01AQN-G4</v>
          </cell>
          <cell r="B201" t="str">
            <v>Empire District Gas Co.</v>
          </cell>
          <cell r="C201" t="str">
            <v>AQN</v>
          </cell>
          <cell r="D201" t="str">
            <v>Gas</v>
          </cell>
          <cell r="E201" t="str">
            <v>ü</v>
          </cell>
          <cell r="F201" t="str">
            <v/>
          </cell>
          <cell r="G201" t="str">
            <v>--</v>
          </cell>
          <cell r="H201" t="str">
            <v/>
          </cell>
          <cell r="I201" t="str">
            <v>--</v>
          </cell>
          <cell r="J201" t="str">
            <v/>
          </cell>
          <cell r="K201" t="str">
            <v>--</v>
          </cell>
          <cell r="M201" t="str">
            <v>--</v>
          </cell>
          <cell r="N201" t="str">
            <v/>
          </cell>
          <cell r="O201" t="str">
            <v>--</v>
          </cell>
          <cell r="P201" t="str">
            <v/>
          </cell>
          <cell r="Q201" t="str">
            <v>--</v>
          </cell>
          <cell r="R201" t="str">
            <v/>
          </cell>
          <cell r="S201" t="str">
            <v>--</v>
          </cell>
          <cell r="T201" t="str">
            <v/>
          </cell>
          <cell r="U201" t="str">
            <v>--</v>
          </cell>
          <cell r="V201" t="str">
            <v/>
          </cell>
        </row>
        <row r="202">
          <cell r="A202" t="str">
            <v>19EVRG4</v>
          </cell>
          <cell r="B202" t="str">
            <v>Evergy Metro Inc.</v>
          </cell>
          <cell r="C202" t="str">
            <v>EVRG</v>
          </cell>
          <cell r="D202" t="str">
            <v>Elec.</v>
          </cell>
          <cell r="E202" t="str">
            <v>ü</v>
          </cell>
          <cell r="F202" t="str">
            <v/>
          </cell>
          <cell r="G202" t="str">
            <v>ü</v>
          </cell>
          <cell r="H202" t="str">
            <v>*</v>
          </cell>
          <cell r="I202" t="str">
            <v>--</v>
          </cell>
          <cell r="J202" t="str">
            <v/>
          </cell>
          <cell r="K202" t="str">
            <v>ü</v>
          </cell>
          <cell r="L202" t="str">
            <v>*</v>
          </cell>
          <cell r="M202" t="str">
            <v>--</v>
          </cell>
          <cell r="N202" t="str">
            <v/>
          </cell>
          <cell r="O202" t="str">
            <v>--</v>
          </cell>
          <cell r="P202" t="str">
            <v>*</v>
          </cell>
          <cell r="Q202" t="str">
            <v>ü</v>
          </cell>
          <cell r="R202" t="str">
            <v>*</v>
          </cell>
          <cell r="S202" t="str">
            <v>--</v>
          </cell>
          <cell r="T202" t="str">
            <v>*</v>
          </cell>
          <cell r="U202" t="str">
            <v>ü</v>
          </cell>
          <cell r="V202" t="str">
            <v>*</v>
          </cell>
        </row>
        <row r="203">
          <cell r="A203" t="str">
            <v>19EVRG5</v>
          </cell>
          <cell r="B203" t="str">
            <v>Evergy Missouri West Inc.</v>
          </cell>
          <cell r="C203" t="str">
            <v>EVRG</v>
          </cell>
          <cell r="D203" t="str">
            <v>Elec.</v>
          </cell>
          <cell r="E203" t="str">
            <v>ü</v>
          </cell>
          <cell r="F203" t="str">
            <v/>
          </cell>
          <cell r="G203" t="str">
            <v>ü</v>
          </cell>
          <cell r="H203" t="str">
            <v>*</v>
          </cell>
          <cell r="I203" t="str">
            <v>--</v>
          </cell>
          <cell r="J203" t="str">
            <v/>
          </cell>
          <cell r="K203" t="str">
            <v>ü</v>
          </cell>
          <cell r="L203" t="str">
            <v>*</v>
          </cell>
          <cell r="M203" t="str">
            <v>--</v>
          </cell>
          <cell r="N203" t="str">
            <v/>
          </cell>
          <cell r="O203" t="str">
            <v>ü</v>
          </cell>
          <cell r="P203" t="str">
            <v>*</v>
          </cell>
          <cell r="Q203" t="str">
            <v>ü</v>
          </cell>
          <cell r="R203" t="str">
            <v>*</v>
          </cell>
          <cell r="S203" t="str">
            <v>--</v>
          </cell>
          <cell r="T203" t="str">
            <v>*</v>
          </cell>
          <cell r="U203" t="str">
            <v>ü</v>
          </cell>
          <cell r="V203" t="str">
            <v>*</v>
          </cell>
        </row>
        <row r="204">
          <cell r="A204" t="str">
            <v>09SR3</v>
          </cell>
          <cell r="B204" t="str">
            <v>Spire Missouri Inc.</v>
          </cell>
          <cell r="C204" t="str">
            <v>SR</v>
          </cell>
          <cell r="D204" t="str">
            <v>Gas</v>
          </cell>
          <cell r="E204" t="str">
            <v>ü</v>
          </cell>
          <cell r="F204" t="str">
            <v/>
          </cell>
          <cell r="G204" t="str">
            <v>--</v>
          </cell>
          <cell r="H204" t="str">
            <v/>
          </cell>
          <cell r="I204" t="str">
            <v>--</v>
          </cell>
          <cell r="J204" t="str">
            <v/>
          </cell>
          <cell r="K204" t="str">
            <v>ü</v>
          </cell>
          <cell r="L204" t="str">
            <v>*</v>
          </cell>
          <cell r="M204" t="str">
            <v>--</v>
          </cell>
          <cell r="N204" t="str">
            <v/>
          </cell>
          <cell r="O204" t="str">
            <v>--</v>
          </cell>
          <cell r="P204" t="str">
            <v/>
          </cell>
          <cell r="Q204" t="str">
            <v>ü</v>
          </cell>
          <cell r="S204" t="str">
            <v>--</v>
          </cell>
          <cell r="T204" t="str">
            <v/>
          </cell>
          <cell r="U204" t="str">
            <v>--</v>
          </cell>
          <cell r="V204" t="str">
            <v/>
          </cell>
        </row>
        <row r="205">
          <cell r="A205" t="str">
            <v>01AQN-G5</v>
          </cell>
          <cell r="B205" t="str">
            <v>Liberty Utilities (Midstates Natural Gas) Corp.</v>
          </cell>
          <cell r="C205" t="str">
            <v>AQN</v>
          </cell>
          <cell r="D205" t="str">
            <v>Gas</v>
          </cell>
          <cell r="E205" t="str">
            <v>ü</v>
          </cell>
          <cell r="F205" t="str">
            <v/>
          </cell>
          <cell r="G205" t="str">
            <v>--</v>
          </cell>
          <cell r="H205" t="str">
            <v/>
          </cell>
          <cell r="I205" t="str">
            <v>--</v>
          </cell>
          <cell r="J205" t="str">
            <v/>
          </cell>
          <cell r="K205" t="str">
            <v>ü</v>
          </cell>
          <cell r="L205" t="str">
            <v>*</v>
          </cell>
          <cell r="M205" t="str">
            <v>--</v>
          </cell>
          <cell r="N205" t="str">
            <v/>
          </cell>
          <cell r="O205" t="str">
            <v>--</v>
          </cell>
          <cell r="P205" t="str">
            <v/>
          </cell>
          <cell r="Q205" t="str">
            <v>ü</v>
          </cell>
          <cell r="S205" t="str">
            <v>--</v>
          </cell>
          <cell r="T205" t="str">
            <v/>
          </cell>
          <cell r="U205" t="str">
            <v>--</v>
          </cell>
          <cell r="V205" t="str">
            <v/>
          </cell>
        </row>
        <row r="206">
          <cell r="A206" t="str">
            <v>04AEE2</v>
          </cell>
          <cell r="B206" t="str">
            <v>Union Electric Co.</v>
          </cell>
          <cell r="C206" t="str">
            <v>AEE</v>
          </cell>
          <cell r="D206" t="str">
            <v>Elec.</v>
          </cell>
          <cell r="E206" t="str">
            <v>ü</v>
          </cell>
          <cell r="F206" t="str">
            <v/>
          </cell>
          <cell r="G206" t="str">
            <v>ü</v>
          </cell>
          <cell r="H206" t="str">
            <v>*</v>
          </cell>
          <cell r="I206" t="str">
            <v>--</v>
          </cell>
          <cell r="J206" t="str">
            <v/>
          </cell>
          <cell r="K206" t="str">
            <v>ü</v>
          </cell>
          <cell r="L206" t="str">
            <v>*</v>
          </cell>
          <cell r="M206" t="str">
            <v>--</v>
          </cell>
          <cell r="N206" t="str">
            <v/>
          </cell>
          <cell r="O206" t="str">
            <v>ü</v>
          </cell>
          <cell r="P206" t="str">
            <v>*</v>
          </cell>
          <cell r="Q206" t="str">
            <v>ü</v>
          </cell>
          <cell r="R206" t="str">
            <v>*</v>
          </cell>
          <cell r="S206" t="str">
            <v>--</v>
          </cell>
          <cell r="T206" t="str">
            <v>*</v>
          </cell>
          <cell r="U206" t="str">
            <v>ü</v>
          </cell>
          <cell r="V206" t="str">
            <v>*</v>
          </cell>
        </row>
        <row r="207">
          <cell r="A207" t="str">
            <v>04AEE-G2</v>
          </cell>
          <cell r="B207" t="str">
            <v>Union Electric Co.</v>
          </cell>
          <cell r="C207" t="str">
            <v>AEE</v>
          </cell>
          <cell r="D207" t="str">
            <v>Gas</v>
          </cell>
          <cell r="E207" t="str">
            <v>ü</v>
          </cell>
          <cell r="F207" t="str">
            <v/>
          </cell>
          <cell r="G207" t="str">
            <v>--</v>
          </cell>
          <cell r="H207" t="str">
            <v/>
          </cell>
          <cell r="I207" t="str">
            <v>--</v>
          </cell>
          <cell r="J207" t="str">
            <v/>
          </cell>
          <cell r="K207" t="str">
            <v>ü</v>
          </cell>
          <cell r="L207" t="str">
            <v>*</v>
          </cell>
          <cell r="M207" t="str">
            <v>--</v>
          </cell>
          <cell r="N207" t="str">
            <v/>
          </cell>
          <cell r="O207" t="str">
            <v>--</v>
          </cell>
          <cell r="P207" t="str">
            <v/>
          </cell>
          <cell r="Q207" t="str">
            <v>ü</v>
          </cell>
          <cell r="S207" t="str">
            <v>--</v>
          </cell>
          <cell r="T207" t="str">
            <v/>
          </cell>
          <cell r="U207" t="str">
            <v>--</v>
          </cell>
          <cell r="V207" t="str">
            <v/>
          </cell>
        </row>
        <row r="208">
          <cell r="F208" t="str">
            <v/>
          </cell>
          <cell r="H208" t="str">
            <v/>
          </cell>
          <cell r="J208" t="str">
            <v/>
          </cell>
          <cell r="K208" t="str">
            <v/>
          </cell>
          <cell r="L208" t="str">
            <v/>
          </cell>
          <cell r="N208" t="str">
            <v/>
          </cell>
          <cell r="O208" t="str">
            <v/>
          </cell>
          <cell r="P208" t="str">
            <v/>
          </cell>
          <cell r="R208" t="str">
            <v/>
          </cell>
          <cell r="T208" t="str">
            <v/>
          </cell>
          <cell r="U208" t="str">
            <v/>
          </cell>
          <cell r="V208" t="str">
            <v/>
          </cell>
        </row>
        <row r="209">
          <cell r="B209" t="str">
            <v>MONTANA</v>
          </cell>
          <cell r="D209" t="str">
            <v/>
          </cell>
          <cell r="F209" t="str">
            <v/>
          </cell>
          <cell r="H209" t="str">
            <v/>
          </cell>
          <cell r="J209" t="str">
            <v/>
          </cell>
          <cell r="L209" t="str">
            <v/>
          </cell>
          <cell r="N209" t="str">
            <v/>
          </cell>
          <cell r="P209" t="str">
            <v/>
          </cell>
          <cell r="R209" t="str">
            <v/>
          </cell>
          <cell r="T209" t="str">
            <v/>
          </cell>
          <cell r="V209" t="str">
            <v/>
          </cell>
        </row>
        <row r="210">
          <cell r="A210" t="str">
            <v>BLANK</v>
          </cell>
          <cell r="B210" t="str">
            <v>MDU Resources Group Inc.</v>
          </cell>
          <cell r="C210" t="str">
            <v>MDU</v>
          </cell>
          <cell r="D210" t="str">
            <v>Elec.</v>
          </cell>
          <cell r="E210" t="str">
            <v>ü</v>
          </cell>
          <cell r="G210" t="str">
            <v>ü</v>
          </cell>
          <cell r="H210" t="str">
            <v>*</v>
          </cell>
          <cell r="I210" t="str">
            <v>--</v>
          </cell>
          <cell r="J210" t="str">
            <v/>
          </cell>
          <cell r="K210" t="str">
            <v>--</v>
          </cell>
          <cell r="L210" t="str">
            <v/>
          </cell>
          <cell r="M210" t="str">
            <v>--</v>
          </cell>
          <cell r="N210" t="str">
            <v/>
          </cell>
          <cell r="O210" t="str">
            <v>--</v>
          </cell>
          <cell r="P210" t="str">
            <v/>
          </cell>
          <cell r="Q210" t="str">
            <v>--</v>
          </cell>
          <cell r="R210" t="str">
            <v/>
          </cell>
          <cell r="S210" t="str">
            <v>--</v>
          </cell>
          <cell r="T210" t="str">
            <v/>
          </cell>
          <cell r="U210" t="str">
            <v>--</v>
          </cell>
          <cell r="V210" t="str">
            <v/>
          </cell>
        </row>
        <row r="211">
          <cell r="A211" t="str">
            <v>BLANK</v>
          </cell>
          <cell r="B211" t="str">
            <v>MDU Resources Group Inc.</v>
          </cell>
          <cell r="C211" t="str">
            <v>MDU</v>
          </cell>
          <cell r="D211" t="str">
            <v>Gas</v>
          </cell>
          <cell r="E211" t="str">
            <v>ü</v>
          </cell>
          <cell r="F211" t="str">
            <v/>
          </cell>
          <cell r="G211" t="str">
            <v>ü</v>
          </cell>
          <cell r="H211" t="str">
            <v/>
          </cell>
          <cell r="I211" t="str">
            <v>--</v>
          </cell>
          <cell r="J211" t="str">
            <v/>
          </cell>
          <cell r="K211" t="str">
            <v>ü</v>
          </cell>
          <cell r="L211" t="str">
            <v>*</v>
          </cell>
          <cell r="M211" t="str">
            <v>--</v>
          </cell>
          <cell r="N211" t="str">
            <v/>
          </cell>
          <cell r="O211" t="str">
            <v>--</v>
          </cell>
          <cell r="P211" t="str">
            <v/>
          </cell>
          <cell r="Q211" t="str">
            <v>--</v>
          </cell>
          <cell r="R211" t="str">
            <v/>
          </cell>
          <cell r="S211" t="str">
            <v>--</v>
          </cell>
          <cell r="T211" t="str">
            <v/>
          </cell>
          <cell r="U211" t="str">
            <v>--</v>
          </cell>
          <cell r="V211" t="str">
            <v/>
          </cell>
        </row>
        <row r="212">
          <cell r="A212" t="str">
            <v>28NWE1</v>
          </cell>
          <cell r="B212" t="str">
            <v>NorthWestern Corp.</v>
          </cell>
          <cell r="C212" t="str">
            <v>NWE</v>
          </cell>
          <cell r="D212" t="str">
            <v>Elec.</v>
          </cell>
          <cell r="E212" t="str">
            <v>ü</v>
          </cell>
          <cell r="F212" t="str">
            <v>*</v>
          </cell>
          <cell r="G212" t="str">
            <v>ü</v>
          </cell>
          <cell r="H212" t="str">
            <v/>
          </cell>
          <cell r="I212" t="str">
            <v>--</v>
          </cell>
          <cell r="J212" t="str">
            <v/>
          </cell>
          <cell r="K212" t="str">
            <v>--</v>
          </cell>
          <cell r="M212" t="str">
            <v>--</v>
          </cell>
          <cell r="N212" t="str">
            <v/>
          </cell>
          <cell r="O212" t="str">
            <v>--</v>
          </cell>
          <cell r="Q212" t="str">
            <v>--</v>
          </cell>
          <cell r="R212" t="str">
            <v/>
          </cell>
          <cell r="S212" t="str">
            <v>--</v>
          </cell>
          <cell r="T212" t="str">
            <v/>
          </cell>
          <cell r="U212" t="str">
            <v>--</v>
          </cell>
          <cell r="V212" t="str">
            <v/>
          </cell>
        </row>
        <row r="213">
          <cell r="A213" t="str">
            <v>28NWE-G1</v>
          </cell>
          <cell r="B213" t="str">
            <v>NorthWestern Corp.</v>
          </cell>
          <cell r="C213" t="str">
            <v>NWE</v>
          </cell>
          <cell r="D213" t="str">
            <v>Gas</v>
          </cell>
          <cell r="E213" t="str">
            <v>ü</v>
          </cell>
          <cell r="F213" t="str">
            <v/>
          </cell>
          <cell r="G213" t="str">
            <v>ü</v>
          </cell>
          <cell r="H213" t="str">
            <v>*</v>
          </cell>
          <cell r="I213" t="str">
            <v>--</v>
          </cell>
          <cell r="J213" t="str">
            <v/>
          </cell>
          <cell r="K213" t="str">
            <v>--</v>
          </cell>
          <cell r="M213" t="str">
            <v>--</v>
          </cell>
          <cell r="N213" t="str">
            <v/>
          </cell>
          <cell r="O213" t="str">
            <v>--</v>
          </cell>
          <cell r="P213" t="str">
            <v/>
          </cell>
          <cell r="Q213" t="str">
            <v>--</v>
          </cell>
          <cell r="R213" t="str">
            <v/>
          </cell>
          <cell r="S213" t="str">
            <v>--</v>
          </cell>
          <cell r="T213" t="str">
            <v/>
          </cell>
          <cell r="U213" t="str">
            <v>--</v>
          </cell>
          <cell r="V213" t="str">
            <v/>
          </cell>
        </row>
        <row r="214">
          <cell r="F214" t="str">
            <v/>
          </cell>
          <cell r="H214" t="str">
            <v/>
          </cell>
          <cell r="J214" t="str">
            <v/>
          </cell>
          <cell r="L214" t="str">
            <v/>
          </cell>
          <cell r="N214" t="str">
            <v/>
          </cell>
          <cell r="P214" t="str">
            <v/>
          </cell>
          <cell r="R214" t="str">
            <v/>
          </cell>
          <cell r="T214" t="str">
            <v/>
          </cell>
          <cell r="V214" t="str">
            <v/>
          </cell>
        </row>
        <row r="215">
          <cell r="B215" t="str">
            <v>NEBRASKA</v>
          </cell>
          <cell r="D215" t="str">
            <v/>
          </cell>
          <cell r="F215" t="str">
            <v/>
          </cell>
          <cell r="H215" t="str">
            <v/>
          </cell>
          <cell r="J215" t="str">
            <v/>
          </cell>
          <cell r="L215" t="str">
            <v/>
          </cell>
          <cell r="N215" t="str">
            <v/>
          </cell>
          <cell r="P215" t="str">
            <v/>
          </cell>
          <cell r="R215" t="str">
            <v/>
          </cell>
          <cell r="T215" t="str">
            <v/>
          </cell>
          <cell r="V215" t="str">
            <v/>
          </cell>
        </row>
        <row r="216">
          <cell r="A216" t="str">
            <v>08BKH-G6</v>
          </cell>
          <cell r="B216" t="str">
            <v>Black Hills Nebraska Gas LLC</v>
          </cell>
          <cell r="C216" t="str">
            <v>BKH</v>
          </cell>
          <cell r="D216" t="str">
            <v>Gas</v>
          </cell>
          <cell r="E216" t="str">
            <v>ü</v>
          </cell>
          <cell r="F216" t="str">
            <v/>
          </cell>
          <cell r="G216" t="str">
            <v>--</v>
          </cell>
          <cell r="H216" t="str">
            <v/>
          </cell>
          <cell r="I216" t="str">
            <v>--</v>
          </cell>
          <cell r="J216" t="str">
            <v/>
          </cell>
          <cell r="K216" t="str">
            <v>--</v>
          </cell>
          <cell r="L216" t="str">
            <v/>
          </cell>
          <cell r="M216" t="str">
            <v>--</v>
          </cell>
          <cell r="N216" t="str">
            <v/>
          </cell>
          <cell r="O216" t="str">
            <v>--</v>
          </cell>
          <cell r="P216" t="str">
            <v/>
          </cell>
          <cell r="Q216" t="str">
            <v>ü</v>
          </cell>
          <cell r="S216" t="str">
            <v>--</v>
          </cell>
          <cell r="T216" t="str">
            <v/>
          </cell>
          <cell r="U216" t="str">
            <v>--</v>
          </cell>
          <cell r="V216" t="str">
            <v/>
          </cell>
        </row>
        <row r="217">
          <cell r="A217" t="str">
            <v>28NWE-G2</v>
          </cell>
          <cell r="B217" t="str">
            <v>Northwestern Corp.</v>
          </cell>
          <cell r="C217" t="str">
            <v>NWE</v>
          </cell>
          <cell r="D217" t="str">
            <v>Gas</v>
          </cell>
          <cell r="E217" t="str">
            <v>ü</v>
          </cell>
          <cell r="F217" t="str">
            <v/>
          </cell>
          <cell r="G217" t="str">
            <v>--</v>
          </cell>
          <cell r="H217" t="str">
            <v/>
          </cell>
          <cell r="I217" t="str">
            <v>--</v>
          </cell>
          <cell r="J217" t="str">
            <v/>
          </cell>
          <cell r="K217" t="str">
            <v>--</v>
          </cell>
          <cell r="L217" t="str">
            <v/>
          </cell>
          <cell r="M217" t="str">
            <v>--</v>
          </cell>
          <cell r="N217" t="str">
            <v/>
          </cell>
          <cell r="O217" t="str">
            <v>--</v>
          </cell>
          <cell r="P217" t="str">
            <v/>
          </cell>
          <cell r="Q217" t="str">
            <v>--</v>
          </cell>
          <cell r="S217" t="str">
            <v>--</v>
          </cell>
          <cell r="T217" t="str">
            <v/>
          </cell>
          <cell r="U217" t="str">
            <v>--</v>
          </cell>
          <cell r="V217" t="str">
            <v/>
          </cell>
        </row>
        <row r="218">
          <cell r="F218" t="str">
            <v/>
          </cell>
          <cell r="H218" t="str">
            <v/>
          </cell>
          <cell r="J218" t="str">
            <v/>
          </cell>
          <cell r="L218" t="str">
            <v/>
          </cell>
          <cell r="N218" t="str">
            <v/>
          </cell>
          <cell r="P218" t="str">
            <v/>
          </cell>
          <cell r="R218" t="str">
            <v/>
          </cell>
          <cell r="T218" t="str">
            <v/>
          </cell>
          <cell r="V218" t="str">
            <v/>
          </cell>
        </row>
        <row r="219">
          <cell r="B219" t="str">
            <v>NEVADA</v>
          </cell>
          <cell r="D219" t="str">
            <v/>
          </cell>
          <cell r="F219" t="str">
            <v/>
          </cell>
          <cell r="H219" t="str">
            <v/>
          </cell>
          <cell r="J219" t="str">
            <v/>
          </cell>
          <cell r="L219" t="str">
            <v/>
          </cell>
          <cell r="N219" t="str">
            <v/>
          </cell>
          <cell r="P219" t="str">
            <v/>
          </cell>
          <cell r="R219" t="str">
            <v/>
          </cell>
          <cell r="T219" t="str">
            <v/>
          </cell>
          <cell r="V219" t="str">
            <v/>
          </cell>
        </row>
        <row r="220">
          <cell r="A220" t="str">
            <v>BLANK</v>
          </cell>
          <cell r="B220" t="str">
            <v>Nevada Power Co.</v>
          </cell>
          <cell r="C220" t="str">
            <v>BRK.A</v>
          </cell>
          <cell r="D220" t="str">
            <v>Elec.</v>
          </cell>
          <cell r="E220" t="str">
            <v>ü</v>
          </cell>
          <cell r="F220" t="str">
            <v/>
          </cell>
          <cell r="G220" t="str">
            <v>ü</v>
          </cell>
          <cell r="H220" t="str">
            <v/>
          </cell>
          <cell r="I220" t="str">
            <v>--</v>
          </cell>
          <cell r="J220" t="str">
            <v/>
          </cell>
          <cell r="K220" t="str">
            <v>ü</v>
          </cell>
          <cell r="L220" t="str">
            <v>*</v>
          </cell>
          <cell r="M220" t="str">
            <v>--</v>
          </cell>
          <cell r="N220" t="str">
            <v/>
          </cell>
          <cell r="O220" t="str">
            <v>ü</v>
          </cell>
          <cell r="P220" t="str">
            <v/>
          </cell>
          <cell r="Q220" t="str">
            <v>--</v>
          </cell>
          <cell r="R220" t="str">
            <v/>
          </cell>
          <cell r="S220" t="str">
            <v>--</v>
          </cell>
          <cell r="T220" t="str">
            <v/>
          </cell>
          <cell r="U220" t="str">
            <v>--</v>
          </cell>
          <cell r="V220" t="str">
            <v/>
          </cell>
        </row>
        <row r="221">
          <cell r="A221" t="str">
            <v>BLANK</v>
          </cell>
          <cell r="B221" t="str">
            <v>Sierra Pacific Power Co.</v>
          </cell>
          <cell r="C221" t="str">
            <v>BRK.A</v>
          </cell>
          <cell r="D221" t="str">
            <v>Elec.</v>
          </cell>
          <cell r="E221" t="str">
            <v>ü</v>
          </cell>
          <cell r="F221" t="str">
            <v/>
          </cell>
          <cell r="G221" t="str">
            <v>ü</v>
          </cell>
          <cell r="H221" t="str">
            <v/>
          </cell>
          <cell r="I221" t="str">
            <v>--</v>
          </cell>
          <cell r="J221" t="str">
            <v/>
          </cell>
          <cell r="K221" t="str">
            <v>ü</v>
          </cell>
          <cell r="L221" t="str">
            <v>*</v>
          </cell>
          <cell r="M221" t="str">
            <v>--</v>
          </cell>
          <cell r="N221" t="str">
            <v/>
          </cell>
          <cell r="O221" t="str">
            <v>ü</v>
          </cell>
          <cell r="P221" t="str">
            <v/>
          </cell>
          <cell r="Q221" t="str">
            <v>--</v>
          </cell>
          <cell r="R221" t="str">
            <v/>
          </cell>
          <cell r="S221" t="str">
            <v>--</v>
          </cell>
          <cell r="T221" t="str">
            <v/>
          </cell>
          <cell r="U221" t="str">
            <v>--</v>
          </cell>
          <cell r="V221" t="str">
            <v/>
          </cell>
        </row>
        <row r="222">
          <cell r="A222" t="str">
            <v>BLANK</v>
          </cell>
          <cell r="B222" t="str">
            <v>Sierra Pacific Power Co.</v>
          </cell>
          <cell r="C222" t="str">
            <v>BRK.A</v>
          </cell>
          <cell r="D222" t="str">
            <v>Gas</v>
          </cell>
          <cell r="E222" t="str">
            <v>ü</v>
          </cell>
          <cell r="F222" t="str">
            <v/>
          </cell>
          <cell r="G222" t="str">
            <v>--</v>
          </cell>
          <cell r="H222" t="str">
            <v/>
          </cell>
          <cell r="I222" t="str">
            <v>--</v>
          </cell>
          <cell r="J222" t="str">
            <v/>
          </cell>
          <cell r="K222" t="str">
            <v>--</v>
          </cell>
          <cell r="L222" t="str">
            <v/>
          </cell>
          <cell r="M222" t="str">
            <v>--</v>
          </cell>
          <cell r="N222" t="str">
            <v/>
          </cell>
          <cell r="O222" t="str">
            <v>--</v>
          </cell>
          <cell r="P222" t="str">
            <v/>
          </cell>
          <cell r="Q222" t="str">
            <v>--</v>
          </cell>
          <cell r="S222" t="str">
            <v>--</v>
          </cell>
          <cell r="T222" t="str">
            <v/>
          </cell>
          <cell r="U222" t="str">
            <v>--</v>
          </cell>
          <cell r="V222" t="str">
            <v/>
          </cell>
        </row>
        <row r="223">
          <cell r="A223" t="str">
            <v>08SWX3</v>
          </cell>
          <cell r="B223" t="str">
            <v>Southwest Gas Corp.</v>
          </cell>
          <cell r="C223" t="str">
            <v>SWX</v>
          </cell>
          <cell r="D223" t="str">
            <v>Gas</v>
          </cell>
          <cell r="E223" t="str">
            <v>ü</v>
          </cell>
          <cell r="F223" t="str">
            <v/>
          </cell>
          <cell r="G223" t="str">
            <v>ü</v>
          </cell>
          <cell r="H223" t="str">
            <v/>
          </cell>
          <cell r="I223" t="str">
            <v>ü</v>
          </cell>
          <cell r="K223" t="str">
            <v>--</v>
          </cell>
          <cell r="L223" t="str">
            <v/>
          </cell>
          <cell r="M223" t="str">
            <v>--</v>
          </cell>
          <cell r="N223" t="str">
            <v/>
          </cell>
          <cell r="O223" t="str">
            <v>ü</v>
          </cell>
          <cell r="P223" t="str">
            <v/>
          </cell>
          <cell r="Q223" t="str">
            <v>ü</v>
          </cell>
          <cell r="S223" t="str">
            <v>--</v>
          </cell>
          <cell r="T223" t="str">
            <v/>
          </cell>
          <cell r="U223" t="str">
            <v>--</v>
          </cell>
          <cell r="V223" t="str">
            <v/>
          </cell>
        </row>
        <row r="224">
          <cell r="F224" t="str">
            <v/>
          </cell>
          <cell r="H224" t="str">
            <v/>
          </cell>
          <cell r="J224" t="str">
            <v/>
          </cell>
          <cell r="N224" t="str">
            <v/>
          </cell>
          <cell r="P224" t="str">
            <v/>
          </cell>
          <cell r="R224" t="str">
            <v/>
          </cell>
          <cell r="T224" t="str">
            <v/>
          </cell>
          <cell r="V224" t="str">
            <v/>
          </cell>
        </row>
        <row r="225">
          <cell r="B225" t="str">
            <v>NEW HAMPSHIRE</v>
          </cell>
          <cell r="F225" t="str">
            <v/>
          </cell>
          <cell r="G225" t="str">
            <v/>
          </cell>
          <cell r="H225" t="str">
            <v/>
          </cell>
          <cell r="J225" t="str">
            <v/>
          </cell>
          <cell r="M225" t="str">
            <v/>
          </cell>
          <cell r="N225" t="str">
            <v/>
          </cell>
          <cell r="P225" t="str">
            <v/>
          </cell>
          <cell r="R225" t="str">
            <v/>
          </cell>
          <cell r="T225" t="str">
            <v/>
          </cell>
          <cell r="V225" t="str">
            <v/>
          </cell>
        </row>
        <row r="226">
          <cell r="A226" t="str">
            <v>01AQN-G6</v>
          </cell>
          <cell r="B226" t="str">
            <v>Liberty Utilities (EnergyNorth Natural Gas) Corp.</v>
          </cell>
          <cell r="C226" t="str">
            <v>AQN</v>
          </cell>
          <cell r="D226" t="str">
            <v>Gas</v>
          </cell>
          <cell r="E226" t="str">
            <v>ü</v>
          </cell>
          <cell r="F226" t="str">
            <v/>
          </cell>
          <cell r="G226" t="str">
            <v>ü</v>
          </cell>
          <cell r="H226" t="str">
            <v/>
          </cell>
          <cell r="I226" t="str">
            <v>ü</v>
          </cell>
          <cell r="J226" t="str">
            <v>*</v>
          </cell>
          <cell r="K226" t="str">
            <v>--</v>
          </cell>
          <cell r="M226" t="str">
            <v>--</v>
          </cell>
          <cell r="N226" t="str">
            <v/>
          </cell>
          <cell r="O226" t="str">
            <v>--</v>
          </cell>
          <cell r="P226" t="str">
            <v/>
          </cell>
          <cell r="Q226" t="str">
            <v>--</v>
          </cell>
          <cell r="S226" t="str">
            <v>ü</v>
          </cell>
          <cell r="T226" t="str">
            <v/>
          </cell>
          <cell r="U226" t="str">
            <v>--</v>
          </cell>
          <cell r="V226" t="str">
            <v/>
          </cell>
        </row>
        <row r="227">
          <cell r="A227" t="str">
            <v>01AQN3</v>
          </cell>
          <cell r="B227" t="str">
            <v>Liberty Utilities (Granite State Electric) Corp.</v>
          </cell>
          <cell r="C227" t="str">
            <v>AQN</v>
          </cell>
          <cell r="D227" t="str">
            <v>Elec.</v>
          </cell>
          <cell r="E227" t="str">
            <v>--</v>
          </cell>
          <cell r="F227" t="str">
            <v>*</v>
          </cell>
          <cell r="G227" t="str">
            <v>ü</v>
          </cell>
          <cell r="H227" t="str">
            <v/>
          </cell>
          <cell r="I227" t="str">
            <v>--</v>
          </cell>
          <cell r="J227" t="str">
            <v/>
          </cell>
          <cell r="K227" t="str">
            <v>ü</v>
          </cell>
          <cell r="L227" t="str">
            <v>*</v>
          </cell>
          <cell r="M227" t="str">
            <v>--</v>
          </cell>
          <cell r="N227" t="str">
            <v/>
          </cell>
          <cell r="O227" t="str">
            <v>--</v>
          </cell>
          <cell r="P227" t="str">
            <v/>
          </cell>
          <cell r="Q227" t="str">
            <v>ü</v>
          </cell>
          <cell r="R227" t="str">
            <v>*</v>
          </cell>
          <cell r="S227" t="str">
            <v>--</v>
          </cell>
          <cell r="T227" t="str">
            <v/>
          </cell>
          <cell r="U227" t="str">
            <v>ü</v>
          </cell>
          <cell r="V227" t="str">
            <v/>
          </cell>
        </row>
        <row r="228">
          <cell r="A228" t="str">
            <v>BLANK</v>
          </cell>
          <cell r="B228" t="str">
            <v>Northern Utilities Inc.</v>
          </cell>
          <cell r="C228" t="str">
            <v>UTL</v>
          </cell>
          <cell r="D228" t="str">
            <v>Gas</v>
          </cell>
          <cell r="E228" t="str">
            <v>ü</v>
          </cell>
          <cell r="F228" t="str">
            <v/>
          </cell>
          <cell r="G228" t="str">
            <v>ü</v>
          </cell>
          <cell r="H228" t="str">
            <v/>
          </cell>
          <cell r="I228" t="str">
            <v>--</v>
          </cell>
          <cell r="J228" t="str">
            <v/>
          </cell>
          <cell r="K228" t="str">
            <v>ü</v>
          </cell>
          <cell r="L228" t="str">
            <v>*</v>
          </cell>
          <cell r="M228" t="str">
            <v>--</v>
          </cell>
          <cell r="N228" t="str">
            <v/>
          </cell>
          <cell r="O228" t="str">
            <v>--</v>
          </cell>
          <cell r="P228" t="str">
            <v/>
          </cell>
          <cell r="Q228" t="str">
            <v>--</v>
          </cell>
          <cell r="R228" t="str">
            <v/>
          </cell>
          <cell r="S228" t="str">
            <v>--</v>
          </cell>
          <cell r="T228" t="str">
            <v/>
          </cell>
          <cell r="U228" t="str">
            <v>--</v>
          </cell>
          <cell r="V228" t="str">
            <v/>
          </cell>
        </row>
        <row r="229">
          <cell r="A229" t="str">
            <v>20ES3</v>
          </cell>
          <cell r="B229" t="str">
            <v>Public Service Co. of New Hampshire</v>
          </cell>
          <cell r="C229" t="str">
            <v>ES</v>
          </cell>
          <cell r="D229" t="str">
            <v>Elec.</v>
          </cell>
          <cell r="E229" t="str">
            <v>ü</v>
          </cell>
          <cell r="F229" t="str">
            <v>*</v>
          </cell>
          <cell r="G229" t="str">
            <v>--</v>
          </cell>
          <cell r="H229" t="str">
            <v/>
          </cell>
          <cell r="I229" t="str">
            <v>--</v>
          </cell>
          <cell r="J229" t="str">
            <v/>
          </cell>
          <cell r="K229" t="str">
            <v>ü</v>
          </cell>
          <cell r="L229" t="str">
            <v>*</v>
          </cell>
          <cell r="M229" t="str">
            <v>--</v>
          </cell>
          <cell r="N229" t="str">
            <v/>
          </cell>
          <cell r="O229" t="str">
            <v>--</v>
          </cell>
          <cell r="P229" t="str">
            <v/>
          </cell>
          <cell r="Q229" t="str">
            <v>ü</v>
          </cell>
          <cell r="R229" t="str">
            <v>*</v>
          </cell>
          <cell r="S229" t="str">
            <v>--</v>
          </cell>
          <cell r="T229" t="str">
            <v/>
          </cell>
          <cell r="U229" t="str">
            <v>ü</v>
          </cell>
          <cell r="V229" t="str">
            <v/>
          </cell>
        </row>
        <row r="230">
          <cell r="A230" t="str">
            <v>BLANK</v>
          </cell>
          <cell r="B230" t="str">
            <v>Unitil Energy Systems Inc.</v>
          </cell>
          <cell r="C230" t="str">
            <v>UTL</v>
          </cell>
          <cell r="D230" t="str">
            <v>Elec.</v>
          </cell>
          <cell r="E230" t="str">
            <v>--</v>
          </cell>
          <cell r="F230" t="str">
            <v>*</v>
          </cell>
          <cell r="G230" t="str">
            <v>ü</v>
          </cell>
          <cell r="H230" t="str">
            <v/>
          </cell>
          <cell r="I230" t="str">
            <v>--</v>
          </cell>
          <cell r="J230" t="str">
            <v/>
          </cell>
          <cell r="K230" t="str">
            <v>ü</v>
          </cell>
          <cell r="L230" t="str">
            <v>*</v>
          </cell>
          <cell r="M230" t="str">
            <v>--</v>
          </cell>
          <cell r="N230" t="str">
            <v/>
          </cell>
          <cell r="O230" t="str">
            <v>--</v>
          </cell>
          <cell r="P230" t="str">
            <v/>
          </cell>
          <cell r="Q230" t="str">
            <v>ü</v>
          </cell>
          <cell r="R230" t="str">
            <v>*</v>
          </cell>
          <cell r="S230" t="str">
            <v>--</v>
          </cell>
          <cell r="T230" t="str">
            <v/>
          </cell>
          <cell r="U230" t="str">
            <v>--</v>
          </cell>
          <cell r="V230" t="str">
            <v/>
          </cell>
        </row>
        <row r="231">
          <cell r="F231" t="str">
            <v/>
          </cell>
          <cell r="G231" t="str">
            <v/>
          </cell>
          <cell r="H231" t="str">
            <v/>
          </cell>
          <cell r="J231" t="str">
            <v/>
          </cell>
          <cell r="L231" t="str">
            <v/>
          </cell>
          <cell r="N231" t="str">
            <v/>
          </cell>
          <cell r="P231" t="str">
            <v/>
          </cell>
          <cell r="R231" t="str">
            <v/>
          </cell>
          <cell r="T231" t="str">
            <v/>
          </cell>
          <cell r="V231" t="str">
            <v/>
          </cell>
        </row>
        <row r="232">
          <cell r="B232" t="str">
            <v>NEW JERSEY</v>
          </cell>
          <cell r="G232" t="str">
            <v/>
          </cell>
          <cell r="H232" t="str">
            <v/>
          </cell>
          <cell r="J232" t="str">
            <v/>
          </cell>
          <cell r="L232" t="str">
            <v/>
          </cell>
          <cell r="N232" t="str">
            <v/>
          </cell>
          <cell r="P232" t="str">
            <v/>
          </cell>
          <cell r="R232" t="str">
            <v/>
          </cell>
          <cell r="T232" t="str">
            <v/>
          </cell>
          <cell r="V232" t="str">
            <v/>
          </cell>
        </row>
        <row r="233">
          <cell r="A233" t="str">
            <v>21EXC7</v>
          </cell>
          <cell r="B233" t="str">
            <v>Atlantic City Electric Co.</v>
          </cell>
          <cell r="C233" t="str">
            <v>EXC</v>
          </cell>
          <cell r="D233" t="str">
            <v>Elec.</v>
          </cell>
          <cell r="E233" t="str">
            <v>--</v>
          </cell>
          <cell r="F233" t="str">
            <v>*</v>
          </cell>
          <cell r="G233" t="str">
            <v>ü</v>
          </cell>
          <cell r="H233" t="str">
            <v>*</v>
          </cell>
          <cell r="I233" t="str">
            <v>--</v>
          </cell>
          <cell r="J233" t="str">
            <v/>
          </cell>
          <cell r="K233" t="str">
            <v>ü</v>
          </cell>
          <cell r="L233" t="str">
            <v>*</v>
          </cell>
          <cell r="M233" t="str">
            <v>--</v>
          </cell>
          <cell r="N233" t="str">
            <v/>
          </cell>
          <cell r="O233" t="str">
            <v>--</v>
          </cell>
          <cell r="P233" t="str">
            <v/>
          </cell>
          <cell r="Q233" t="str">
            <v>ü</v>
          </cell>
          <cell r="R233" t="str">
            <v>*</v>
          </cell>
          <cell r="S233" t="str">
            <v>ü</v>
          </cell>
          <cell r="T233" t="str">
            <v>*</v>
          </cell>
          <cell r="U233" t="str">
            <v>--</v>
          </cell>
          <cell r="V233" t="str">
            <v/>
          </cell>
        </row>
        <row r="234">
          <cell r="A234" t="str">
            <v>22FE2</v>
          </cell>
          <cell r="B234" t="str">
            <v>Jersey Central Power &amp; Light Co.</v>
          </cell>
          <cell r="C234" t="str">
            <v>FE</v>
          </cell>
          <cell r="D234" t="str">
            <v>Elec.</v>
          </cell>
          <cell r="E234" t="str">
            <v>--</v>
          </cell>
          <cell r="F234" t="str">
            <v>*</v>
          </cell>
          <cell r="G234" t="str">
            <v>ü</v>
          </cell>
          <cell r="H234" t="str">
            <v>*</v>
          </cell>
          <cell r="I234" t="str">
            <v>--</v>
          </cell>
          <cell r="J234" t="str">
            <v/>
          </cell>
          <cell r="K234" t="str">
            <v>ü</v>
          </cell>
          <cell r="L234" t="str">
            <v>*</v>
          </cell>
          <cell r="M234" t="str">
            <v>--</v>
          </cell>
          <cell r="N234" t="str">
            <v/>
          </cell>
          <cell r="O234" t="str">
            <v>--</v>
          </cell>
          <cell r="P234" t="str">
            <v/>
          </cell>
          <cell r="Q234" t="str">
            <v>--</v>
          </cell>
          <cell r="R234" t="str">
            <v>*</v>
          </cell>
          <cell r="S234" t="str">
            <v>ü</v>
          </cell>
          <cell r="T234" t="str">
            <v>*</v>
          </cell>
          <cell r="U234" t="str">
            <v>--</v>
          </cell>
          <cell r="V234" t="str">
            <v/>
          </cell>
        </row>
        <row r="235">
          <cell r="A235" t="str">
            <v>03NJR1</v>
          </cell>
          <cell r="B235" t="str">
            <v>New Jersey Natural Gas Co.</v>
          </cell>
          <cell r="C235" t="str">
            <v>NJR</v>
          </cell>
          <cell r="D235" t="str">
            <v>Gas</v>
          </cell>
          <cell r="E235" t="str">
            <v>--</v>
          </cell>
          <cell r="F235" t="str">
            <v>*</v>
          </cell>
          <cell r="G235" t="str">
            <v>ü</v>
          </cell>
          <cell r="H235" t="str">
            <v>*</v>
          </cell>
          <cell r="I235" t="str">
            <v>ü</v>
          </cell>
          <cell r="J235" t="str">
            <v>*</v>
          </cell>
          <cell r="K235" t="str">
            <v>--</v>
          </cell>
          <cell r="L235" t="str">
            <v/>
          </cell>
          <cell r="M235" t="str">
            <v>--</v>
          </cell>
          <cell r="N235" t="str">
            <v/>
          </cell>
          <cell r="O235" t="str">
            <v>--</v>
          </cell>
          <cell r="P235" t="str">
            <v/>
          </cell>
          <cell r="Q235" t="str">
            <v>ü</v>
          </cell>
          <cell r="R235" t="str">
            <v>*</v>
          </cell>
          <cell r="S235" t="str">
            <v>ü</v>
          </cell>
          <cell r="T235" t="str">
            <v>*</v>
          </cell>
          <cell r="U235" t="str">
            <v>--</v>
          </cell>
          <cell r="V235" t="str">
            <v/>
          </cell>
        </row>
        <row r="236">
          <cell r="A236" t="str">
            <v>07SJI1</v>
          </cell>
          <cell r="B236" t="str">
            <v>Elizabethtown Gas Co.</v>
          </cell>
          <cell r="C236" t="str">
            <v>SJI</v>
          </cell>
          <cell r="D236" t="str">
            <v>Gas</v>
          </cell>
          <cell r="E236" t="str">
            <v>--</v>
          </cell>
          <cell r="F236" t="str">
            <v>*</v>
          </cell>
          <cell r="G236" t="str">
            <v>ü</v>
          </cell>
          <cell r="H236" t="str">
            <v>*</v>
          </cell>
          <cell r="I236" t="str">
            <v>--</v>
          </cell>
          <cell r="J236" t="str">
            <v/>
          </cell>
          <cell r="K236" t="str">
            <v>ü</v>
          </cell>
          <cell r="L236" t="str">
            <v>*</v>
          </cell>
          <cell r="M236" t="str">
            <v>--</v>
          </cell>
          <cell r="N236" t="str">
            <v/>
          </cell>
          <cell r="O236" t="str">
            <v>--</v>
          </cell>
          <cell r="P236" t="str">
            <v/>
          </cell>
          <cell r="Q236" t="str">
            <v>ü</v>
          </cell>
          <cell r="R236" t="str">
            <v>*</v>
          </cell>
          <cell r="S236" t="str">
            <v>ü</v>
          </cell>
          <cell r="T236" t="str">
            <v>*</v>
          </cell>
          <cell r="U236" t="str">
            <v>--</v>
          </cell>
          <cell r="V236" t="str">
            <v/>
          </cell>
        </row>
        <row r="237">
          <cell r="A237" t="str">
            <v>35PEG1</v>
          </cell>
          <cell r="B237" t="str">
            <v>Public Service Electric &amp; Gas Co.</v>
          </cell>
          <cell r="C237" t="str">
            <v>PEG</v>
          </cell>
          <cell r="D237" t="str">
            <v>Elec.</v>
          </cell>
          <cell r="E237" t="str">
            <v>--</v>
          </cell>
          <cell r="F237" t="str">
            <v>*</v>
          </cell>
          <cell r="G237" t="str">
            <v>ü</v>
          </cell>
          <cell r="H237" t="str">
            <v>*</v>
          </cell>
          <cell r="I237" t="str">
            <v>--</v>
          </cell>
          <cell r="J237" t="str">
            <v/>
          </cell>
          <cell r="K237" t="str">
            <v>ü</v>
          </cell>
          <cell r="L237" t="str">
            <v>*</v>
          </cell>
          <cell r="M237" t="str">
            <v>--</v>
          </cell>
          <cell r="N237" t="str">
            <v/>
          </cell>
          <cell r="O237" t="str">
            <v>--</v>
          </cell>
          <cell r="P237" t="str">
            <v/>
          </cell>
          <cell r="Q237" t="str">
            <v>ü</v>
          </cell>
          <cell r="R237" t="str">
            <v>*</v>
          </cell>
          <cell r="S237" t="str">
            <v>ü</v>
          </cell>
          <cell r="T237" t="str">
            <v>*</v>
          </cell>
          <cell r="U237" t="str">
            <v>--</v>
          </cell>
          <cell r="V237" t="str">
            <v/>
          </cell>
        </row>
        <row r="238">
          <cell r="A238" t="str">
            <v>35PEG-G1</v>
          </cell>
          <cell r="B238" t="str">
            <v>Public Service Electric &amp; Gas Co.</v>
          </cell>
          <cell r="C238" t="str">
            <v>PEG</v>
          </cell>
          <cell r="D238" t="str">
            <v>Gas</v>
          </cell>
          <cell r="E238" t="str">
            <v>--</v>
          </cell>
          <cell r="F238" t="str">
            <v>*</v>
          </cell>
          <cell r="G238" t="str">
            <v>ü</v>
          </cell>
          <cell r="H238" t="str">
            <v>*</v>
          </cell>
          <cell r="I238" t="str">
            <v>--</v>
          </cell>
          <cell r="J238" t="str">
            <v/>
          </cell>
          <cell r="K238" t="str">
            <v>ü</v>
          </cell>
          <cell r="L238" t="str">
            <v>*</v>
          </cell>
          <cell r="M238" t="str">
            <v>--</v>
          </cell>
          <cell r="N238" t="str">
            <v/>
          </cell>
          <cell r="O238" t="str">
            <v>--</v>
          </cell>
          <cell r="P238" t="str">
            <v/>
          </cell>
          <cell r="Q238" t="str">
            <v>ü</v>
          </cell>
          <cell r="R238" t="str">
            <v>*</v>
          </cell>
          <cell r="S238" t="str">
            <v>ü</v>
          </cell>
          <cell r="T238" t="str">
            <v>*</v>
          </cell>
          <cell r="U238" t="str">
            <v>--</v>
          </cell>
          <cell r="V238" t="str">
            <v/>
          </cell>
        </row>
        <row r="239">
          <cell r="A239" t="str">
            <v>11ED1</v>
          </cell>
          <cell r="B239" t="str">
            <v>Rockland Electric Co.</v>
          </cell>
          <cell r="C239" t="str">
            <v>ED</v>
          </cell>
          <cell r="D239" t="str">
            <v>Elec.</v>
          </cell>
          <cell r="E239" t="str">
            <v>--</v>
          </cell>
          <cell r="F239" t="str">
            <v>*</v>
          </cell>
          <cell r="G239" t="str">
            <v>ü</v>
          </cell>
          <cell r="H239" t="str">
            <v>*</v>
          </cell>
          <cell r="I239" t="str">
            <v>--</v>
          </cell>
          <cell r="J239" t="str">
            <v/>
          </cell>
          <cell r="K239" t="str">
            <v>ü</v>
          </cell>
          <cell r="L239" t="str">
            <v>*</v>
          </cell>
          <cell r="M239" t="str">
            <v>--</v>
          </cell>
          <cell r="N239" t="str">
            <v/>
          </cell>
          <cell r="O239" t="str">
            <v>--</v>
          </cell>
          <cell r="P239" t="str">
            <v/>
          </cell>
          <cell r="Q239" t="str">
            <v>--</v>
          </cell>
          <cell r="R239" t="str">
            <v>*</v>
          </cell>
          <cell r="S239" t="str">
            <v>ü</v>
          </cell>
          <cell r="T239" t="str">
            <v>*</v>
          </cell>
          <cell r="U239" t="str">
            <v>--</v>
          </cell>
          <cell r="V239" t="str">
            <v/>
          </cell>
        </row>
        <row r="240">
          <cell r="A240" t="str">
            <v>07SJI2</v>
          </cell>
          <cell r="B240" t="str">
            <v>South Jersey Gas Co.</v>
          </cell>
          <cell r="C240" t="str">
            <v>SJI</v>
          </cell>
          <cell r="D240" t="str">
            <v>Gas</v>
          </cell>
          <cell r="E240" t="str">
            <v>--</v>
          </cell>
          <cell r="F240" t="str">
            <v>*</v>
          </cell>
          <cell r="G240" t="str">
            <v>ü</v>
          </cell>
          <cell r="H240" t="str">
            <v>*</v>
          </cell>
          <cell r="I240" t="str">
            <v>ü</v>
          </cell>
          <cell r="J240" t="str">
            <v>*</v>
          </cell>
          <cell r="K240" t="str">
            <v>--</v>
          </cell>
          <cell r="L240" t="str">
            <v/>
          </cell>
          <cell r="M240" t="str">
            <v>--</v>
          </cell>
          <cell r="N240" t="str">
            <v/>
          </cell>
          <cell r="O240" t="str">
            <v>--</v>
          </cell>
          <cell r="P240" t="str">
            <v/>
          </cell>
          <cell r="Q240" t="str">
            <v>--</v>
          </cell>
          <cell r="R240" t="str">
            <v>*</v>
          </cell>
          <cell r="S240" t="str">
            <v>ü</v>
          </cell>
          <cell r="T240" t="str">
            <v>*</v>
          </cell>
          <cell r="U240" t="str">
            <v>--</v>
          </cell>
          <cell r="V240" t="str">
            <v/>
          </cell>
        </row>
        <row r="241">
          <cell r="F241" t="str">
            <v/>
          </cell>
          <cell r="H241" t="str">
            <v/>
          </cell>
          <cell r="J241" t="str">
            <v/>
          </cell>
          <cell r="L241" t="str">
            <v/>
          </cell>
          <cell r="N241" t="str">
            <v/>
          </cell>
          <cell r="P241" t="str">
            <v/>
          </cell>
          <cell r="R241" t="str">
            <v/>
          </cell>
          <cell r="T241" t="str">
            <v/>
          </cell>
          <cell r="V241" t="str">
            <v/>
          </cell>
        </row>
        <row r="242">
          <cell r="B242" t="str">
            <v>NEW MEXICO</v>
          </cell>
          <cell r="F242" t="str">
            <v/>
          </cell>
          <cell r="H242" t="str">
            <v/>
          </cell>
          <cell r="J242" t="str">
            <v/>
          </cell>
          <cell r="L242" t="str">
            <v/>
          </cell>
          <cell r="N242" t="str">
            <v/>
          </cell>
          <cell r="O242" t="str">
            <v/>
          </cell>
          <cell r="P242" t="str">
            <v/>
          </cell>
          <cell r="R242" t="str">
            <v/>
          </cell>
          <cell r="T242" t="str">
            <v/>
          </cell>
          <cell r="V242" t="str">
            <v/>
          </cell>
        </row>
        <row r="243">
          <cell r="A243" t="str">
            <v>16EE1</v>
          </cell>
          <cell r="B243" t="str">
            <v>El Paso Electric Co.</v>
          </cell>
          <cell r="C243" t="str">
            <v>--</v>
          </cell>
          <cell r="D243" t="str">
            <v>Elec.</v>
          </cell>
          <cell r="E243" t="str">
            <v>ü</v>
          </cell>
          <cell r="F243" t="str">
            <v/>
          </cell>
          <cell r="G243" t="str">
            <v>ü</v>
          </cell>
          <cell r="H243" t="str">
            <v/>
          </cell>
          <cell r="I243" t="str">
            <v>--</v>
          </cell>
          <cell r="J243" t="str">
            <v/>
          </cell>
          <cell r="K243" t="str">
            <v>--</v>
          </cell>
          <cell r="L243" t="str">
            <v/>
          </cell>
          <cell r="M243" t="str">
            <v>--</v>
          </cell>
          <cell r="N243" t="str">
            <v/>
          </cell>
          <cell r="O243" t="str">
            <v>ü</v>
          </cell>
          <cell r="P243" t="str">
            <v/>
          </cell>
          <cell r="Q243" t="str">
            <v>--</v>
          </cell>
          <cell r="R243" t="str">
            <v/>
          </cell>
          <cell r="S243" t="str">
            <v>--</v>
          </cell>
          <cell r="T243" t="str">
            <v/>
          </cell>
          <cell r="U243" t="str">
            <v>--</v>
          </cell>
          <cell r="V243" t="str">
            <v/>
          </cell>
        </row>
        <row r="244">
          <cell r="A244" t="str">
            <v>17EMA-G2</v>
          </cell>
          <cell r="B244" t="str">
            <v>New Mexico Gas Co.</v>
          </cell>
          <cell r="C244" t="str">
            <v>EMA</v>
          </cell>
          <cell r="D244" t="str">
            <v>Gas</v>
          </cell>
          <cell r="E244" t="str">
            <v>ü</v>
          </cell>
          <cell r="F244" t="str">
            <v/>
          </cell>
          <cell r="G244" t="str">
            <v>ü</v>
          </cell>
          <cell r="H244" t="str">
            <v/>
          </cell>
          <cell r="I244" t="str">
            <v>--</v>
          </cell>
          <cell r="J244" t="str">
            <v/>
          </cell>
          <cell r="K244" t="str">
            <v>ü</v>
          </cell>
          <cell r="L244" t="str">
            <v>*</v>
          </cell>
          <cell r="M244" t="str">
            <v>--</v>
          </cell>
          <cell r="N244" t="str">
            <v/>
          </cell>
          <cell r="O244" t="str">
            <v>--</v>
          </cell>
          <cell r="P244" t="str">
            <v/>
          </cell>
          <cell r="Q244" t="str">
            <v>--</v>
          </cell>
          <cell r="R244" t="str">
            <v/>
          </cell>
          <cell r="S244" t="str">
            <v>--</v>
          </cell>
          <cell r="T244" t="str">
            <v/>
          </cell>
          <cell r="U244" t="str">
            <v>--</v>
          </cell>
          <cell r="V244" t="str">
            <v/>
          </cell>
        </row>
        <row r="245">
          <cell r="A245" t="str">
            <v>32PNM1</v>
          </cell>
          <cell r="B245" t="str">
            <v>Public Service Co. of New Mexico</v>
          </cell>
          <cell r="C245" t="str">
            <v>PNM</v>
          </cell>
          <cell r="D245" t="str">
            <v>Elec.</v>
          </cell>
          <cell r="E245" t="str">
            <v>ü</v>
          </cell>
          <cell r="F245" t="str">
            <v/>
          </cell>
          <cell r="G245" t="str">
            <v>ü</v>
          </cell>
          <cell r="H245" t="str">
            <v/>
          </cell>
          <cell r="I245" t="str">
            <v>--</v>
          </cell>
          <cell r="J245" t="str">
            <v/>
          </cell>
          <cell r="K245" t="str">
            <v>--</v>
          </cell>
          <cell r="L245" t="str">
            <v/>
          </cell>
          <cell r="M245" t="str">
            <v>--</v>
          </cell>
          <cell r="N245" t="str">
            <v/>
          </cell>
          <cell r="O245" t="str">
            <v>ü</v>
          </cell>
          <cell r="P245" t="str">
            <v/>
          </cell>
          <cell r="Q245" t="str">
            <v>--</v>
          </cell>
          <cell r="S245" t="str">
            <v>--</v>
          </cell>
          <cell r="U245" t="str">
            <v>--</v>
          </cell>
          <cell r="V245" t="str">
            <v/>
          </cell>
        </row>
        <row r="246">
          <cell r="A246" t="str">
            <v>39XEL3</v>
          </cell>
          <cell r="B246" t="str">
            <v>Southwestern Public Service Co.</v>
          </cell>
          <cell r="C246" t="str">
            <v>XEL</v>
          </cell>
          <cell r="D246" t="str">
            <v>Elec.</v>
          </cell>
          <cell r="E246" t="str">
            <v>ü</v>
          </cell>
          <cell r="F246" t="str">
            <v/>
          </cell>
          <cell r="G246" t="str">
            <v>ü</v>
          </cell>
          <cell r="H246" t="str">
            <v/>
          </cell>
          <cell r="I246" t="str">
            <v>--</v>
          </cell>
          <cell r="J246" t="str">
            <v/>
          </cell>
          <cell r="K246" t="str">
            <v>--</v>
          </cell>
          <cell r="L246" t="str">
            <v/>
          </cell>
          <cell r="M246" t="str">
            <v>--</v>
          </cell>
          <cell r="N246" t="str">
            <v/>
          </cell>
          <cell r="O246" t="str">
            <v>ü</v>
          </cell>
          <cell r="P246" t="str">
            <v/>
          </cell>
          <cell r="Q246" t="str">
            <v>--</v>
          </cell>
          <cell r="R246" t="str">
            <v/>
          </cell>
          <cell r="S246" t="str">
            <v>--</v>
          </cell>
          <cell r="T246" t="str">
            <v/>
          </cell>
          <cell r="U246" t="str">
            <v>--</v>
          </cell>
          <cell r="V246" t="str">
            <v/>
          </cell>
        </row>
        <row r="247">
          <cell r="F247" t="str">
            <v/>
          </cell>
          <cell r="H247" t="str">
            <v/>
          </cell>
          <cell r="J247" t="str">
            <v/>
          </cell>
          <cell r="L247" t="str">
            <v/>
          </cell>
          <cell r="M247" t="str">
            <v/>
          </cell>
          <cell r="N247" t="str">
            <v/>
          </cell>
          <cell r="P247" t="str">
            <v/>
          </cell>
          <cell r="R247" t="str">
            <v/>
          </cell>
          <cell r="T247" t="str">
            <v/>
          </cell>
          <cell r="V247" t="str">
            <v/>
          </cell>
        </row>
        <row r="248">
          <cell r="B248" t="str">
            <v>NEW YORK</v>
          </cell>
          <cell r="D248" t="str">
            <v/>
          </cell>
          <cell r="F248" t="str">
            <v/>
          </cell>
          <cell r="H248" t="str">
            <v/>
          </cell>
          <cell r="J248" t="str">
            <v/>
          </cell>
          <cell r="L248" t="str">
            <v/>
          </cell>
          <cell r="N248" t="str">
            <v/>
          </cell>
          <cell r="P248" t="str">
            <v/>
          </cell>
          <cell r="R248" t="str">
            <v/>
          </cell>
          <cell r="T248" t="str">
            <v/>
          </cell>
          <cell r="V248" t="str">
            <v/>
          </cell>
        </row>
        <row r="249">
          <cell r="A249" t="str">
            <v>BLANK</v>
          </cell>
          <cell r="B249" t="str">
            <v>Brooklyn Union Gas Co.</v>
          </cell>
          <cell r="C249" t="str">
            <v>NGG</v>
          </cell>
          <cell r="D249" t="str">
            <v>Gas</v>
          </cell>
          <cell r="E249" t="str">
            <v>ü</v>
          </cell>
          <cell r="F249" t="str">
            <v/>
          </cell>
          <cell r="G249" t="str">
            <v>ü</v>
          </cell>
          <cell r="H249" t="str">
            <v/>
          </cell>
          <cell r="I249" t="str">
            <v>ü</v>
          </cell>
          <cell r="J249" t="str">
            <v/>
          </cell>
          <cell r="K249" t="str">
            <v>--</v>
          </cell>
          <cell r="L249" t="str">
            <v/>
          </cell>
          <cell r="M249" t="str">
            <v>--</v>
          </cell>
          <cell r="N249" t="str">
            <v/>
          </cell>
          <cell r="O249" t="str">
            <v>--</v>
          </cell>
          <cell r="P249" t="str">
            <v/>
          </cell>
          <cell r="Q249" t="str">
            <v>ü</v>
          </cell>
          <cell r="S249" t="str">
            <v>ü</v>
          </cell>
          <cell r="T249" t="str">
            <v>*</v>
          </cell>
          <cell r="U249" t="str">
            <v>--</v>
          </cell>
          <cell r="V249" t="str">
            <v/>
          </cell>
        </row>
        <row r="250">
          <cell r="A250" t="str">
            <v>23FTS3</v>
          </cell>
          <cell r="B250" t="str">
            <v>Central Hudson Gas &amp; Electric Corp.</v>
          </cell>
          <cell r="C250" t="str">
            <v>FTS</v>
          </cell>
          <cell r="D250" t="str">
            <v>Elec.</v>
          </cell>
          <cell r="E250" t="str">
            <v>--</v>
          </cell>
          <cell r="F250" t="str">
            <v>*</v>
          </cell>
          <cell r="G250" t="str">
            <v>ü</v>
          </cell>
          <cell r="H250" t="str">
            <v/>
          </cell>
          <cell r="I250" t="str">
            <v>ü</v>
          </cell>
          <cell r="J250" t="str">
            <v/>
          </cell>
          <cell r="K250" t="str">
            <v>--</v>
          </cell>
          <cell r="L250" t="str">
            <v/>
          </cell>
          <cell r="M250" t="str">
            <v>--</v>
          </cell>
          <cell r="N250" t="str">
            <v/>
          </cell>
          <cell r="O250" t="str">
            <v>ü</v>
          </cell>
          <cell r="P250" t="str">
            <v>*</v>
          </cell>
          <cell r="Q250" t="str">
            <v>ü</v>
          </cell>
          <cell r="R250" t="str">
            <v>*</v>
          </cell>
          <cell r="S250" t="str">
            <v>ü</v>
          </cell>
          <cell r="T250" t="str">
            <v>*</v>
          </cell>
          <cell r="U250" t="str">
            <v>--</v>
          </cell>
          <cell r="V250" t="str">
            <v/>
          </cell>
        </row>
        <row r="251">
          <cell r="A251" t="str">
            <v>23FTS-G2</v>
          </cell>
          <cell r="B251" t="str">
            <v>Central Hudson Gas &amp; Electric Corp.</v>
          </cell>
          <cell r="C251" t="str">
            <v>FTS</v>
          </cell>
          <cell r="D251" t="str">
            <v>Gas</v>
          </cell>
          <cell r="E251" t="str">
            <v>ü</v>
          </cell>
          <cell r="F251" t="str">
            <v/>
          </cell>
          <cell r="G251" t="str">
            <v>ü</v>
          </cell>
          <cell r="H251" t="str">
            <v/>
          </cell>
          <cell r="I251" t="str">
            <v>ü</v>
          </cell>
          <cell r="J251" t="str">
            <v/>
          </cell>
          <cell r="K251" t="str">
            <v>--</v>
          </cell>
          <cell r="L251" t="str">
            <v/>
          </cell>
          <cell r="M251" t="str">
            <v>--</v>
          </cell>
          <cell r="N251" t="str">
            <v/>
          </cell>
          <cell r="O251" t="str">
            <v>--</v>
          </cell>
          <cell r="P251" t="str">
            <v/>
          </cell>
          <cell r="Q251" t="str">
            <v>ü</v>
          </cell>
          <cell r="R251" t="str">
            <v>*</v>
          </cell>
          <cell r="S251" t="str">
            <v>ü</v>
          </cell>
          <cell r="T251" t="str">
            <v>*</v>
          </cell>
          <cell r="U251" t="str">
            <v>--</v>
          </cell>
          <cell r="V251" t="str">
            <v/>
          </cell>
        </row>
        <row r="252">
          <cell r="A252" t="str">
            <v>11ED2</v>
          </cell>
          <cell r="B252" t="str">
            <v>Consolidated Edison Co. of New York Inc.</v>
          </cell>
          <cell r="C252" t="str">
            <v>ED</v>
          </cell>
          <cell r="D252" t="str">
            <v>Elec.</v>
          </cell>
          <cell r="E252" t="str">
            <v>--</v>
          </cell>
          <cell r="F252" t="str">
            <v>*</v>
          </cell>
          <cell r="G252" t="str">
            <v>ü</v>
          </cell>
          <cell r="H252" t="str">
            <v/>
          </cell>
          <cell r="I252" t="str">
            <v>ü</v>
          </cell>
          <cell r="J252" t="str">
            <v/>
          </cell>
          <cell r="K252" t="str">
            <v>--</v>
          </cell>
          <cell r="L252" t="str">
            <v/>
          </cell>
          <cell r="M252" t="str">
            <v>--</v>
          </cell>
          <cell r="N252" t="str">
            <v/>
          </cell>
          <cell r="O252" t="str">
            <v>ü</v>
          </cell>
          <cell r="P252" t="str">
            <v>*</v>
          </cell>
          <cell r="Q252" t="str">
            <v>ü</v>
          </cell>
          <cell r="R252" t="str">
            <v>*</v>
          </cell>
          <cell r="S252" t="str">
            <v>--</v>
          </cell>
          <cell r="T252" t="str">
            <v/>
          </cell>
          <cell r="U252" t="str">
            <v>--</v>
          </cell>
          <cell r="V252" t="str">
            <v/>
          </cell>
        </row>
        <row r="253">
          <cell r="A253" t="str">
            <v>11ED-G1</v>
          </cell>
          <cell r="B253" t="str">
            <v>Consolidated Edison Co. of New York Inc.</v>
          </cell>
          <cell r="C253" t="str">
            <v>ED</v>
          </cell>
          <cell r="D253" t="str">
            <v>Gas</v>
          </cell>
          <cell r="E253" t="str">
            <v>ü</v>
          </cell>
          <cell r="F253" t="str">
            <v/>
          </cell>
          <cell r="G253" t="str">
            <v>ü</v>
          </cell>
          <cell r="H253" t="str">
            <v/>
          </cell>
          <cell r="I253" t="str">
            <v>ü</v>
          </cell>
          <cell r="J253" t="str">
            <v/>
          </cell>
          <cell r="K253" t="str">
            <v>--</v>
          </cell>
          <cell r="L253" t="str">
            <v/>
          </cell>
          <cell r="M253" t="str">
            <v>--</v>
          </cell>
          <cell r="N253" t="str">
            <v/>
          </cell>
          <cell r="O253" t="str">
            <v>--</v>
          </cell>
          <cell r="P253" t="str">
            <v/>
          </cell>
          <cell r="Q253" t="str">
            <v>ü</v>
          </cell>
          <cell r="S253" t="str">
            <v>--</v>
          </cell>
          <cell r="T253" t="str">
            <v/>
          </cell>
          <cell r="U253" t="str">
            <v>--</v>
          </cell>
          <cell r="V253" t="str">
            <v/>
          </cell>
        </row>
        <row r="254">
          <cell r="A254" t="str">
            <v>BLANK</v>
          </cell>
          <cell r="B254" t="str">
            <v>KeySpan Gas East Corp.</v>
          </cell>
          <cell r="C254" t="str">
            <v>NGG</v>
          </cell>
          <cell r="D254" t="str">
            <v>Gas</v>
          </cell>
          <cell r="E254" t="str">
            <v>ü</v>
          </cell>
          <cell r="F254" t="str">
            <v/>
          </cell>
          <cell r="G254" t="str">
            <v>ü</v>
          </cell>
          <cell r="H254" t="str">
            <v/>
          </cell>
          <cell r="I254" t="str">
            <v>ü</v>
          </cell>
          <cell r="J254" t="str">
            <v/>
          </cell>
          <cell r="K254" t="str">
            <v>--</v>
          </cell>
          <cell r="L254" t="str">
            <v/>
          </cell>
          <cell r="M254" t="str">
            <v>--</v>
          </cell>
          <cell r="N254" t="str">
            <v/>
          </cell>
          <cell r="O254" t="str">
            <v>--</v>
          </cell>
          <cell r="P254" t="str">
            <v/>
          </cell>
          <cell r="Q254" t="str">
            <v>ü</v>
          </cell>
          <cell r="S254" t="str">
            <v>--</v>
          </cell>
          <cell r="T254" t="str">
            <v/>
          </cell>
          <cell r="U254" t="str">
            <v>--</v>
          </cell>
          <cell r="V254" t="str">
            <v/>
          </cell>
        </row>
        <row r="255">
          <cell r="A255" t="str">
            <v>BLANK</v>
          </cell>
          <cell r="B255" t="str">
            <v>National Fuel Gas Distribution Corp.</v>
          </cell>
          <cell r="C255" t="str">
            <v>NFG</v>
          </cell>
          <cell r="D255" t="str">
            <v>Gas</v>
          </cell>
          <cell r="E255" t="str">
            <v>ü</v>
          </cell>
          <cell r="F255" t="str">
            <v/>
          </cell>
          <cell r="G255" t="str">
            <v>ü</v>
          </cell>
          <cell r="H255" t="str">
            <v/>
          </cell>
          <cell r="I255" t="str">
            <v>ü</v>
          </cell>
          <cell r="J255" t="str">
            <v/>
          </cell>
          <cell r="K255" t="str">
            <v>--</v>
          </cell>
          <cell r="L255" t="str">
            <v/>
          </cell>
          <cell r="M255" t="str">
            <v>--</v>
          </cell>
          <cell r="N255" t="str">
            <v/>
          </cell>
          <cell r="O255" t="str">
            <v>--</v>
          </cell>
          <cell r="P255" t="str">
            <v/>
          </cell>
          <cell r="Q255" t="str">
            <v>ü</v>
          </cell>
          <cell r="S255" t="str">
            <v>--</v>
          </cell>
          <cell r="T255" t="str">
            <v/>
          </cell>
          <cell r="U255" t="str">
            <v>--</v>
          </cell>
          <cell r="V255" t="str">
            <v/>
          </cell>
        </row>
        <row r="256">
          <cell r="A256" t="str">
            <v>BLANK</v>
          </cell>
          <cell r="B256" t="str">
            <v>New York State Electric &amp; Gas Corp.</v>
          </cell>
          <cell r="C256" t="str">
            <v>IBE</v>
          </cell>
          <cell r="D256" t="str">
            <v>Elec.</v>
          </cell>
          <cell r="E256" t="str">
            <v>--</v>
          </cell>
          <cell r="F256" t="str">
            <v>*</v>
          </cell>
          <cell r="G256" t="str">
            <v>ü</v>
          </cell>
          <cell r="H256" t="str">
            <v/>
          </cell>
          <cell r="I256" t="str">
            <v>ü</v>
          </cell>
          <cell r="J256" t="str">
            <v/>
          </cell>
          <cell r="K256" t="str">
            <v>--</v>
          </cell>
          <cell r="L256" t="str">
            <v/>
          </cell>
          <cell r="M256" t="str">
            <v>--</v>
          </cell>
          <cell r="N256" t="str">
            <v/>
          </cell>
          <cell r="O256" t="str">
            <v>ü</v>
          </cell>
          <cell r="P256" t="str">
            <v>*</v>
          </cell>
          <cell r="Q256" t="str">
            <v>ü</v>
          </cell>
          <cell r="R256" t="str">
            <v>*</v>
          </cell>
          <cell r="S256" t="str">
            <v>--</v>
          </cell>
          <cell r="T256" t="str">
            <v/>
          </cell>
          <cell r="U256" t="str">
            <v>--</v>
          </cell>
          <cell r="V256" t="str">
            <v/>
          </cell>
        </row>
        <row r="257">
          <cell r="A257" t="str">
            <v>BLANK</v>
          </cell>
          <cell r="B257" t="str">
            <v>New York State Electric &amp; Gas Corp.</v>
          </cell>
          <cell r="C257" t="str">
            <v>IBE</v>
          </cell>
          <cell r="D257" t="str">
            <v>Gas</v>
          </cell>
          <cell r="E257" t="str">
            <v>ü</v>
          </cell>
          <cell r="F257" t="str">
            <v/>
          </cell>
          <cell r="G257" t="str">
            <v>ü</v>
          </cell>
          <cell r="H257" t="str">
            <v/>
          </cell>
          <cell r="I257" t="str">
            <v>ü</v>
          </cell>
          <cell r="J257" t="str">
            <v/>
          </cell>
          <cell r="K257" t="str">
            <v>--</v>
          </cell>
          <cell r="L257" t="str">
            <v/>
          </cell>
          <cell r="M257" t="str">
            <v>--</v>
          </cell>
          <cell r="N257" t="str">
            <v/>
          </cell>
          <cell r="O257" t="str">
            <v>--</v>
          </cell>
          <cell r="P257" t="str">
            <v/>
          </cell>
          <cell r="Q257" t="str">
            <v>ü</v>
          </cell>
          <cell r="R257" t="str">
            <v>*</v>
          </cell>
          <cell r="S257" t="str">
            <v>--</v>
          </cell>
          <cell r="T257" t="str">
            <v/>
          </cell>
          <cell r="U257" t="str">
            <v>--</v>
          </cell>
          <cell r="V257" t="str">
            <v/>
          </cell>
        </row>
        <row r="258">
          <cell r="A258" t="str">
            <v>BLANK</v>
          </cell>
          <cell r="B258" t="str">
            <v>Niagara Mohawk Power Corp.</v>
          </cell>
          <cell r="C258" t="str">
            <v>NGG</v>
          </cell>
          <cell r="D258" t="str">
            <v>Elec.</v>
          </cell>
          <cell r="E258" t="str">
            <v>--</v>
          </cell>
          <cell r="F258" t="str">
            <v>*</v>
          </cell>
          <cell r="G258" t="str">
            <v>ü</v>
          </cell>
          <cell r="H258" t="str">
            <v/>
          </cell>
          <cell r="I258" t="str">
            <v>ü</v>
          </cell>
          <cell r="J258" t="str">
            <v/>
          </cell>
          <cell r="K258" t="str">
            <v>--</v>
          </cell>
          <cell r="L258" t="str">
            <v/>
          </cell>
          <cell r="M258" t="str">
            <v>--</v>
          </cell>
          <cell r="N258" t="str">
            <v/>
          </cell>
          <cell r="O258" t="str">
            <v>ü</v>
          </cell>
          <cell r="P258" t="str">
            <v>*</v>
          </cell>
          <cell r="Q258" t="str">
            <v>--</v>
          </cell>
          <cell r="R258" t="str">
            <v/>
          </cell>
          <cell r="S258" t="str">
            <v>--</v>
          </cell>
          <cell r="T258" t="str">
            <v/>
          </cell>
          <cell r="U258" t="str">
            <v>--</v>
          </cell>
          <cell r="V258" t="str">
            <v/>
          </cell>
        </row>
        <row r="259">
          <cell r="A259" t="str">
            <v>BLANK</v>
          </cell>
          <cell r="B259" t="str">
            <v>Niagara Mohawk Power Corp.</v>
          </cell>
          <cell r="C259" t="str">
            <v>NGG</v>
          </cell>
          <cell r="D259" t="str">
            <v>Gas</v>
          </cell>
          <cell r="E259" t="str">
            <v>ü</v>
          </cell>
          <cell r="F259" t="str">
            <v/>
          </cell>
          <cell r="G259" t="str">
            <v>ü</v>
          </cell>
          <cell r="H259" t="str">
            <v/>
          </cell>
          <cell r="I259" t="str">
            <v>ü</v>
          </cell>
          <cell r="J259" t="str">
            <v/>
          </cell>
          <cell r="K259" t="str">
            <v>--</v>
          </cell>
          <cell r="L259" t="str">
            <v/>
          </cell>
          <cell r="M259" t="str">
            <v>--</v>
          </cell>
          <cell r="N259" t="str">
            <v/>
          </cell>
          <cell r="O259" t="str">
            <v>--</v>
          </cell>
          <cell r="P259" t="str">
            <v/>
          </cell>
          <cell r="Q259" t="str">
            <v>ü</v>
          </cell>
          <cell r="S259" t="str">
            <v>--</v>
          </cell>
          <cell r="T259" t="str">
            <v/>
          </cell>
          <cell r="U259" t="str">
            <v>--</v>
          </cell>
          <cell r="V259" t="str">
            <v/>
          </cell>
        </row>
        <row r="260">
          <cell r="A260" t="str">
            <v>11ED3</v>
          </cell>
          <cell r="B260" t="str">
            <v>Orange &amp; Rockland Utilities Inc.</v>
          </cell>
          <cell r="C260" t="str">
            <v>ED</v>
          </cell>
          <cell r="D260" t="str">
            <v>Elec.</v>
          </cell>
          <cell r="E260" t="str">
            <v>--</v>
          </cell>
          <cell r="F260" t="str">
            <v>*</v>
          </cell>
          <cell r="G260" t="str">
            <v>ü</v>
          </cell>
          <cell r="H260" t="str">
            <v/>
          </cell>
          <cell r="I260" t="str">
            <v>ü</v>
          </cell>
          <cell r="J260" t="str">
            <v/>
          </cell>
          <cell r="K260" t="str">
            <v>--</v>
          </cell>
          <cell r="L260" t="str">
            <v/>
          </cell>
          <cell r="M260" t="str">
            <v>--</v>
          </cell>
          <cell r="N260" t="str">
            <v/>
          </cell>
          <cell r="O260" t="str">
            <v>ü</v>
          </cell>
          <cell r="P260" t="str">
            <v>*</v>
          </cell>
          <cell r="Q260" t="str">
            <v>--</v>
          </cell>
          <cell r="R260" t="str">
            <v/>
          </cell>
          <cell r="S260" t="str">
            <v>--</v>
          </cell>
          <cell r="T260" t="str">
            <v/>
          </cell>
          <cell r="U260" t="str">
            <v>--</v>
          </cell>
          <cell r="V260" t="str">
            <v/>
          </cell>
        </row>
        <row r="261">
          <cell r="A261" t="str">
            <v>11ED-G2</v>
          </cell>
          <cell r="B261" t="str">
            <v>Orange &amp; Rockland Utilities Inc.</v>
          </cell>
          <cell r="C261" t="str">
            <v>ED</v>
          </cell>
          <cell r="D261" t="str">
            <v>Gas</v>
          </cell>
          <cell r="E261" t="str">
            <v>ü</v>
          </cell>
          <cell r="F261" t="str">
            <v/>
          </cell>
          <cell r="G261" t="str">
            <v>ü</v>
          </cell>
          <cell r="H261" t="str">
            <v/>
          </cell>
          <cell r="I261" t="str">
            <v>ü</v>
          </cell>
          <cell r="J261" t="str">
            <v/>
          </cell>
          <cell r="K261" t="str">
            <v>--</v>
          </cell>
          <cell r="L261" t="str">
            <v/>
          </cell>
          <cell r="M261" t="str">
            <v>--</v>
          </cell>
          <cell r="N261" t="str">
            <v/>
          </cell>
          <cell r="O261" t="str">
            <v>--</v>
          </cell>
          <cell r="P261" t="str">
            <v/>
          </cell>
          <cell r="Q261" t="str">
            <v>--</v>
          </cell>
          <cell r="S261" t="str">
            <v>--</v>
          </cell>
          <cell r="T261" t="str">
            <v/>
          </cell>
          <cell r="U261" t="str">
            <v>--</v>
          </cell>
          <cell r="V261" t="str">
            <v/>
          </cell>
        </row>
        <row r="262">
          <cell r="A262" t="str">
            <v>BLANK</v>
          </cell>
          <cell r="B262" t="str">
            <v>Rochester Gas and Electric Corp.</v>
          </cell>
          <cell r="C262" t="str">
            <v>IBE</v>
          </cell>
          <cell r="D262" t="str">
            <v>Elec.</v>
          </cell>
          <cell r="E262" t="str">
            <v>--</v>
          </cell>
          <cell r="F262" t="str">
            <v>*</v>
          </cell>
          <cell r="G262" t="str">
            <v>ü</v>
          </cell>
          <cell r="H262" t="str">
            <v/>
          </cell>
          <cell r="I262" t="str">
            <v>ü</v>
          </cell>
          <cell r="J262" t="str">
            <v/>
          </cell>
          <cell r="K262" t="str">
            <v>--</v>
          </cell>
          <cell r="L262" t="str">
            <v/>
          </cell>
          <cell r="M262" t="str">
            <v>--</v>
          </cell>
          <cell r="N262" t="str">
            <v/>
          </cell>
          <cell r="O262" t="str">
            <v>ü</v>
          </cell>
          <cell r="P262" t="str">
            <v>*</v>
          </cell>
          <cell r="Q262" t="str">
            <v>--</v>
          </cell>
          <cell r="R262" t="str">
            <v/>
          </cell>
          <cell r="S262" t="str">
            <v>--</v>
          </cell>
          <cell r="T262" t="str">
            <v/>
          </cell>
          <cell r="U262" t="str">
            <v>--</v>
          </cell>
          <cell r="V262" t="str">
            <v/>
          </cell>
        </row>
        <row r="263">
          <cell r="A263" t="str">
            <v>BLANK</v>
          </cell>
          <cell r="B263" t="str">
            <v>Rochester Gas and Electric Corp.</v>
          </cell>
          <cell r="C263" t="str">
            <v>IBE</v>
          </cell>
          <cell r="D263" t="str">
            <v>Gas</v>
          </cell>
          <cell r="E263" t="str">
            <v>ü</v>
          </cell>
          <cell r="F263" t="str">
            <v/>
          </cell>
          <cell r="G263" t="str">
            <v>ü</v>
          </cell>
          <cell r="H263" t="str">
            <v/>
          </cell>
          <cell r="I263" t="str">
            <v>ü</v>
          </cell>
          <cell r="J263" t="str">
            <v/>
          </cell>
          <cell r="K263" t="str">
            <v>--</v>
          </cell>
          <cell r="L263" t="str">
            <v/>
          </cell>
          <cell r="M263" t="str">
            <v>--</v>
          </cell>
          <cell r="N263" t="str">
            <v/>
          </cell>
          <cell r="O263" t="str">
            <v>--</v>
          </cell>
          <cell r="P263" t="str">
            <v/>
          </cell>
          <cell r="Q263" t="str">
            <v>ü</v>
          </cell>
          <cell r="R263" t="str">
            <v>*</v>
          </cell>
          <cell r="S263" t="str">
            <v>--</v>
          </cell>
          <cell r="T263" t="str">
            <v/>
          </cell>
          <cell r="U263" t="str">
            <v>--</v>
          </cell>
          <cell r="V263" t="str">
            <v/>
          </cell>
        </row>
        <row r="264">
          <cell r="F264" t="str">
            <v/>
          </cell>
          <cell r="H264" t="str">
            <v/>
          </cell>
          <cell r="J264" t="str">
            <v/>
          </cell>
          <cell r="L264" t="str">
            <v/>
          </cell>
          <cell r="N264" t="str">
            <v/>
          </cell>
          <cell r="P264" t="str">
            <v/>
          </cell>
          <cell r="R264" t="str">
            <v/>
          </cell>
          <cell r="T264" t="str">
            <v/>
          </cell>
          <cell r="V264" t="str">
            <v/>
          </cell>
        </row>
        <row r="265">
          <cell r="B265" t="str">
            <v>NORTH CAROLINA</v>
          </cell>
          <cell r="F265" t="str">
            <v/>
          </cell>
          <cell r="H265" t="str">
            <v/>
          </cell>
          <cell r="J265" t="str">
            <v/>
          </cell>
          <cell r="L265" t="str">
            <v/>
          </cell>
          <cell r="N265" t="str">
            <v/>
          </cell>
          <cell r="P265" t="str">
            <v/>
          </cell>
          <cell r="R265" t="str">
            <v/>
          </cell>
          <cell r="T265" t="str">
            <v/>
          </cell>
          <cell r="V265" t="str">
            <v/>
          </cell>
        </row>
        <row r="266">
          <cell r="A266" t="str">
            <v>14DUK4</v>
          </cell>
          <cell r="B266" t="str">
            <v>Duke Energy Carolinas LLC</v>
          </cell>
          <cell r="C266" t="str">
            <v>DUK</v>
          </cell>
          <cell r="D266" t="str">
            <v>Elec.</v>
          </cell>
          <cell r="E266" t="str">
            <v>ü</v>
          </cell>
          <cell r="F266" t="str">
            <v/>
          </cell>
          <cell r="G266" t="str">
            <v>ü</v>
          </cell>
          <cell r="H266" t="str">
            <v>*</v>
          </cell>
          <cell r="I266" t="str">
            <v>--</v>
          </cell>
          <cell r="J266" t="str">
            <v/>
          </cell>
          <cell r="K266" t="str">
            <v>--</v>
          </cell>
          <cell r="L266" t="str">
            <v>*</v>
          </cell>
          <cell r="M266" t="str">
            <v>--</v>
          </cell>
          <cell r="N266" t="str">
            <v/>
          </cell>
          <cell r="O266" t="str">
            <v>ü</v>
          </cell>
          <cell r="P266" t="str">
            <v>*</v>
          </cell>
          <cell r="Q266" t="str">
            <v>--</v>
          </cell>
          <cell r="R266" t="str">
            <v/>
          </cell>
          <cell r="S266" t="str">
            <v>ü</v>
          </cell>
          <cell r="U266" t="str">
            <v>--</v>
          </cell>
          <cell r="V266" t="str">
            <v/>
          </cell>
        </row>
        <row r="267">
          <cell r="A267" t="str">
            <v>14DUK5</v>
          </cell>
          <cell r="B267" t="str">
            <v>Duke Energy Progress LLC</v>
          </cell>
          <cell r="C267" t="str">
            <v>DUK</v>
          </cell>
          <cell r="D267" t="str">
            <v>Elec.</v>
          </cell>
          <cell r="E267" t="str">
            <v>ü</v>
          </cell>
          <cell r="F267" t="str">
            <v/>
          </cell>
          <cell r="G267" t="str">
            <v>ü</v>
          </cell>
          <cell r="H267" t="str">
            <v>*</v>
          </cell>
          <cell r="I267" t="str">
            <v>--</v>
          </cell>
          <cell r="J267" t="str">
            <v/>
          </cell>
          <cell r="K267" t="str">
            <v>--</v>
          </cell>
          <cell r="L267" t="str">
            <v>*</v>
          </cell>
          <cell r="M267" t="str">
            <v>--</v>
          </cell>
          <cell r="N267" t="str">
            <v/>
          </cell>
          <cell r="O267" t="str">
            <v>ü</v>
          </cell>
          <cell r="P267" t="str">
            <v>*</v>
          </cell>
          <cell r="Q267" t="str">
            <v>--</v>
          </cell>
          <cell r="R267" t="str">
            <v/>
          </cell>
          <cell r="S267" t="str">
            <v>ü</v>
          </cell>
          <cell r="U267" t="str">
            <v>--</v>
          </cell>
          <cell r="V267" t="str">
            <v/>
          </cell>
        </row>
        <row r="268">
          <cell r="A268" t="str">
            <v>14DUK-G2</v>
          </cell>
          <cell r="B268" t="str">
            <v>Piedmont Natural Gas Co.</v>
          </cell>
          <cell r="C268" t="str">
            <v>DUK</v>
          </cell>
          <cell r="D268" t="str">
            <v>Gas</v>
          </cell>
          <cell r="E268" t="str">
            <v>ü</v>
          </cell>
          <cell r="F268" t="str">
            <v/>
          </cell>
          <cell r="G268" t="str">
            <v>ü</v>
          </cell>
          <cell r="H268" t="str">
            <v>*</v>
          </cell>
          <cell r="I268" t="str">
            <v>ü</v>
          </cell>
          <cell r="J268" t="str">
            <v>*</v>
          </cell>
          <cell r="K268" t="str">
            <v>--</v>
          </cell>
          <cell r="L268" t="str">
            <v/>
          </cell>
          <cell r="M268" t="str">
            <v>--</v>
          </cell>
          <cell r="N268" t="str">
            <v/>
          </cell>
          <cell r="O268" t="str">
            <v>--</v>
          </cell>
          <cell r="P268" t="str">
            <v/>
          </cell>
          <cell r="Q268" t="str">
            <v>ü</v>
          </cell>
          <cell r="R268" t="str">
            <v>*</v>
          </cell>
          <cell r="S268" t="str">
            <v>--</v>
          </cell>
          <cell r="T268" t="str">
            <v/>
          </cell>
          <cell r="U268" t="str">
            <v>--</v>
          </cell>
          <cell r="V268" t="str">
            <v/>
          </cell>
        </row>
        <row r="269">
          <cell r="A269" t="str">
            <v>12D-G2</v>
          </cell>
          <cell r="B269" t="str">
            <v>Public Service Co. of North Carolina</v>
          </cell>
          <cell r="C269" t="str">
            <v>D</v>
          </cell>
          <cell r="D269" t="str">
            <v>Gas</v>
          </cell>
          <cell r="E269" t="str">
            <v>ü</v>
          </cell>
          <cell r="F269" t="str">
            <v/>
          </cell>
          <cell r="G269" t="str">
            <v>ü</v>
          </cell>
          <cell r="H269" t="str">
            <v>*</v>
          </cell>
          <cell r="I269" t="str">
            <v>ü</v>
          </cell>
          <cell r="J269" t="str">
            <v>*</v>
          </cell>
          <cell r="K269" t="str">
            <v>--</v>
          </cell>
          <cell r="L269" t="str">
            <v/>
          </cell>
          <cell r="M269" t="str">
            <v>--</v>
          </cell>
          <cell r="N269" t="str">
            <v/>
          </cell>
          <cell r="O269" t="str">
            <v>--</v>
          </cell>
          <cell r="P269" t="str">
            <v/>
          </cell>
          <cell r="Q269" t="str">
            <v>ü</v>
          </cell>
          <cell r="R269" t="str">
            <v>*</v>
          </cell>
          <cell r="S269" t="str">
            <v>--</v>
          </cell>
          <cell r="T269" t="str">
            <v/>
          </cell>
          <cell r="U269" t="str">
            <v>--</v>
          </cell>
          <cell r="V269" t="str">
            <v/>
          </cell>
        </row>
        <row r="270">
          <cell r="A270" t="str">
            <v>12D1</v>
          </cell>
          <cell r="B270" t="str">
            <v>Virginia Electric &amp; Power Co.</v>
          </cell>
          <cell r="C270" t="str">
            <v>D</v>
          </cell>
          <cell r="D270" t="str">
            <v>Elec.</v>
          </cell>
          <cell r="E270" t="str">
            <v>ü</v>
          </cell>
          <cell r="F270" t="str">
            <v/>
          </cell>
          <cell r="G270" t="str">
            <v>ü</v>
          </cell>
          <cell r="H270" t="str">
            <v>*</v>
          </cell>
          <cell r="I270" t="str">
            <v>--</v>
          </cell>
          <cell r="J270" t="str">
            <v/>
          </cell>
          <cell r="K270" t="str">
            <v>--</v>
          </cell>
          <cell r="L270" t="str">
            <v>*</v>
          </cell>
          <cell r="M270" t="str">
            <v>--</v>
          </cell>
          <cell r="N270" t="str">
            <v/>
          </cell>
          <cell r="O270" t="str">
            <v>ü</v>
          </cell>
          <cell r="P270" t="str">
            <v>*</v>
          </cell>
          <cell r="Q270" t="str">
            <v>--</v>
          </cell>
          <cell r="R270" t="str">
            <v/>
          </cell>
          <cell r="S270" t="str">
            <v>ü</v>
          </cell>
          <cell r="U270" t="str">
            <v>--</v>
          </cell>
          <cell r="V270" t="str">
            <v/>
          </cell>
        </row>
        <row r="272">
          <cell r="B272" t="str">
            <v>NORTH DAKOTA</v>
          </cell>
          <cell r="F272" t="str">
            <v/>
          </cell>
          <cell r="H272" t="str">
            <v/>
          </cell>
          <cell r="J272" t="str">
            <v/>
          </cell>
          <cell r="L272" t="str">
            <v/>
          </cell>
          <cell r="N272" t="str">
            <v/>
          </cell>
          <cell r="P272" t="str">
            <v/>
          </cell>
          <cell r="R272" t="str">
            <v/>
          </cell>
          <cell r="T272" t="str">
            <v/>
          </cell>
          <cell r="V272" t="str">
            <v/>
          </cell>
        </row>
        <row r="273">
          <cell r="A273" t="str">
            <v>BLANK</v>
          </cell>
          <cell r="B273" t="str">
            <v>MDU Resources Group Inc.</v>
          </cell>
          <cell r="C273" t="str">
            <v>MDU</v>
          </cell>
          <cell r="D273" t="str">
            <v>Elec.</v>
          </cell>
          <cell r="E273" t="str">
            <v>ü</v>
          </cell>
          <cell r="F273" t="str">
            <v/>
          </cell>
          <cell r="G273" t="str">
            <v>--</v>
          </cell>
          <cell r="H273" t="str">
            <v/>
          </cell>
          <cell r="I273" t="str">
            <v>--</v>
          </cell>
          <cell r="J273" t="str">
            <v/>
          </cell>
          <cell r="K273" t="str">
            <v>--</v>
          </cell>
          <cell r="L273" t="str">
            <v/>
          </cell>
          <cell r="M273" t="str">
            <v>ü</v>
          </cell>
          <cell r="O273" t="str">
            <v>ü</v>
          </cell>
          <cell r="Q273" t="str">
            <v>ü</v>
          </cell>
          <cell r="R273" t="str">
            <v>*</v>
          </cell>
          <cell r="S273" t="str">
            <v>ü</v>
          </cell>
          <cell r="T273" t="str">
            <v>*</v>
          </cell>
          <cell r="U273" t="str">
            <v>ü</v>
          </cell>
          <cell r="V273" t="str">
            <v>*</v>
          </cell>
        </row>
        <row r="274">
          <cell r="A274" t="str">
            <v>BLANK</v>
          </cell>
          <cell r="B274" t="str">
            <v>MDU Resources Group Inc.</v>
          </cell>
          <cell r="C274" t="str">
            <v>MDU</v>
          </cell>
          <cell r="D274" t="str">
            <v>Gas</v>
          </cell>
          <cell r="E274" t="str">
            <v>ü</v>
          </cell>
          <cell r="F274" t="str">
            <v/>
          </cell>
          <cell r="G274" t="str">
            <v>--</v>
          </cell>
          <cell r="H274" t="str">
            <v/>
          </cell>
          <cell r="I274" t="str">
            <v>--</v>
          </cell>
          <cell r="J274" t="str">
            <v/>
          </cell>
          <cell r="K274" t="str">
            <v>ü</v>
          </cell>
          <cell r="L274" t="str">
            <v>*</v>
          </cell>
          <cell r="M274" t="str">
            <v>--</v>
          </cell>
          <cell r="N274" t="str">
            <v/>
          </cell>
          <cell r="O274" t="str">
            <v>--</v>
          </cell>
          <cell r="P274" t="str">
            <v/>
          </cell>
          <cell r="Q274" t="str">
            <v>--</v>
          </cell>
          <cell r="R274" t="str">
            <v/>
          </cell>
          <cell r="S274" t="str">
            <v>--</v>
          </cell>
          <cell r="T274" t="str">
            <v/>
          </cell>
          <cell r="U274" t="str">
            <v>--</v>
          </cell>
          <cell r="V274" t="str">
            <v/>
          </cell>
        </row>
        <row r="275">
          <cell r="A275" t="str">
            <v>39XEL4</v>
          </cell>
          <cell r="B275" t="str">
            <v>Northern States Power Co. - Minnesota</v>
          </cell>
          <cell r="C275" t="str">
            <v>XEL</v>
          </cell>
          <cell r="D275" t="str">
            <v>Elec.</v>
          </cell>
          <cell r="E275" t="str">
            <v>ü</v>
          </cell>
          <cell r="F275" t="str">
            <v/>
          </cell>
          <cell r="G275" t="str">
            <v>--</v>
          </cell>
          <cell r="H275" t="str">
            <v/>
          </cell>
          <cell r="I275" t="str">
            <v>--</v>
          </cell>
          <cell r="J275" t="str">
            <v/>
          </cell>
          <cell r="K275" t="str">
            <v>--</v>
          </cell>
          <cell r="L275" t="str">
            <v/>
          </cell>
          <cell r="M275" t="str">
            <v>--</v>
          </cell>
          <cell r="N275" t="str">
            <v/>
          </cell>
          <cell r="O275" t="str">
            <v>ü</v>
          </cell>
          <cell r="P275" t="str">
            <v>*</v>
          </cell>
          <cell r="Q275" t="str">
            <v>ü</v>
          </cell>
          <cell r="R275" t="str">
            <v>*</v>
          </cell>
          <cell r="S275" t="str">
            <v>--</v>
          </cell>
          <cell r="T275" t="str">
            <v>*</v>
          </cell>
          <cell r="U275" t="str">
            <v>ü</v>
          </cell>
          <cell r="V275" t="str">
            <v>*</v>
          </cell>
        </row>
        <row r="276">
          <cell r="A276" t="str">
            <v>39XEL-G3</v>
          </cell>
          <cell r="B276" t="str">
            <v>Northern States Power Co. - Minnesota</v>
          </cell>
          <cell r="C276" t="str">
            <v>XEL</v>
          </cell>
          <cell r="D276" t="str">
            <v>Gas</v>
          </cell>
          <cell r="E276" t="str">
            <v>ü</v>
          </cell>
          <cell r="F276" t="str">
            <v/>
          </cell>
          <cell r="G276" t="str">
            <v>--</v>
          </cell>
          <cell r="H276" t="str">
            <v/>
          </cell>
          <cell r="I276" t="str">
            <v>--</v>
          </cell>
          <cell r="J276" t="str">
            <v>*</v>
          </cell>
          <cell r="K276" t="str">
            <v>--</v>
          </cell>
          <cell r="L276" t="str">
            <v/>
          </cell>
          <cell r="M276" t="str">
            <v>--</v>
          </cell>
          <cell r="N276" t="str">
            <v/>
          </cell>
          <cell r="O276" t="str">
            <v>--</v>
          </cell>
          <cell r="P276" t="str">
            <v/>
          </cell>
          <cell r="Q276" t="str">
            <v>--</v>
          </cell>
          <cell r="R276" t="str">
            <v/>
          </cell>
          <cell r="S276" t="str">
            <v>--</v>
          </cell>
          <cell r="T276" t="str">
            <v/>
          </cell>
          <cell r="U276" t="str">
            <v>--</v>
          </cell>
          <cell r="V276" t="str">
            <v/>
          </cell>
        </row>
        <row r="277">
          <cell r="A277" t="str">
            <v>30OTTR2</v>
          </cell>
          <cell r="B277" t="str">
            <v>Otter Tail Power Co.</v>
          </cell>
          <cell r="C277" t="str">
            <v>OTTR</v>
          </cell>
          <cell r="D277" t="str">
            <v>Elec.</v>
          </cell>
          <cell r="E277" t="str">
            <v>ü</v>
          </cell>
          <cell r="F277" t="str">
            <v/>
          </cell>
          <cell r="G277" t="str">
            <v>--</v>
          </cell>
          <cell r="H277" t="str">
            <v/>
          </cell>
          <cell r="I277" t="str">
            <v>--</v>
          </cell>
          <cell r="J277" t="str">
            <v/>
          </cell>
          <cell r="K277" t="str">
            <v>--</v>
          </cell>
          <cell r="L277" t="str">
            <v/>
          </cell>
          <cell r="M277" t="str">
            <v>ü</v>
          </cell>
          <cell r="N277" t="str">
            <v>*</v>
          </cell>
          <cell r="O277" t="str">
            <v>ü</v>
          </cell>
          <cell r="P277" t="str">
            <v>*</v>
          </cell>
          <cell r="Q277" t="str">
            <v>ü</v>
          </cell>
          <cell r="R277" t="str">
            <v>*</v>
          </cell>
          <cell r="S277" t="str">
            <v>ü</v>
          </cell>
          <cell r="T277" t="str">
            <v>*</v>
          </cell>
          <cell r="U277" t="str">
            <v>ü</v>
          </cell>
          <cell r="V277" t="str">
            <v>*</v>
          </cell>
        </row>
        <row r="278">
          <cell r="H278" t="str">
            <v/>
          </cell>
          <cell r="J278" t="str">
            <v/>
          </cell>
          <cell r="L278" t="str">
            <v/>
          </cell>
          <cell r="N278" t="str">
            <v/>
          </cell>
          <cell r="P278" t="str">
            <v/>
          </cell>
          <cell r="Q278" t="str">
            <v/>
          </cell>
          <cell r="R278" t="str">
            <v/>
          </cell>
          <cell r="T278" t="str">
            <v/>
          </cell>
          <cell r="V278" t="str">
            <v/>
          </cell>
        </row>
        <row r="279">
          <cell r="B279" t="str">
            <v>OHIO</v>
          </cell>
          <cell r="F279" t="str">
            <v/>
          </cell>
          <cell r="H279" t="str">
            <v/>
          </cell>
          <cell r="J279" t="str">
            <v/>
          </cell>
          <cell r="L279" t="str">
            <v/>
          </cell>
          <cell r="N279" t="str">
            <v/>
          </cell>
          <cell r="P279" t="str">
            <v/>
          </cell>
          <cell r="R279" t="str">
            <v/>
          </cell>
          <cell r="T279" t="str">
            <v/>
          </cell>
          <cell r="V279" t="str">
            <v/>
          </cell>
        </row>
        <row r="280">
          <cell r="A280" t="str">
            <v>22FE3</v>
          </cell>
          <cell r="B280" t="str">
            <v>Cleveland Elec. Illum./Ohio Edison/Toledo Edison</v>
          </cell>
          <cell r="C280" t="str">
            <v>FE</v>
          </cell>
          <cell r="D280" t="str">
            <v>Elec.</v>
          </cell>
          <cell r="E280" t="str">
            <v>--</v>
          </cell>
          <cell r="F280" t="str">
            <v>*</v>
          </cell>
          <cell r="G280" t="str">
            <v>ü</v>
          </cell>
          <cell r="H280" t="str">
            <v>*</v>
          </cell>
          <cell r="I280" t="str">
            <v>--</v>
          </cell>
          <cell r="J280" t="str">
            <v/>
          </cell>
          <cell r="K280" t="str">
            <v>ü</v>
          </cell>
          <cell r="L280" t="str">
            <v>*</v>
          </cell>
          <cell r="M280" t="str">
            <v>--</v>
          </cell>
          <cell r="N280" t="str">
            <v/>
          </cell>
          <cell r="O280" t="str">
            <v>ü</v>
          </cell>
          <cell r="P280" t="str">
            <v/>
          </cell>
          <cell r="Q280" t="str">
            <v>ü</v>
          </cell>
          <cell r="R280" t="str">
            <v>*</v>
          </cell>
          <cell r="S280" t="str">
            <v>--</v>
          </cell>
          <cell r="T280" t="str">
            <v/>
          </cell>
          <cell r="U280" t="str">
            <v>ü</v>
          </cell>
          <cell r="V280" t="str">
            <v/>
          </cell>
        </row>
        <row r="281">
          <cell r="A281" t="str">
            <v>04NI5</v>
          </cell>
          <cell r="B281" t="str">
            <v>Columbia Gas of Ohio Inc.</v>
          </cell>
          <cell r="C281" t="str">
            <v>NI</v>
          </cell>
          <cell r="D281" t="str">
            <v>Gas</v>
          </cell>
          <cell r="E281" t="str">
            <v>--</v>
          </cell>
          <cell r="F281" t="str">
            <v>*</v>
          </cell>
          <cell r="G281" t="str">
            <v>ü</v>
          </cell>
          <cell r="H281" t="str">
            <v/>
          </cell>
          <cell r="I281" t="str">
            <v>--</v>
          </cell>
          <cell r="J281" t="str">
            <v>*</v>
          </cell>
          <cell r="K281" t="str">
            <v>--</v>
          </cell>
          <cell r="L281" t="str">
            <v/>
          </cell>
          <cell r="M281" t="str">
            <v>--</v>
          </cell>
          <cell r="N281" t="str">
            <v/>
          </cell>
          <cell r="O281" t="str">
            <v>--</v>
          </cell>
          <cell r="P281" t="str">
            <v/>
          </cell>
          <cell r="Q281" t="str">
            <v>ü</v>
          </cell>
          <cell r="R281" t="str">
            <v>*</v>
          </cell>
          <cell r="S281" t="str">
            <v>--</v>
          </cell>
          <cell r="T281" t="str">
            <v/>
          </cell>
          <cell r="U281" t="str">
            <v>--</v>
          </cell>
          <cell r="V281" t="str">
            <v/>
          </cell>
        </row>
        <row r="282">
          <cell r="A282" t="str">
            <v>BLANK</v>
          </cell>
          <cell r="B282" t="str">
            <v>Dayton Power &amp; Light Co.</v>
          </cell>
          <cell r="C282" t="str">
            <v>AES</v>
          </cell>
          <cell r="D282" t="str">
            <v>Elec.</v>
          </cell>
          <cell r="E282" t="str">
            <v>--</v>
          </cell>
          <cell r="F282" t="str">
            <v>*</v>
          </cell>
          <cell r="G282" t="str">
            <v>ü</v>
          </cell>
          <cell r="H282" t="str">
            <v>*</v>
          </cell>
          <cell r="I282" t="str">
            <v>--</v>
          </cell>
          <cell r="J282" t="str">
            <v/>
          </cell>
          <cell r="K282" t="str">
            <v>ü</v>
          </cell>
          <cell r="L282" t="str">
            <v>*</v>
          </cell>
          <cell r="M282" t="str">
            <v>--</v>
          </cell>
          <cell r="N282" t="str">
            <v/>
          </cell>
          <cell r="O282" t="str">
            <v>ü</v>
          </cell>
          <cell r="P282" t="str">
            <v/>
          </cell>
          <cell r="Q282" t="str">
            <v>ü</v>
          </cell>
          <cell r="R282" t="str">
            <v>*</v>
          </cell>
          <cell r="S282" t="str">
            <v>--</v>
          </cell>
          <cell r="T282" t="str">
            <v/>
          </cell>
          <cell r="U282" t="str">
            <v>ü</v>
          </cell>
          <cell r="V282" t="str">
            <v/>
          </cell>
        </row>
        <row r="283">
          <cell r="A283" t="str">
            <v>14DUK6</v>
          </cell>
          <cell r="B283" t="str">
            <v>Duke Energy Ohio Inc.</v>
          </cell>
          <cell r="C283" t="str">
            <v>DUK</v>
          </cell>
          <cell r="D283" t="str">
            <v>Elec.</v>
          </cell>
          <cell r="E283" t="str">
            <v>--</v>
          </cell>
          <cell r="F283" t="str">
            <v>*</v>
          </cell>
          <cell r="G283" t="str">
            <v>ü</v>
          </cell>
          <cell r="H283" t="str">
            <v>*</v>
          </cell>
          <cell r="I283" t="str">
            <v>--</v>
          </cell>
          <cell r="J283" t="str">
            <v/>
          </cell>
          <cell r="K283" t="str">
            <v>ü</v>
          </cell>
          <cell r="L283" t="str">
            <v>*</v>
          </cell>
          <cell r="M283" t="str">
            <v>--</v>
          </cell>
          <cell r="N283" t="str">
            <v/>
          </cell>
          <cell r="O283" t="str">
            <v>ü</v>
          </cell>
          <cell r="P283" t="str">
            <v/>
          </cell>
          <cell r="Q283" t="str">
            <v>ü</v>
          </cell>
          <cell r="R283" t="str">
            <v>*</v>
          </cell>
          <cell r="S283" t="str">
            <v>--</v>
          </cell>
          <cell r="T283" t="str">
            <v/>
          </cell>
          <cell r="U283" t="str">
            <v>ü</v>
          </cell>
          <cell r="V283" t="str">
            <v/>
          </cell>
        </row>
        <row r="284">
          <cell r="A284" t="str">
            <v>14DUK-G3</v>
          </cell>
          <cell r="B284" t="str">
            <v>Duke Energy Ohio Inc.</v>
          </cell>
          <cell r="C284" t="str">
            <v>DUK</v>
          </cell>
          <cell r="D284" t="str">
            <v>Gas</v>
          </cell>
          <cell r="E284" t="str">
            <v>ü</v>
          </cell>
          <cell r="F284" t="str">
            <v>*</v>
          </cell>
          <cell r="G284" t="str">
            <v>--</v>
          </cell>
          <cell r="H284" t="str">
            <v/>
          </cell>
          <cell r="I284" t="str">
            <v>--</v>
          </cell>
          <cell r="J284" t="str">
            <v>*</v>
          </cell>
          <cell r="K284" t="str">
            <v>--</v>
          </cell>
          <cell r="L284" t="str">
            <v/>
          </cell>
          <cell r="M284" t="str">
            <v>--</v>
          </cell>
          <cell r="N284" t="str">
            <v/>
          </cell>
          <cell r="O284" t="str">
            <v>--</v>
          </cell>
          <cell r="P284" t="str">
            <v/>
          </cell>
          <cell r="Q284" t="str">
            <v>ü</v>
          </cell>
          <cell r="R284" t="str">
            <v>*</v>
          </cell>
          <cell r="S284" t="str">
            <v>ü</v>
          </cell>
          <cell r="T284" t="str">
            <v>*</v>
          </cell>
          <cell r="U284" t="str">
            <v>--</v>
          </cell>
          <cell r="V284" t="str">
            <v/>
          </cell>
        </row>
        <row r="285">
          <cell r="A285" t="str">
            <v>12D-G1</v>
          </cell>
          <cell r="B285" t="str">
            <v>East Ohio Gas Co.</v>
          </cell>
          <cell r="C285" t="str">
            <v>D</v>
          </cell>
          <cell r="D285" t="str">
            <v>Gas</v>
          </cell>
          <cell r="E285" t="str">
            <v>--</v>
          </cell>
          <cell r="F285" t="str">
            <v>*</v>
          </cell>
          <cell r="G285" t="str">
            <v>ü</v>
          </cell>
          <cell r="H285" t="str">
            <v/>
          </cell>
          <cell r="I285" t="str">
            <v>--</v>
          </cell>
          <cell r="J285" t="str">
            <v>*</v>
          </cell>
          <cell r="K285" t="str">
            <v>--</v>
          </cell>
          <cell r="L285" t="str">
            <v/>
          </cell>
          <cell r="M285" t="str">
            <v>--</v>
          </cell>
          <cell r="N285" t="str">
            <v/>
          </cell>
          <cell r="O285" t="str">
            <v>--</v>
          </cell>
          <cell r="P285" t="str">
            <v/>
          </cell>
          <cell r="Q285" t="str">
            <v>ü</v>
          </cell>
          <cell r="R285" t="str">
            <v>*</v>
          </cell>
          <cell r="S285" t="str">
            <v>--</v>
          </cell>
          <cell r="T285" t="str">
            <v/>
          </cell>
          <cell r="U285" t="str">
            <v>--</v>
          </cell>
          <cell r="V285" t="str">
            <v/>
          </cell>
        </row>
        <row r="286">
          <cell r="A286" t="str">
            <v>05AEP6</v>
          </cell>
          <cell r="B286" t="str">
            <v>Ohio Power Co.</v>
          </cell>
          <cell r="C286" t="str">
            <v>AEP</v>
          </cell>
          <cell r="D286" t="str">
            <v>Elec.</v>
          </cell>
          <cell r="E286" t="str">
            <v>--</v>
          </cell>
          <cell r="F286" t="str">
            <v>*</v>
          </cell>
          <cell r="G286" t="str">
            <v>ü</v>
          </cell>
          <cell r="H286" t="str">
            <v>*</v>
          </cell>
          <cell r="I286" t="str">
            <v>--</v>
          </cell>
          <cell r="J286" t="str">
            <v/>
          </cell>
          <cell r="K286" t="str">
            <v>ü</v>
          </cell>
          <cell r="L286" t="str">
            <v>*</v>
          </cell>
          <cell r="M286" t="str">
            <v>--</v>
          </cell>
          <cell r="N286" t="str">
            <v/>
          </cell>
          <cell r="O286" t="str">
            <v>ü</v>
          </cell>
          <cell r="P286" t="str">
            <v/>
          </cell>
          <cell r="Q286" t="str">
            <v>ü</v>
          </cell>
          <cell r="R286" t="str">
            <v>*</v>
          </cell>
          <cell r="S286" t="str">
            <v>--</v>
          </cell>
          <cell r="T286" t="str">
            <v/>
          </cell>
          <cell r="U286" t="str">
            <v>ü</v>
          </cell>
          <cell r="V286" t="str">
            <v/>
          </cell>
        </row>
        <row r="287">
          <cell r="A287" t="str">
            <v>09CNP-G8</v>
          </cell>
          <cell r="B287" t="str">
            <v>Vectren Energy Delivery of Ohio Inc.</v>
          </cell>
          <cell r="C287" t="str">
            <v>CNP</v>
          </cell>
          <cell r="D287" t="str">
            <v>Gas</v>
          </cell>
          <cell r="E287" t="str">
            <v>--</v>
          </cell>
          <cell r="F287" t="str">
            <v>*</v>
          </cell>
          <cell r="G287" t="str">
            <v>ü</v>
          </cell>
          <cell r="H287" t="str">
            <v/>
          </cell>
          <cell r="I287" t="str">
            <v>--</v>
          </cell>
          <cell r="J287" t="str">
            <v>*</v>
          </cell>
          <cell r="K287" t="str">
            <v>--</v>
          </cell>
          <cell r="L287" t="str">
            <v/>
          </cell>
          <cell r="M287" t="str">
            <v>--</v>
          </cell>
          <cell r="N287" t="str">
            <v/>
          </cell>
          <cell r="O287" t="str">
            <v>--</v>
          </cell>
          <cell r="P287" t="str">
            <v/>
          </cell>
          <cell r="Q287" t="str">
            <v>ü</v>
          </cell>
          <cell r="R287" t="str">
            <v>*</v>
          </cell>
          <cell r="S287" t="str">
            <v>--</v>
          </cell>
          <cell r="T287" t="str">
            <v/>
          </cell>
          <cell r="U287" t="str">
            <v>--</v>
          </cell>
          <cell r="V287" t="str">
            <v/>
          </cell>
        </row>
        <row r="288">
          <cell r="F288" t="str">
            <v/>
          </cell>
          <cell r="H288" t="str">
            <v/>
          </cell>
          <cell r="J288" t="str">
            <v/>
          </cell>
          <cell r="L288" t="str">
            <v/>
          </cell>
          <cell r="N288" t="str">
            <v/>
          </cell>
          <cell r="P288" t="str">
            <v/>
          </cell>
          <cell r="R288" t="str">
            <v/>
          </cell>
          <cell r="T288" t="str">
            <v/>
          </cell>
          <cell r="V288" t="str">
            <v/>
          </cell>
        </row>
        <row r="289">
          <cell r="B289" t="str">
            <v>OKLAHOMA</v>
          </cell>
          <cell r="F289" t="str">
            <v/>
          </cell>
          <cell r="H289" t="str">
            <v/>
          </cell>
          <cell r="J289" t="str">
            <v/>
          </cell>
          <cell r="L289" t="str">
            <v/>
          </cell>
          <cell r="N289" t="str">
            <v/>
          </cell>
          <cell r="P289" t="str">
            <v/>
          </cell>
          <cell r="R289" t="str">
            <v/>
          </cell>
          <cell r="T289" t="str">
            <v/>
          </cell>
          <cell r="V289" t="str">
            <v/>
          </cell>
        </row>
        <row r="290">
          <cell r="A290" t="str">
            <v>BLANK</v>
          </cell>
          <cell r="B290" t="str">
            <v>Summit Utilities Oklahoma Inc.</v>
          </cell>
          <cell r="C290" t="str">
            <v>--</v>
          </cell>
          <cell r="D290" t="str">
            <v>Gas</v>
          </cell>
          <cell r="E290" t="str">
            <v>ü</v>
          </cell>
          <cell r="F290" t="str">
            <v/>
          </cell>
          <cell r="G290" t="str">
            <v>ü</v>
          </cell>
          <cell r="H290" t="str">
            <v>*</v>
          </cell>
          <cell r="I290" t="str">
            <v>--</v>
          </cell>
          <cell r="J290" t="str">
            <v/>
          </cell>
          <cell r="K290" t="str">
            <v>ü</v>
          </cell>
          <cell r="L290" t="str">
            <v>*</v>
          </cell>
          <cell r="M290" t="str">
            <v>--</v>
          </cell>
          <cell r="N290" t="str">
            <v/>
          </cell>
          <cell r="O290" t="str">
            <v>--</v>
          </cell>
          <cell r="P290" t="str">
            <v/>
          </cell>
          <cell r="Q290" t="str">
            <v>--</v>
          </cell>
          <cell r="R290" t="str">
            <v/>
          </cell>
          <cell r="S290" t="str">
            <v>--</v>
          </cell>
          <cell r="T290" t="str">
            <v/>
          </cell>
          <cell r="U290" t="str">
            <v>--</v>
          </cell>
          <cell r="V290" t="str">
            <v/>
          </cell>
        </row>
        <row r="291">
          <cell r="A291" t="str">
            <v>29OGE2</v>
          </cell>
          <cell r="B291" t="str">
            <v>Oklahoma Gas &amp; Electric Co.</v>
          </cell>
          <cell r="C291" t="str">
            <v>OGE</v>
          </cell>
          <cell r="D291" t="str">
            <v>Elec.</v>
          </cell>
          <cell r="E291" t="str">
            <v>ü</v>
          </cell>
          <cell r="F291" t="str">
            <v/>
          </cell>
          <cell r="G291" t="str">
            <v>ü</v>
          </cell>
          <cell r="H291" t="str">
            <v>*</v>
          </cell>
          <cell r="I291" t="str">
            <v>--</v>
          </cell>
          <cell r="J291" t="str">
            <v/>
          </cell>
          <cell r="K291" t="str">
            <v>ü</v>
          </cell>
          <cell r="L291" t="str">
            <v>*</v>
          </cell>
          <cell r="M291" t="str">
            <v>--</v>
          </cell>
          <cell r="O291" t="str">
            <v>--</v>
          </cell>
          <cell r="Q291" t="str">
            <v>ü</v>
          </cell>
          <cell r="R291" t="str">
            <v>*</v>
          </cell>
          <cell r="S291" t="str">
            <v>ü</v>
          </cell>
          <cell r="T291" t="str">
            <v>*</v>
          </cell>
          <cell r="U291" t="str">
            <v>ü</v>
          </cell>
          <cell r="V291" t="str">
            <v>*</v>
          </cell>
        </row>
        <row r="292">
          <cell r="A292" t="str">
            <v>06OGS2</v>
          </cell>
          <cell r="B292" t="str">
            <v>Oklahoma Natural Gas Co.</v>
          </cell>
          <cell r="C292" t="str">
            <v>OGS</v>
          </cell>
          <cell r="D292" t="str">
            <v>Gas</v>
          </cell>
          <cell r="E292" t="str">
            <v>ü</v>
          </cell>
          <cell r="F292" t="str">
            <v/>
          </cell>
          <cell r="G292" t="str">
            <v>ü</v>
          </cell>
          <cell r="H292" t="str">
            <v>*</v>
          </cell>
          <cell r="I292" t="str">
            <v>--</v>
          </cell>
          <cell r="J292" t="str">
            <v/>
          </cell>
          <cell r="K292" t="str">
            <v>ü</v>
          </cell>
          <cell r="L292" t="str">
            <v>*</v>
          </cell>
          <cell r="M292" t="str">
            <v>--</v>
          </cell>
          <cell r="N292" t="str">
            <v/>
          </cell>
          <cell r="O292" t="str">
            <v>--</v>
          </cell>
          <cell r="P292" t="str">
            <v/>
          </cell>
          <cell r="Q292" t="str">
            <v>--</v>
          </cell>
          <cell r="R292" t="str">
            <v/>
          </cell>
          <cell r="S292" t="str">
            <v>--</v>
          </cell>
          <cell r="T292" t="str">
            <v/>
          </cell>
          <cell r="U292" t="str">
            <v>--</v>
          </cell>
          <cell r="V292" t="str">
            <v/>
          </cell>
        </row>
        <row r="293">
          <cell r="A293" t="str">
            <v>05AEP7</v>
          </cell>
          <cell r="B293" t="str">
            <v>Public Service Co. of Oklahoma</v>
          </cell>
          <cell r="C293" t="str">
            <v>AEP</v>
          </cell>
          <cell r="D293" t="str">
            <v>Elec.</v>
          </cell>
          <cell r="E293" t="str">
            <v>ü</v>
          </cell>
          <cell r="F293" t="str">
            <v/>
          </cell>
          <cell r="G293" t="str">
            <v>ü</v>
          </cell>
          <cell r="H293" t="str">
            <v>*</v>
          </cell>
          <cell r="I293" t="str">
            <v>--</v>
          </cell>
          <cell r="J293" t="str">
            <v/>
          </cell>
          <cell r="K293" t="str">
            <v>ü</v>
          </cell>
          <cell r="L293" t="str">
            <v>*</v>
          </cell>
          <cell r="M293" t="str">
            <v>--</v>
          </cell>
          <cell r="N293" t="str">
            <v/>
          </cell>
          <cell r="O293" t="str">
            <v>ü</v>
          </cell>
          <cell r="P293" t="str">
            <v>*</v>
          </cell>
          <cell r="Q293" t="str">
            <v>ü</v>
          </cell>
          <cell r="S293" t="str">
            <v>--</v>
          </cell>
          <cell r="T293" t="str">
            <v>*</v>
          </cell>
          <cell r="U293" t="str">
            <v>ü</v>
          </cell>
          <cell r="V293" t="str">
            <v/>
          </cell>
        </row>
        <row r="295">
          <cell r="B295" t="str">
            <v>OREGON</v>
          </cell>
          <cell r="F295" t="str">
            <v/>
          </cell>
          <cell r="H295" t="str">
            <v/>
          </cell>
          <cell r="J295" t="str">
            <v/>
          </cell>
          <cell r="L295" t="str">
            <v/>
          </cell>
          <cell r="N295" t="str">
            <v/>
          </cell>
          <cell r="P295" t="str">
            <v/>
          </cell>
          <cell r="R295" t="str">
            <v/>
          </cell>
          <cell r="T295" t="str">
            <v/>
          </cell>
          <cell r="V295" t="str">
            <v/>
          </cell>
        </row>
        <row r="296">
          <cell r="A296" t="str">
            <v>07AVA-G2</v>
          </cell>
          <cell r="B296" t="str">
            <v>Avista Corp.</v>
          </cell>
          <cell r="C296" t="str">
            <v>AVA</v>
          </cell>
          <cell r="D296" t="str">
            <v>Gas</v>
          </cell>
          <cell r="E296" t="str">
            <v>ü</v>
          </cell>
          <cell r="F296" t="str">
            <v/>
          </cell>
          <cell r="G296" t="str">
            <v>ü</v>
          </cell>
          <cell r="H296" t="str">
            <v/>
          </cell>
          <cell r="K296" t="str">
            <v>ü</v>
          </cell>
          <cell r="L296" t="str">
            <v>*</v>
          </cell>
          <cell r="M296" t="str">
            <v>--</v>
          </cell>
          <cell r="N296" t="str">
            <v/>
          </cell>
          <cell r="O296" t="str">
            <v>--</v>
          </cell>
          <cell r="P296" t="str">
            <v/>
          </cell>
          <cell r="Q296" t="str">
            <v>--</v>
          </cell>
          <cell r="R296" t="str">
            <v/>
          </cell>
          <cell r="S296" t="str">
            <v>--</v>
          </cell>
          <cell r="T296" t="str">
            <v/>
          </cell>
          <cell r="U296" t="str">
            <v>--</v>
          </cell>
          <cell r="V296" t="str">
            <v/>
          </cell>
        </row>
        <row r="297">
          <cell r="A297" t="str">
            <v>BLANK</v>
          </cell>
          <cell r="B297" t="str">
            <v>Cascade Natural Gas Corp.</v>
          </cell>
          <cell r="C297" t="str">
            <v>MDU</v>
          </cell>
          <cell r="D297" t="str">
            <v>Gas</v>
          </cell>
          <cell r="E297" t="str">
            <v>ü</v>
          </cell>
          <cell r="F297" t="str">
            <v/>
          </cell>
          <cell r="G297" t="str">
            <v>ü</v>
          </cell>
          <cell r="H297" t="str">
            <v/>
          </cell>
          <cell r="I297" t="str">
            <v>--</v>
          </cell>
          <cell r="J297" t="str">
            <v/>
          </cell>
          <cell r="K297" t="str">
            <v>ü</v>
          </cell>
          <cell r="L297" t="str">
            <v>*</v>
          </cell>
          <cell r="M297" t="str">
            <v>--</v>
          </cell>
          <cell r="N297" t="str">
            <v/>
          </cell>
          <cell r="O297" t="str">
            <v>--</v>
          </cell>
          <cell r="P297" t="str">
            <v/>
          </cell>
          <cell r="Q297" t="str">
            <v>--</v>
          </cell>
          <cell r="R297" t="str">
            <v/>
          </cell>
          <cell r="S297" t="str">
            <v>ü</v>
          </cell>
          <cell r="T297" t="str">
            <v>*</v>
          </cell>
          <cell r="U297" t="str">
            <v>--</v>
          </cell>
          <cell r="V297" t="str">
            <v/>
          </cell>
        </row>
        <row r="298">
          <cell r="A298" t="str">
            <v>25IDA2</v>
          </cell>
          <cell r="B298" t="str">
            <v>Idaho Power Co.</v>
          </cell>
          <cell r="C298" t="str">
            <v>IDA</v>
          </cell>
          <cell r="D298" t="str">
            <v>Elec.</v>
          </cell>
          <cell r="E298" t="str">
            <v>ü</v>
          </cell>
          <cell r="G298" t="str">
            <v>ü</v>
          </cell>
          <cell r="H298" t="str">
            <v/>
          </cell>
          <cell r="I298" t="str">
            <v>--</v>
          </cell>
          <cell r="J298" t="str">
            <v/>
          </cell>
          <cell r="K298" t="str">
            <v>--</v>
          </cell>
          <cell r="L298" t="str">
            <v/>
          </cell>
          <cell r="M298" t="str">
            <v>--</v>
          </cell>
          <cell r="N298" t="str">
            <v/>
          </cell>
          <cell r="Q298" t="str">
            <v>--</v>
          </cell>
          <cell r="R298" t="str">
            <v/>
          </cell>
          <cell r="S298" t="str">
            <v>--</v>
          </cell>
          <cell r="T298" t="str">
            <v/>
          </cell>
          <cell r="U298" t="str">
            <v>--</v>
          </cell>
          <cell r="V298" t="str">
            <v/>
          </cell>
        </row>
        <row r="299">
          <cell r="A299" t="str">
            <v>05NWN1</v>
          </cell>
          <cell r="B299" t="str">
            <v>Northwest Natural Gas Co.</v>
          </cell>
          <cell r="C299" t="str">
            <v>NWN</v>
          </cell>
          <cell r="D299" t="str">
            <v>Gas</v>
          </cell>
          <cell r="E299" t="str">
            <v>ü</v>
          </cell>
          <cell r="F299" t="str">
            <v/>
          </cell>
          <cell r="G299" t="str">
            <v>ü</v>
          </cell>
          <cell r="H299" t="str">
            <v>*</v>
          </cell>
          <cell r="I299" t="str">
            <v>--</v>
          </cell>
          <cell r="J299" t="str">
            <v/>
          </cell>
          <cell r="K299" t="str">
            <v>ü</v>
          </cell>
          <cell r="L299" t="str">
            <v>*</v>
          </cell>
          <cell r="M299" t="str">
            <v>--</v>
          </cell>
          <cell r="N299" t="str">
            <v/>
          </cell>
          <cell r="O299" t="str">
            <v>--</v>
          </cell>
          <cell r="P299" t="str">
            <v/>
          </cell>
          <cell r="Q299" t="str">
            <v>--</v>
          </cell>
          <cell r="R299" t="str">
            <v/>
          </cell>
          <cell r="S299" t="str">
            <v>ü</v>
          </cell>
          <cell r="T299" t="str">
            <v>*</v>
          </cell>
          <cell r="U299" t="str">
            <v>--</v>
          </cell>
          <cell r="V299" t="str">
            <v/>
          </cell>
        </row>
        <row r="300">
          <cell r="A300" t="str">
            <v>BLANK</v>
          </cell>
          <cell r="B300" t="str">
            <v>PacifiCorp</v>
          </cell>
          <cell r="C300" t="str">
            <v>BRK.A</v>
          </cell>
          <cell r="D300" t="str">
            <v>Elec.</v>
          </cell>
          <cell r="E300" t="str">
            <v>ü</v>
          </cell>
          <cell r="G300" t="str">
            <v>ü</v>
          </cell>
          <cell r="H300" t="str">
            <v/>
          </cell>
          <cell r="I300" t="str">
            <v>--</v>
          </cell>
          <cell r="J300" t="str">
            <v/>
          </cell>
          <cell r="K300" t="str">
            <v>--</v>
          </cell>
          <cell r="L300" t="str">
            <v/>
          </cell>
          <cell r="M300" t="str">
            <v>ü</v>
          </cell>
          <cell r="N300" t="str">
            <v>*</v>
          </cell>
          <cell r="O300" t="str">
            <v>ü</v>
          </cell>
          <cell r="P300" t="str">
            <v>*</v>
          </cell>
          <cell r="Q300" t="str">
            <v>--</v>
          </cell>
          <cell r="R300" t="str">
            <v/>
          </cell>
          <cell r="S300" t="str">
            <v>ü</v>
          </cell>
          <cell r="T300" t="str">
            <v>*</v>
          </cell>
          <cell r="U300" t="str">
            <v>--</v>
          </cell>
          <cell r="V300" t="str">
            <v/>
          </cell>
        </row>
        <row r="301">
          <cell r="A301" t="str">
            <v>33POR1</v>
          </cell>
          <cell r="B301" t="str">
            <v>Portland General Electric Co.</v>
          </cell>
          <cell r="C301" t="str">
            <v>POR</v>
          </cell>
          <cell r="D301" t="str">
            <v>Elec.</v>
          </cell>
          <cell r="E301" t="str">
            <v>ü</v>
          </cell>
          <cell r="G301" t="str">
            <v>ü</v>
          </cell>
          <cell r="H301" t="str">
            <v/>
          </cell>
          <cell r="I301" t="str">
            <v>--</v>
          </cell>
          <cell r="J301" t="str">
            <v/>
          </cell>
          <cell r="K301" t="str">
            <v>--</v>
          </cell>
          <cell r="M301" t="str">
            <v>ü</v>
          </cell>
          <cell r="N301" t="str">
            <v>*</v>
          </cell>
          <cell r="O301" t="str">
            <v>ü</v>
          </cell>
          <cell r="P301" t="str">
            <v>*</v>
          </cell>
          <cell r="Q301" t="str">
            <v>--</v>
          </cell>
          <cell r="R301" t="str">
            <v/>
          </cell>
          <cell r="S301" t="str">
            <v>ü</v>
          </cell>
          <cell r="T301" t="str">
            <v>*</v>
          </cell>
          <cell r="U301" t="str">
            <v>ü</v>
          </cell>
          <cell r="V301" t="str">
            <v/>
          </cell>
        </row>
        <row r="302">
          <cell r="F302" t="str">
            <v/>
          </cell>
          <cell r="J302" t="str">
            <v/>
          </cell>
          <cell r="L302" t="str">
            <v/>
          </cell>
          <cell r="N302" t="str">
            <v/>
          </cell>
          <cell r="P302" t="str">
            <v/>
          </cell>
          <cell r="R302" t="str">
            <v/>
          </cell>
          <cell r="T302" t="str">
            <v/>
          </cell>
          <cell r="V302" t="str">
            <v/>
          </cell>
        </row>
        <row r="303">
          <cell r="B303" t="str">
            <v>PENNSYLVANIA</v>
          </cell>
          <cell r="F303" t="str">
            <v/>
          </cell>
          <cell r="H303" t="str">
            <v/>
          </cell>
          <cell r="J303" t="str">
            <v/>
          </cell>
          <cell r="L303" t="str">
            <v/>
          </cell>
          <cell r="N303" t="str">
            <v/>
          </cell>
          <cell r="P303" t="str">
            <v/>
          </cell>
          <cell r="R303" t="str">
            <v/>
          </cell>
          <cell r="T303" t="str">
            <v/>
          </cell>
          <cell r="V303" t="str">
            <v/>
          </cell>
        </row>
        <row r="304">
          <cell r="A304" t="str">
            <v>04NI6</v>
          </cell>
          <cell r="B304" t="str">
            <v>Columbia Gas of Pennsylvania Inc.</v>
          </cell>
          <cell r="C304" t="str">
            <v>NI</v>
          </cell>
          <cell r="D304" t="str">
            <v>Gas</v>
          </cell>
          <cell r="E304" t="str">
            <v>ü</v>
          </cell>
          <cell r="G304" t="str">
            <v>--</v>
          </cell>
          <cell r="I304" t="str">
            <v>--</v>
          </cell>
          <cell r="K304" t="str">
            <v>ü</v>
          </cell>
          <cell r="L304" t="str">
            <v>*</v>
          </cell>
          <cell r="M304" t="str">
            <v>--</v>
          </cell>
          <cell r="N304" t="str">
            <v/>
          </cell>
          <cell r="O304" t="str">
            <v>--</v>
          </cell>
          <cell r="P304" t="str">
            <v/>
          </cell>
          <cell r="Q304" t="str">
            <v>ü</v>
          </cell>
          <cell r="R304" t="str">
            <v>*</v>
          </cell>
          <cell r="S304" t="str">
            <v>--</v>
          </cell>
          <cell r="T304" t="str">
            <v/>
          </cell>
          <cell r="U304" t="str">
            <v>--</v>
          </cell>
          <cell r="V304" t="str">
            <v/>
          </cell>
        </row>
        <row r="305">
          <cell r="A305" t="str">
            <v>BLANK</v>
          </cell>
          <cell r="B305" t="str">
            <v>Duquesne Light Co.</v>
          </cell>
          <cell r="C305" t="str">
            <v>--</v>
          </cell>
          <cell r="D305" t="str">
            <v>Elec.</v>
          </cell>
          <cell r="E305" t="str">
            <v>--</v>
          </cell>
          <cell r="F305" t="str">
            <v>*</v>
          </cell>
          <cell r="G305" t="str">
            <v>ü</v>
          </cell>
          <cell r="H305" t="str">
            <v/>
          </cell>
          <cell r="I305" t="str">
            <v>--</v>
          </cell>
          <cell r="K305" t="str">
            <v>--</v>
          </cell>
          <cell r="L305" t="str">
            <v/>
          </cell>
          <cell r="M305" t="str">
            <v>--</v>
          </cell>
          <cell r="N305" t="str">
            <v/>
          </cell>
          <cell r="O305" t="str">
            <v>--</v>
          </cell>
          <cell r="Q305" t="str">
            <v>ü</v>
          </cell>
          <cell r="R305" t="str">
            <v>*</v>
          </cell>
          <cell r="S305" t="str">
            <v>--</v>
          </cell>
          <cell r="T305" t="str">
            <v/>
          </cell>
          <cell r="U305" t="str">
            <v>ü</v>
          </cell>
          <cell r="V305" t="str">
            <v/>
          </cell>
        </row>
        <row r="306">
          <cell r="A306" t="str">
            <v>BLANK</v>
          </cell>
          <cell r="B306" t="str">
            <v>Equitable Gas Co.</v>
          </cell>
          <cell r="C306" t="str">
            <v>--</v>
          </cell>
          <cell r="D306" t="str">
            <v>Gas</v>
          </cell>
          <cell r="E306" t="str">
            <v>ü</v>
          </cell>
          <cell r="G306" t="str">
            <v>--</v>
          </cell>
          <cell r="I306" t="str">
            <v>--</v>
          </cell>
          <cell r="K306" t="str">
            <v>--</v>
          </cell>
          <cell r="L306" t="str">
            <v/>
          </cell>
          <cell r="M306" t="str">
            <v>--</v>
          </cell>
          <cell r="N306" t="str">
            <v/>
          </cell>
          <cell r="O306" t="str">
            <v>--</v>
          </cell>
          <cell r="P306" t="str">
            <v/>
          </cell>
          <cell r="Q306" t="str">
            <v>ü</v>
          </cell>
          <cell r="R306" t="str">
            <v>*</v>
          </cell>
          <cell r="S306" t="str">
            <v>--</v>
          </cell>
          <cell r="T306" t="str">
            <v/>
          </cell>
          <cell r="U306" t="str">
            <v>--</v>
          </cell>
          <cell r="V306" t="str">
            <v/>
          </cell>
        </row>
        <row r="307">
          <cell r="A307" t="str">
            <v>22FE4</v>
          </cell>
          <cell r="B307" t="str">
            <v>Metropolitan Edison Co.</v>
          </cell>
          <cell r="C307" t="str">
            <v>FE</v>
          </cell>
          <cell r="D307" t="str">
            <v>Elec.</v>
          </cell>
          <cell r="E307" t="str">
            <v>--</v>
          </cell>
          <cell r="F307" t="str">
            <v>*</v>
          </cell>
          <cell r="G307" t="str">
            <v>ü</v>
          </cell>
          <cell r="H307" t="str">
            <v/>
          </cell>
          <cell r="I307" t="str">
            <v>--</v>
          </cell>
          <cell r="K307" t="str">
            <v>--</v>
          </cell>
          <cell r="L307" t="str">
            <v/>
          </cell>
          <cell r="M307" t="str">
            <v>--</v>
          </cell>
          <cell r="N307" t="str">
            <v/>
          </cell>
          <cell r="O307" t="str">
            <v>--</v>
          </cell>
          <cell r="Q307" t="str">
            <v>ü</v>
          </cell>
          <cell r="R307" t="str">
            <v>*</v>
          </cell>
          <cell r="S307" t="str">
            <v>--</v>
          </cell>
          <cell r="T307" t="str">
            <v/>
          </cell>
          <cell r="U307" t="str">
            <v>ü</v>
          </cell>
          <cell r="V307" t="str">
            <v/>
          </cell>
        </row>
        <row r="308">
          <cell r="A308" t="str">
            <v>BLANK</v>
          </cell>
          <cell r="B308" t="str">
            <v>National Fuel Gas Distribution Corp.</v>
          </cell>
          <cell r="C308" t="str">
            <v>NFG</v>
          </cell>
          <cell r="D308" t="str">
            <v>Gas</v>
          </cell>
          <cell r="E308" t="str">
            <v>ü</v>
          </cell>
          <cell r="G308" t="str">
            <v>--</v>
          </cell>
          <cell r="I308" t="str">
            <v>--</v>
          </cell>
          <cell r="K308" t="str">
            <v>--</v>
          </cell>
          <cell r="L308" t="str">
            <v/>
          </cell>
          <cell r="M308" t="str">
            <v>--</v>
          </cell>
          <cell r="N308" t="str">
            <v/>
          </cell>
          <cell r="O308" t="str">
            <v>--</v>
          </cell>
          <cell r="P308" t="str">
            <v/>
          </cell>
          <cell r="Q308" t="str">
            <v>--</v>
          </cell>
          <cell r="R308" t="str">
            <v>*</v>
          </cell>
          <cell r="S308" t="str">
            <v>--</v>
          </cell>
          <cell r="T308" t="str">
            <v/>
          </cell>
          <cell r="U308" t="str">
            <v>--</v>
          </cell>
          <cell r="V308" t="str">
            <v/>
          </cell>
        </row>
        <row r="309">
          <cell r="A309" t="str">
            <v>21EXC8</v>
          </cell>
          <cell r="B309" t="str">
            <v>PECO Energy Co.</v>
          </cell>
          <cell r="C309" t="str">
            <v>EXC</v>
          </cell>
          <cell r="D309" t="str">
            <v>Elec.</v>
          </cell>
          <cell r="E309" t="str">
            <v>--</v>
          </cell>
          <cell r="F309" t="str">
            <v>*</v>
          </cell>
          <cell r="G309" t="str">
            <v>ü</v>
          </cell>
          <cell r="H309" t="str">
            <v/>
          </cell>
          <cell r="I309" t="str">
            <v>--</v>
          </cell>
          <cell r="K309" t="str">
            <v>--</v>
          </cell>
          <cell r="L309" t="str">
            <v/>
          </cell>
          <cell r="M309" t="str">
            <v>--</v>
          </cell>
          <cell r="N309" t="str">
            <v/>
          </cell>
          <cell r="O309" t="str">
            <v>--</v>
          </cell>
          <cell r="Q309" t="str">
            <v>ü</v>
          </cell>
          <cell r="R309" t="str">
            <v>*</v>
          </cell>
          <cell r="S309" t="str">
            <v>--</v>
          </cell>
          <cell r="T309" t="str">
            <v/>
          </cell>
          <cell r="U309" t="str">
            <v>ü</v>
          </cell>
          <cell r="V309" t="str">
            <v/>
          </cell>
        </row>
        <row r="310">
          <cell r="A310" t="str">
            <v>21EXC-G3</v>
          </cell>
          <cell r="B310" t="str">
            <v>PECO Energy Co.</v>
          </cell>
          <cell r="C310" t="str">
            <v>EXC</v>
          </cell>
          <cell r="D310" t="str">
            <v>Gas</v>
          </cell>
          <cell r="E310" t="str">
            <v>ü</v>
          </cell>
          <cell r="G310" t="str">
            <v>ü</v>
          </cell>
          <cell r="H310" t="str">
            <v/>
          </cell>
          <cell r="I310" t="str">
            <v>--</v>
          </cell>
          <cell r="K310" t="str">
            <v>--</v>
          </cell>
          <cell r="L310" t="str">
            <v/>
          </cell>
          <cell r="M310" t="str">
            <v>--</v>
          </cell>
          <cell r="N310" t="str">
            <v/>
          </cell>
          <cell r="O310" t="str">
            <v>--</v>
          </cell>
          <cell r="P310" t="str">
            <v/>
          </cell>
          <cell r="Q310" t="str">
            <v>ü</v>
          </cell>
          <cell r="R310" t="str">
            <v>*</v>
          </cell>
          <cell r="S310" t="str">
            <v>--</v>
          </cell>
          <cell r="T310" t="str">
            <v/>
          </cell>
          <cell r="U310" t="str">
            <v>--</v>
          </cell>
          <cell r="V310" t="str">
            <v/>
          </cell>
        </row>
        <row r="311">
          <cell r="A311" t="str">
            <v>22FE5</v>
          </cell>
          <cell r="B311" t="str">
            <v>Pennsylvania Electric Co.</v>
          </cell>
          <cell r="C311" t="str">
            <v>FE</v>
          </cell>
          <cell r="D311" t="str">
            <v>Elec.</v>
          </cell>
          <cell r="E311" t="str">
            <v>--</v>
          </cell>
          <cell r="F311" t="str">
            <v>*</v>
          </cell>
          <cell r="G311" t="str">
            <v>ü</v>
          </cell>
          <cell r="H311" t="str">
            <v/>
          </cell>
          <cell r="I311" t="str">
            <v>--</v>
          </cell>
          <cell r="K311" t="str">
            <v>--</v>
          </cell>
          <cell r="L311" t="str">
            <v/>
          </cell>
          <cell r="M311" t="str">
            <v>--</v>
          </cell>
          <cell r="N311" t="str">
            <v/>
          </cell>
          <cell r="O311" t="str">
            <v>--</v>
          </cell>
          <cell r="Q311" t="str">
            <v>ü</v>
          </cell>
          <cell r="R311" t="str">
            <v>*</v>
          </cell>
          <cell r="S311" t="str">
            <v>--</v>
          </cell>
          <cell r="T311" t="str">
            <v/>
          </cell>
          <cell r="U311" t="str">
            <v>ü</v>
          </cell>
          <cell r="V311" t="str">
            <v/>
          </cell>
        </row>
        <row r="312">
          <cell r="A312" t="str">
            <v>22FE6</v>
          </cell>
          <cell r="B312" t="str">
            <v>Pennsylvania Power Co.</v>
          </cell>
          <cell r="C312" t="str">
            <v>FE</v>
          </cell>
          <cell r="D312" t="str">
            <v>Elec.</v>
          </cell>
          <cell r="E312" t="str">
            <v>--</v>
          </cell>
          <cell r="F312" t="str">
            <v>*</v>
          </cell>
          <cell r="G312" t="str">
            <v>ü</v>
          </cell>
          <cell r="H312" t="str">
            <v/>
          </cell>
          <cell r="I312" t="str">
            <v>--</v>
          </cell>
          <cell r="K312" t="str">
            <v>--</v>
          </cell>
          <cell r="L312" t="str">
            <v/>
          </cell>
          <cell r="M312" t="str">
            <v>--</v>
          </cell>
          <cell r="N312" t="str">
            <v/>
          </cell>
          <cell r="O312" t="str">
            <v>--</v>
          </cell>
          <cell r="Q312" t="str">
            <v>ü</v>
          </cell>
          <cell r="R312" t="str">
            <v>*</v>
          </cell>
          <cell r="S312" t="str">
            <v>--</v>
          </cell>
          <cell r="T312" t="str">
            <v/>
          </cell>
          <cell r="U312" t="str">
            <v>ü</v>
          </cell>
          <cell r="V312" t="str">
            <v/>
          </cell>
        </row>
        <row r="313">
          <cell r="A313" t="str">
            <v>BLANK</v>
          </cell>
          <cell r="B313" t="str">
            <v>Peoples Natural Gas Co.</v>
          </cell>
          <cell r="C313" t="str">
            <v>--</v>
          </cell>
          <cell r="D313" t="str">
            <v>Gas</v>
          </cell>
          <cell r="E313" t="str">
            <v>ü</v>
          </cell>
          <cell r="G313" t="str">
            <v>--</v>
          </cell>
          <cell r="I313" t="str">
            <v>--</v>
          </cell>
          <cell r="K313" t="str">
            <v>--</v>
          </cell>
          <cell r="L313" t="str">
            <v/>
          </cell>
          <cell r="M313" t="str">
            <v>--</v>
          </cell>
          <cell r="N313" t="str">
            <v/>
          </cell>
          <cell r="O313" t="str">
            <v>--</v>
          </cell>
          <cell r="P313" t="str">
            <v/>
          </cell>
          <cell r="Q313" t="str">
            <v>ü</v>
          </cell>
          <cell r="R313" t="str">
            <v>*</v>
          </cell>
          <cell r="S313" t="str">
            <v>--</v>
          </cell>
          <cell r="T313" t="str">
            <v/>
          </cell>
          <cell r="U313" t="str">
            <v>--</v>
          </cell>
          <cell r="V313" t="str">
            <v/>
          </cell>
        </row>
        <row r="314">
          <cell r="A314" t="str">
            <v>34PPL5</v>
          </cell>
          <cell r="B314" t="str">
            <v>PPL Electric Utilities Corp.</v>
          </cell>
          <cell r="C314" t="str">
            <v>PPL</v>
          </cell>
          <cell r="D314" t="str">
            <v>Elec.</v>
          </cell>
          <cell r="E314" t="str">
            <v>--</v>
          </cell>
          <cell r="F314" t="str">
            <v>*</v>
          </cell>
          <cell r="G314" t="str">
            <v>ü</v>
          </cell>
          <cell r="H314" t="str">
            <v/>
          </cell>
          <cell r="I314" t="str">
            <v>--</v>
          </cell>
          <cell r="K314" t="str">
            <v>--</v>
          </cell>
          <cell r="L314" t="str">
            <v/>
          </cell>
          <cell r="M314" t="str">
            <v>--</v>
          </cell>
          <cell r="N314" t="str">
            <v/>
          </cell>
          <cell r="O314" t="str">
            <v>--</v>
          </cell>
          <cell r="Q314" t="str">
            <v>ü</v>
          </cell>
          <cell r="R314" t="str">
            <v>*</v>
          </cell>
          <cell r="S314" t="str">
            <v>--</v>
          </cell>
          <cell r="T314" t="str">
            <v/>
          </cell>
          <cell r="U314" t="str">
            <v>ü</v>
          </cell>
          <cell r="V314" t="str">
            <v/>
          </cell>
        </row>
        <row r="315">
          <cell r="A315" t="str">
            <v>BLANK</v>
          </cell>
          <cell r="B315" t="str">
            <v>UGI Central Penn Gas Inc.</v>
          </cell>
          <cell r="C315" t="str">
            <v>UGI</v>
          </cell>
          <cell r="D315" t="str">
            <v>Gas</v>
          </cell>
          <cell r="E315" t="str">
            <v>ü</v>
          </cell>
          <cell r="G315" t="str">
            <v>--</v>
          </cell>
          <cell r="I315" t="str">
            <v>--</v>
          </cell>
          <cell r="K315" t="str">
            <v>--</v>
          </cell>
          <cell r="L315" t="str">
            <v/>
          </cell>
          <cell r="M315" t="str">
            <v>--</v>
          </cell>
          <cell r="N315" t="str">
            <v/>
          </cell>
          <cell r="O315" t="str">
            <v>--</v>
          </cell>
          <cell r="P315" t="str">
            <v/>
          </cell>
          <cell r="Q315" t="str">
            <v>ü</v>
          </cell>
          <cell r="R315" t="str">
            <v>*</v>
          </cell>
          <cell r="S315" t="str">
            <v>--</v>
          </cell>
          <cell r="T315" t="str">
            <v/>
          </cell>
          <cell r="U315" t="str">
            <v>--</v>
          </cell>
          <cell r="V315" t="str">
            <v/>
          </cell>
        </row>
        <row r="316">
          <cell r="A316" t="str">
            <v>BLANK</v>
          </cell>
          <cell r="B316" t="str">
            <v>UGI Penn Natural Gas Inc.</v>
          </cell>
          <cell r="C316" t="str">
            <v>UGI</v>
          </cell>
          <cell r="D316" t="str">
            <v>Gas</v>
          </cell>
          <cell r="E316" t="str">
            <v>ü</v>
          </cell>
          <cell r="G316" t="str">
            <v>--</v>
          </cell>
          <cell r="H316" t="str">
            <v/>
          </cell>
          <cell r="I316" t="str">
            <v>--</v>
          </cell>
          <cell r="K316" t="str">
            <v>--</v>
          </cell>
          <cell r="L316" t="str">
            <v/>
          </cell>
          <cell r="M316" t="str">
            <v>--</v>
          </cell>
          <cell r="N316" t="str">
            <v/>
          </cell>
          <cell r="O316" t="str">
            <v>--</v>
          </cell>
          <cell r="P316" t="str">
            <v/>
          </cell>
          <cell r="Q316" t="str">
            <v>ü</v>
          </cell>
          <cell r="R316" t="str">
            <v>*</v>
          </cell>
          <cell r="S316" t="str">
            <v>--</v>
          </cell>
          <cell r="T316" t="str">
            <v/>
          </cell>
          <cell r="U316" t="str">
            <v>--</v>
          </cell>
          <cell r="V316" t="str">
            <v/>
          </cell>
        </row>
        <row r="317">
          <cell r="A317" t="str">
            <v>BLANK</v>
          </cell>
          <cell r="B317" t="str">
            <v>UGI Utilities Inc.</v>
          </cell>
          <cell r="C317" t="str">
            <v>UGI</v>
          </cell>
          <cell r="D317" t="str">
            <v>Elec.</v>
          </cell>
          <cell r="E317" t="str">
            <v>--</v>
          </cell>
          <cell r="F317" t="str">
            <v>*</v>
          </cell>
          <cell r="G317" t="str">
            <v>ü</v>
          </cell>
          <cell r="H317" t="str">
            <v/>
          </cell>
          <cell r="I317" t="str">
            <v>--</v>
          </cell>
          <cell r="K317" t="str">
            <v>--</v>
          </cell>
          <cell r="L317" t="str">
            <v/>
          </cell>
          <cell r="M317" t="str">
            <v>--</v>
          </cell>
          <cell r="N317" t="str">
            <v/>
          </cell>
          <cell r="O317" t="str">
            <v>--</v>
          </cell>
          <cell r="Q317" t="str">
            <v>ü</v>
          </cell>
          <cell r="R317" t="str">
            <v>*</v>
          </cell>
          <cell r="S317" t="str">
            <v>--</v>
          </cell>
          <cell r="T317" t="str">
            <v/>
          </cell>
          <cell r="U317" t="str">
            <v>--</v>
          </cell>
          <cell r="V317" t="str">
            <v/>
          </cell>
        </row>
        <row r="318">
          <cell r="A318" t="str">
            <v>BLANK</v>
          </cell>
          <cell r="B318" t="str">
            <v>UGI Utilities Inc.</v>
          </cell>
          <cell r="C318" t="str">
            <v>UGI</v>
          </cell>
          <cell r="D318" t="str">
            <v>Gas</v>
          </cell>
          <cell r="E318" t="str">
            <v>ü</v>
          </cell>
          <cell r="G318" t="str">
            <v>--</v>
          </cell>
          <cell r="H318" t="str">
            <v/>
          </cell>
          <cell r="I318" t="str">
            <v>--</v>
          </cell>
          <cell r="K318" t="str">
            <v>--</v>
          </cell>
          <cell r="L318" t="str">
            <v/>
          </cell>
          <cell r="M318" t="str">
            <v>--</v>
          </cell>
          <cell r="N318" t="str">
            <v/>
          </cell>
          <cell r="O318" t="str">
            <v>--</v>
          </cell>
          <cell r="P318" t="str">
            <v/>
          </cell>
          <cell r="Q318" t="str">
            <v>ü</v>
          </cell>
          <cell r="R318" t="str">
            <v>*</v>
          </cell>
          <cell r="S318" t="str">
            <v>--</v>
          </cell>
          <cell r="T318" t="str">
            <v/>
          </cell>
          <cell r="U318" t="str">
            <v>--</v>
          </cell>
          <cell r="V318" t="str">
            <v/>
          </cell>
        </row>
        <row r="319">
          <cell r="A319" t="str">
            <v>22FE7</v>
          </cell>
          <cell r="B319" t="str">
            <v>West Penn Power Co.</v>
          </cell>
          <cell r="C319" t="str">
            <v>FE</v>
          </cell>
          <cell r="D319" t="str">
            <v>Elec.</v>
          </cell>
          <cell r="E319" t="str">
            <v>--</v>
          </cell>
          <cell r="F319" t="str">
            <v>*</v>
          </cell>
          <cell r="G319" t="str">
            <v>ü</v>
          </cell>
          <cell r="H319" t="str">
            <v/>
          </cell>
          <cell r="I319" t="str">
            <v>--</v>
          </cell>
          <cell r="K319" t="str">
            <v>--</v>
          </cell>
          <cell r="L319" t="str">
            <v/>
          </cell>
          <cell r="M319" t="str">
            <v>--</v>
          </cell>
          <cell r="N319" t="str">
            <v/>
          </cell>
          <cell r="O319" t="str">
            <v>--</v>
          </cell>
          <cell r="Q319" t="str">
            <v>ü</v>
          </cell>
          <cell r="R319" t="str">
            <v>*</v>
          </cell>
          <cell r="S319" t="str">
            <v>--</v>
          </cell>
          <cell r="T319" t="str">
            <v/>
          </cell>
          <cell r="U319" t="str">
            <v>--</v>
          </cell>
          <cell r="V319" t="str">
            <v/>
          </cell>
        </row>
        <row r="320">
          <cell r="F320" t="str">
            <v/>
          </cell>
          <cell r="H320" t="str">
            <v/>
          </cell>
          <cell r="J320" t="str">
            <v/>
          </cell>
          <cell r="L320" t="str">
            <v/>
          </cell>
          <cell r="N320" t="str">
            <v/>
          </cell>
          <cell r="P320" t="str">
            <v/>
          </cell>
          <cell r="R320" t="str">
            <v/>
          </cell>
          <cell r="T320" t="str">
            <v/>
          </cell>
          <cell r="V320" t="str">
            <v/>
          </cell>
        </row>
        <row r="321">
          <cell r="B321" t="str">
            <v>RHODE ISLAND</v>
          </cell>
          <cell r="F321" t="str">
            <v/>
          </cell>
          <cell r="H321" t="str">
            <v/>
          </cell>
          <cell r="J321" t="str">
            <v/>
          </cell>
          <cell r="L321" t="str">
            <v/>
          </cell>
          <cell r="N321" t="str">
            <v/>
          </cell>
          <cell r="P321" t="str">
            <v/>
          </cell>
          <cell r="R321" t="str">
            <v/>
          </cell>
          <cell r="T321" t="str">
            <v/>
          </cell>
          <cell r="V321" t="str">
            <v/>
          </cell>
        </row>
        <row r="322">
          <cell r="A322" t="str">
            <v>34PPL3</v>
          </cell>
          <cell r="B322" t="str">
            <v>Narragansett Electric Co.</v>
          </cell>
          <cell r="C322" t="str">
            <v>PPL</v>
          </cell>
          <cell r="D322" t="str">
            <v>Elec.</v>
          </cell>
          <cell r="E322" t="str">
            <v>--</v>
          </cell>
          <cell r="F322" t="str">
            <v>*</v>
          </cell>
          <cell r="G322" t="str">
            <v>ü</v>
          </cell>
          <cell r="H322" t="str">
            <v/>
          </cell>
          <cell r="I322" t="str">
            <v>ü</v>
          </cell>
          <cell r="J322" t="str">
            <v/>
          </cell>
          <cell r="K322" t="str">
            <v>--</v>
          </cell>
          <cell r="L322" t="str">
            <v/>
          </cell>
          <cell r="M322" t="str">
            <v>--</v>
          </cell>
          <cell r="N322" t="str">
            <v/>
          </cell>
          <cell r="O322" t="str">
            <v>--</v>
          </cell>
          <cell r="P322" t="str">
            <v/>
          </cell>
          <cell r="Q322" t="str">
            <v>ü</v>
          </cell>
          <cell r="R322" t="str">
            <v>*</v>
          </cell>
          <cell r="S322" t="str">
            <v>--</v>
          </cell>
          <cell r="T322" t="str">
            <v/>
          </cell>
          <cell r="U322" t="str">
            <v>ü</v>
          </cell>
          <cell r="V322" t="str">
            <v/>
          </cell>
        </row>
        <row r="323">
          <cell r="A323" t="str">
            <v>34PPL-G2</v>
          </cell>
          <cell r="B323" t="str">
            <v>Narragansett Electric Co.</v>
          </cell>
          <cell r="C323" t="str">
            <v>PPL</v>
          </cell>
          <cell r="D323" t="str">
            <v>Gas</v>
          </cell>
          <cell r="E323" t="str">
            <v>ü</v>
          </cell>
          <cell r="F323" t="str">
            <v/>
          </cell>
          <cell r="G323" t="str">
            <v>ü</v>
          </cell>
          <cell r="H323" t="str">
            <v>*</v>
          </cell>
          <cell r="I323" t="str">
            <v>ü</v>
          </cell>
          <cell r="J323" t="str">
            <v/>
          </cell>
          <cell r="K323" t="str">
            <v>--</v>
          </cell>
          <cell r="L323" t="str">
            <v/>
          </cell>
          <cell r="M323" t="str">
            <v>--</v>
          </cell>
          <cell r="N323" t="str">
            <v/>
          </cell>
          <cell r="O323" t="str">
            <v>--</v>
          </cell>
          <cell r="P323" t="str">
            <v/>
          </cell>
          <cell r="Q323" t="str">
            <v>ü</v>
          </cell>
          <cell r="R323" t="str">
            <v>*</v>
          </cell>
          <cell r="S323" t="str">
            <v>ü</v>
          </cell>
          <cell r="T323" t="str">
            <v>*</v>
          </cell>
          <cell r="U323" t="str">
            <v>--</v>
          </cell>
          <cell r="V323" t="str">
            <v/>
          </cell>
        </row>
        <row r="324">
          <cell r="F324" t="str">
            <v/>
          </cell>
          <cell r="H324" t="str">
            <v/>
          </cell>
          <cell r="J324" t="str">
            <v/>
          </cell>
          <cell r="L324" t="str">
            <v/>
          </cell>
          <cell r="N324" t="str">
            <v/>
          </cell>
          <cell r="P324" t="str">
            <v/>
          </cell>
          <cell r="R324" t="str">
            <v/>
          </cell>
          <cell r="T324" t="str">
            <v/>
          </cell>
          <cell r="V324" t="str">
            <v/>
          </cell>
        </row>
        <row r="325">
          <cell r="B325" t="str">
            <v>SOUTH CAROLINA</v>
          </cell>
          <cell r="F325" t="str">
            <v/>
          </cell>
          <cell r="H325" t="str">
            <v/>
          </cell>
          <cell r="J325" t="str">
            <v/>
          </cell>
          <cell r="L325" t="str">
            <v/>
          </cell>
          <cell r="N325" t="str">
            <v/>
          </cell>
          <cell r="P325" t="str">
            <v/>
          </cell>
          <cell r="R325" t="str">
            <v/>
          </cell>
          <cell r="T325" t="str">
            <v/>
          </cell>
          <cell r="V325" t="str">
            <v/>
          </cell>
        </row>
        <row r="326">
          <cell r="A326" t="str">
            <v>12D3</v>
          </cell>
          <cell r="B326" t="str">
            <v>Dominion Energy South Carolina</v>
          </cell>
          <cell r="C326" t="str">
            <v>D</v>
          </cell>
          <cell r="D326" t="str">
            <v>Elec.</v>
          </cell>
          <cell r="E326" t="str">
            <v>ü</v>
          </cell>
          <cell r="F326" t="str">
            <v/>
          </cell>
          <cell r="G326" t="str">
            <v>ü</v>
          </cell>
          <cell r="H326" t="str">
            <v/>
          </cell>
          <cell r="I326" t="str">
            <v>--</v>
          </cell>
          <cell r="J326" t="str">
            <v/>
          </cell>
          <cell r="K326" t="str">
            <v>--</v>
          </cell>
          <cell r="L326" t="str">
            <v/>
          </cell>
          <cell r="M326" t="str">
            <v>ü</v>
          </cell>
          <cell r="N326" t="str">
            <v>*</v>
          </cell>
          <cell r="O326" t="str">
            <v>--</v>
          </cell>
          <cell r="P326" t="str">
            <v/>
          </cell>
          <cell r="Q326" t="str">
            <v>--</v>
          </cell>
          <cell r="R326" t="str">
            <v/>
          </cell>
          <cell r="S326" t="str">
            <v>ü</v>
          </cell>
          <cell r="U326" t="str">
            <v>--</v>
          </cell>
          <cell r="V326" t="str">
            <v/>
          </cell>
        </row>
        <row r="327">
          <cell r="A327" t="str">
            <v>12D-G3</v>
          </cell>
          <cell r="B327" t="str">
            <v>Dominion Energy South Carolina</v>
          </cell>
          <cell r="C327" t="str">
            <v>D</v>
          </cell>
          <cell r="D327" t="str">
            <v>Gas</v>
          </cell>
          <cell r="E327" t="str">
            <v>ü</v>
          </cell>
          <cell r="F327" t="str">
            <v/>
          </cell>
          <cell r="G327" t="str">
            <v>ü</v>
          </cell>
          <cell r="H327" t="str">
            <v/>
          </cell>
          <cell r="I327" t="str">
            <v>--</v>
          </cell>
          <cell r="J327" t="str">
            <v/>
          </cell>
          <cell r="K327" t="str">
            <v>ü</v>
          </cell>
          <cell r="L327" t="str">
            <v>*</v>
          </cell>
          <cell r="M327" t="str">
            <v>--</v>
          </cell>
          <cell r="N327" t="str">
            <v/>
          </cell>
          <cell r="O327" t="str">
            <v>--</v>
          </cell>
          <cell r="P327" t="str">
            <v/>
          </cell>
          <cell r="Q327" t="str">
            <v>--</v>
          </cell>
          <cell r="R327" t="str">
            <v/>
          </cell>
          <cell r="S327" t="str">
            <v>--</v>
          </cell>
          <cell r="U327" t="str">
            <v>--</v>
          </cell>
          <cell r="V327" t="str">
            <v/>
          </cell>
        </row>
        <row r="328">
          <cell r="A328" t="str">
            <v>14DUK7</v>
          </cell>
          <cell r="B328" t="str">
            <v>Duke Energy Progress LLC</v>
          </cell>
          <cell r="C328" t="str">
            <v>DUK</v>
          </cell>
          <cell r="D328" t="str">
            <v>Elec.</v>
          </cell>
          <cell r="E328" t="str">
            <v>ü</v>
          </cell>
          <cell r="F328" t="str">
            <v/>
          </cell>
          <cell r="G328" t="str">
            <v>ü</v>
          </cell>
          <cell r="H328" t="str">
            <v/>
          </cell>
          <cell r="I328" t="str">
            <v>--</v>
          </cell>
          <cell r="J328" t="str">
            <v/>
          </cell>
          <cell r="K328" t="str">
            <v>--</v>
          </cell>
          <cell r="L328" t="str">
            <v/>
          </cell>
          <cell r="M328" t="str">
            <v>--</v>
          </cell>
          <cell r="N328" t="str">
            <v>*</v>
          </cell>
          <cell r="O328" t="str">
            <v>--</v>
          </cell>
          <cell r="P328" t="str">
            <v/>
          </cell>
          <cell r="Q328" t="str">
            <v>--</v>
          </cell>
          <cell r="R328" t="str">
            <v/>
          </cell>
          <cell r="S328" t="str">
            <v>ü</v>
          </cell>
          <cell r="U328" t="str">
            <v>--</v>
          </cell>
          <cell r="V328" t="str">
            <v/>
          </cell>
        </row>
        <row r="329">
          <cell r="A329" t="str">
            <v>14DUK8</v>
          </cell>
          <cell r="B329" t="str">
            <v>Duke Energy Carolinas LLC</v>
          </cell>
          <cell r="C329" t="str">
            <v>DUK</v>
          </cell>
          <cell r="D329" t="str">
            <v>Elec.</v>
          </cell>
          <cell r="E329" t="str">
            <v>ü</v>
          </cell>
          <cell r="F329" t="str">
            <v/>
          </cell>
          <cell r="G329" t="str">
            <v>ü</v>
          </cell>
          <cell r="H329" t="str">
            <v/>
          </cell>
          <cell r="I329" t="str">
            <v>--</v>
          </cell>
          <cell r="J329" t="str">
            <v/>
          </cell>
          <cell r="K329" t="str">
            <v>--</v>
          </cell>
          <cell r="L329" t="str">
            <v/>
          </cell>
          <cell r="M329" t="str">
            <v>--</v>
          </cell>
          <cell r="N329" t="str">
            <v>*</v>
          </cell>
          <cell r="O329" t="str">
            <v>--</v>
          </cell>
          <cell r="P329" t="str">
            <v/>
          </cell>
          <cell r="Q329" t="str">
            <v>--</v>
          </cell>
          <cell r="R329" t="str">
            <v/>
          </cell>
          <cell r="S329" t="str">
            <v>ü</v>
          </cell>
          <cell r="U329" t="str">
            <v>--</v>
          </cell>
          <cell r="V329" t="str">
            <v/>
          </cell>
        </row>
        <row r="330">
          <cell r="A330" t="str">
            <v>14DUK-G4</v>
          </cell>
          <cell r="B330" t="str">
            <v>Piedmont Natural Gas Co.</v>
          </cell>
          <cell r="C330" t="str">
            <v>DUK</v>
          </cell>
          <cell r="D330" t="str">
            <v>Gas</v>
          </cell>
          <cell r="E330" t="str">
            <v>ü</v>
          </cell>
          <cell r="F330" t="str">
            <v/>
          </cell>
          <cell r="G330" t="str">
            <v>ü</v>
          </cell>
          <cell r="H330" t="str">
            <v/>
          </cell>
          <cell r="I330" t="str">
            <v>--</v>
          </cell>
          <cell r="J330" t="str">
            <v/>
          </cell>
          <cell r="K330" t="str">
            <v>ü</v>
          </cell>
          <cell r="L330" t="str">
            <v>*</v>
          </cell>
          <cell r="M330" t="str">
            <v>--</v>
          </cell>
          <cell r="N330" t="str">
            <v/>
          </cell>
          <cell r="O330" t="str">
            <v>--</v>
          </cell>
          <cell r="P330" t="str">
            <v/>
          </cell>
          <cell r="Q330" t="str">
            <v>--</v>
          </cell>
          <cell r="R330" t="str">
            <v/>
          </cell>
          <cell r="S330" t="str">
            <v>--</v>
          </cell>
          <cell r="T330" t="str">
            <v/>
          </cell>
          <cell r="U330" t="str">
            <v>--</v>
          </cell>
          <cell r="V330" t="str">
            <v/>
          </cell>
        </row>
        <row r="331">
          <cell r="F331" t="str">
            <v/>
          </cell>
          <cell r="H331" t="str">
            <v/>
          </cell>
          <cell r="J331" t="str">
            <v/>
          </cell>
          <cell r="L331" t="str">
            <v/>
          </cell>
          <cell r="N331" t="str">
            <v/>
          </cell>
          <cell r="P331" t="str">
            <v/>
          </cell>
          <cell r="R331" t="str">
            <v/>
          </cell>
          <cell r="T331" t="str">
            <v/>
          </cell>
          <cell r="V331" t="str">
            <v/>
          </cell>
        </row>
        <row r="332">
          <cell r="B332" t="str">
            <v>SOUTH DAKOTA</v>
          </cell>
          <cell r="F332" t="str">
            <v/>
          </cell>
          <cell r="H332" t="str">
            <v/>
          </cell>
          <cell r="J332" t="str">
            <v/>
          </cell>
          <cell r="L332" t="str">
            <v/>
          </cell>
          <cell r="N332" t="str">
            <v/>
          </cell>
          <cell r="P332" t="str">
            <v/>
          </cell>
          <cell r="R332" t="str">
            <v/>
          </cell>
          <cell r="T332" t="str">
            <v/>
          </cell>
          <cell r="V332" t="str">
            <v/>
          </cell>
        </row>
        <row r="333">
          <cell r="A333" t="str">
            <v>08BKH2</v>
          </cell>
          <cell r="B333" t="str">
            <v>Black Hills Power Inc.</v>
          </cell>
          <cell r="C333" t="str">
            <v>BKH</v>
          </cell>
          <cell r="D333" t="str">
            <v>Elec.</v>
          </cell>
          <cell r="E333" t="str">
            <v>ü</v>
          </cell>
          <cell r="G333" t="str">
            <v>--</v>
          </cell>
          <cell r="I333" t="str">
            <v>--</v>
          </cell>
          <cell r="J333" t="str">
            <v/>
          </cell>
          <cell r="K333" t="str">
            <v>--</v>
          </cell>
          <cell r="M333" t="str">
            <v>--</v>
          </cell>
          <cell r="N333" t="str">
            <v/>
          </cell>
          <cell r="O333" t="str">
            <v>--</v>
          </cell>
          <cell r="Q333" t="str">
            <v>--</v>
          </cell>
          <cell r="R333" t="str">
            <v/>
          </cell>
          <cell r="S333" t="str">
            <v>ü</v>
          </cell>
          <cell r="T333" t="str">
            <v>*</v>
          </cell>
          <cell r="U333" t="str">
            <v>ü</v>
          </cell>
          <cell r="V333" t="str">
            <v>*</v>
          </cell>
        </row>
        <row r="334">
          <cell r="A334" t="str">
            <v>BLANK</v>
          </cell>
          <cell r="B334" t="str">
            <v>MDU Resources Group Inc.</v>
          </cell>
          <cell r="C334" t="str">
            <v>MDU</v>
          </cell>
          <cell r="D334" t="str">
            <v>Elec.</v>
          </cell>
          <cell r="E334" t="str">
            <v>ü</v>
          </cell>
          <cell r="G334" t="str">
            <v>--</v>
          </cell>
          <cell r="I334" t="str">
            <v>--</v>
          </cell>
          <cell r="K334" t="str">
            <v>--</v>
          </cell>
          <cell r="M334" t="str">
            <v>--</v>
          </cell>
          <cell r="O334" t="str">
            <v>--</v>
          </cell>
          <cell r="Q334" t="str">
            <v>ü</v>
          </cell>
          <cell r="S334" t="str">
            <v>ü</v>
          </cell>
          <cell r="U334" t="str">
            <v>ü</v>
          </cell>
        </row>
        <row r="335">
          <cell r="A335" t="str">
            <v>BLANK</v>
          </cell>
          <cell r="B335" t="str">
            <v>MDU Resources Group Inc.</v>
          </cell>
          <cell r="C335" t="str">
            <v>MDU</v>
          </cell>
          <cell r="D335" t="str">
            <v>Gas</v>
          </cell>
          <cell r="E335" t="str">
            <v>ü</v>
          </cell>
          <cell r="G335" t="str">
            <v>ü</v>
          </cell>
          <cell r="I335" t="str">
            <v>--</v>
          </cell>
          <cell r="K335" t="str">
            <v>ü</v>
          </cell>
          <cell r="L335" t="str">
            <v>*</v>
          </cell>
          <cell r="M335" t="str">
            <v>--</v>
          </cell>
          <cell r="O335" t="str">
            <v>--</v>
          </cell>
          <cell r="Q335" t="str">
            <v>--</v>
          </cell>
          <cell r="S335" t="str">
            <v>--</v>
          </cell>
          <cell r="U335" t="str">
            <v>--</v>
          </cell>
        </row>
        <row r="336">
          <cell r="A336" t="str">
            <v>39XEL5</v>
          </cell>
          <cell r="B336" t="str">
            <v>Northern States Power Co. - Minnesota</v>
          </cell>
          <cell r="C336" t="str">
            <v>XEL</v>
          </cell>
          <cell r="D336" t="str">
            <v>Elec.</v>
          </cell>
          <cell r="E336" t="str">
            <v>ü</v>
          </cell>
          <cell r="F336" t="str">
            <v/>
          </cell>
          <cell r="G336" t="str">
            <v>ü</v>
          </cell>
          <cell r="H336" t="str">
            <v>*</v>
          </cell>
          <cell r="I336" t="str">
            <v>--</v>
          </cell>
          <cell r="J336" t="str">
            <v/>
          </cell>
          <cell r="K336" t="str">
            <v>ü</v>
          </cell>
          <cell r="L336" t="str">
            <v>*</v>
          </cell>
          <cell r="M336" t="str">
            <v>ü</v>
          </cell>
          <cell r="N336" t="str">
            <v>*</v>
          </cell>
          <cell r="O336" t="str">
            <v>--</v>
          </cell>
          <cell r="P336" t="str">
            <v/>
          </cell>
          <cell r="Q336" t="str">
            <v>ü</v>
          </cell>
          <cell r="R336" t="str">
            <v>*</v>
          </cell>
          <cell r="S336" t="str">
            <v>ü</v>
          </cell>
          <cell r="T336" t="str">
            <v/>
          </cell>
          <cell r="U336" t="str">
            <v>ü</v>
          </cell>
          <cell r="V336" t="str">
            <v/>
          </cell>
        </row>
        <row r="337">
          <cell r="A337" t="str">
            <v>28NWE2</v>
          </cell>
          <cell r="B337" t="str">
            <v>NorthWestern Corp.</v>
          </cell>
          <cell r="C337" t="str">
            <v>NWE</v>
          </cell>
          <cell r="D337" t="str">
            <v>Elec.</v>
          </cell>
          <cell r="E337" t="str">
            <v>ü</v>
          </cell>
          <cell r="F337" t="str">
            <v/>
          </cell>
          <cell r="G337" t="str">
            <v>ü</v>
          </cell>
          <cell r="H337" t="str">
            <v/>
          </cell>
          <cell r="I337" t="str">
            <v>--</v>
          </cell>
          <cell r="J337" t="str">
            <v/>
          </cell>
          <cell r="K337" t="str">
            <v>--</v>
          </cell>
          <cell r="L337" t="str">
            <v/>
          </cell>
          <cell r="M337" t="str">
            <v>--</v>
          </cell>
          <cell r="N337" t="str">
            <v/>
          </cell>
          <cell r="O337" t="str">
            <v>--</v>
          </cell>
          <cell r="P337" t="str">
            <v/>
          </cell>
          <cell r="Q337" t="str">
            <v>--</v>
          </cell>
          <cell r="R337" t="str">
            <v/>
          </cell>
          <cell r="S337" t="str">
            <v>--</v>
          </cell>
          <cell r="T337" t="str">
            <v/>
          </cell>
          <cell r="U337" t="str">
            <v>--</v>
          </cell>
          <cell r="V337" t="str">
            <v/>
          </cell>
        </row>
        <row r="338">
          <cell r="A338" t="str">
            <v>28NWE-G3</v>
          </cell>
          <cell r="B338" t="str">
            <v>NorthWestern Corp.</v>
          </cell>
          <cell r="C338" t="str">
            <v>NWE</v>
          </cell>
          <cell r="D338" t="str">
            <v>Gas</v>
          </cell>
          <cell r="E338" t="str">
            <v>ü</v>
          </cell>
          <cell r="G338" t="str">
            <v>--</v>
          </cell>
          <cell r="I338" t="str">
            <v>--</v>
          </cell>
          <cell r="K338" t="str">
            <v>--</v>
          </cell>
          <cell r="M338" t="str">
            <v>--</v>
          </cell>
          <cell r="O338" t="str">
            <v>--</v>
          </cell>
          <cell r="Q338" t="str">
            <v>--</v>
          </cell>
          <cell r="S338" t="str">
            <v>--</v>
          </cell>
          <cell r="U338" t="str">
            <v>--</v>
          </cell>
        </row>
        <row r="339">
          <cell r="A339" t="str">
            <v>30OTTR3</v>
          </cell>
          <cell r="B339" t="str">
            <v>Otter Tail Power Corp.</v>
          </cell>
          <cell r="C339" t="str">
            <v>OTTR</v>
          </cell>
          <cell r="D339" t="str">
            <v>Elec.</v>
          </cell>
          <cell r="E339" t="str">
            <v>ü</v>
          </cell>
          <cell r="F339" t="str">
            <v/>
          </cell>
          <cell r="G339" t="str">
            <v>ü</v>
          </cell>
          <cell r="I339" t="str">
            <v>--</v>
          </cell>
          <cell r="J339" t="str">
            <v/>
          </cell>
          <cell r="K339" t="str">
            <v>--</v>
          </cell>
          <cell r="L339" t="str">
            <v/>
          </cell>
          <cell r="M339" t="str">
            <v>ü</v>
          </cell>
          <cell r="N339" t="str">
            <v>*</v>
          </cell>
          <cell r="O339" t="str">
            <v>--</v>
          </cell>
          <cell r="Q339" t="str">
            <v>ü</v>
          </cell>
          <cell r="R339" t="str">
            <v/>
          </cell>
          <cell r="S339" t="str">
            <v>ü</v>
          </cell>
          <cell r="T339" t="str">
            <v/>
          </cell>
          <cell r="U339" t="str">
            <v>--</v>
          </cell>
          <cell r="V339" t="str">
            <v/>
          </cell>
        </row>
        <row r="341">
          <cell r="B341" t="str">
            <v>TENNESSEE</v>
          </cell>
          <cell r="F341" t="str">
            <v/>
          </cell>
          <cell r="H341" t="str">
            <v/>
          </cell>
          <cell r="J341" t="str">
            <v/>
          </cell>
          <cell r="L341" t="str">
            <v/>
          </cell>
          <cell r="N341" t="str">
            <v/>
          </cell>
          <cell r="P341" t="str">
            <v/>
          </cell>
          <cell r="R341" t="str">
            <v/>
          </cell>
          <cell r="T341" t="str">
            <v/>
          </cell>
          <cell r="V341" t="str">
            <v/>
          </cell>
        </row>
        <row r="342">
          <cell r="A342" t="str">
            <v>01ATO5</v>
          </cell>
          <cell r="B342" t="str">
            <v>Atmos Energy Inc.</v>
          </cell>
          <cell r="C342" t="str">
            <v>ATO</v>
          </cell>
          <cell r="D342" t="str">
            <v>Gas</v>
          </cell>
          <cell r="E342" t="str">
            <v>ü</v>
          </cell>
          <cell r="F342" t="str">
            <v/>
          </cell>
          <cell r="G342" t="str">
            <v>--</v>
          </cell>
          <cell r="H342" t="str">
            <v/>
          </cell>
          <cell r="I342" t="str">
            <v>--</v>
          </cell>
          <cell r="J342" t="str">
            <v/>
          </cell>
          <cell r="K342" t="str">
            <v>ü</v>
          </cell>
          <cell r="L342" t="str">
            <v>*</v>
          </cell>
          <cell r="M342" t="str">
            <v>--</v>
          </cell>
          <cell r="N342" t="str">
            <v/>
          </cell>
          <cell r="O342" t="str">
            <v>--</v>
          </cell>
          <cell r="P342" t="str">
            <v/>
          </cell>
          <cell r="Q342" t="str">
            <v>--</v>
          </cell>
          <cell r="R342" t="str">
            <v/>
          </cell>
          <cell r="S342" t="str">
            <v>--</v>
          </cell>
          <cell r="T342" t="str">
            <v/>
          </cell>
          <cell r="U342" t="str">
            <v>--</v>
          </cell>
          <cell r="V342" t="str">
            <v/>
          </cell>
        </row>
        <row r="343">
          <cell r="A343" t="str">
            <v>37SO-G4</v>
          </cell>
          <cell r="B343" t="str">
            <v>Chattanooga Gas Co.</v>
          </cell>
          <cell r="C343" t="str">
            <v>SO</v>
          </cell>
          <cell r="D343" t="str">
            <v>Gas</v>
          </cell>
          <cell r="E343" t="str">
            <v>ü</v>
          </cell>
          <cell r="F343" t="str">
            <v/>
          </cell>
          <cell r="G343" t="str">
            <v>--</v>
          </cell>
          <cell r="H343" t="str">
            <v/>
          </cell>
          <cell r="I343" t="str">
            <v>ü</v>
          </cell>
          <cell r="J343" t="str">
            <v>*</v>
          </cell>
          <cell r="K343" t="str">
            <v>--</v>
          </cell>
          <cell r="L343" t="str">
            <v/>
          </cell>
          <cell r="M343" t="str">
            <v>--</v>
          </cell>
          <cell r="N343" t="str">
            <v/>
          </cell>
          <cell r="O343" t="str">
            <v>--</v>
          </cell>
          <cell r="P343" t="str">
            <v/>
          </cell>
          <cell r="Q343" t="str">
            <v>--</v>
          </cell>
          <cell r="R343" t="str">
            <v/>
          </cell>
          <cell r="S343" t="str">
            <v>--</v>
          </cell>
          <cell r="T343" t="str">
            <v/>
          </cell>
          <cell r="U343" t="str">
            <v>--</v>
          </cell>
          <cell r="V343" t="str">
            <v/>
          </cell>
        </row>
        <row r="344">
          <cell r="A344" t="str">
            <v>05AEP8</v>
          </cell>
          <cell r="B344" t="str">
            <v>Kingsport Power Co.</v>
          </cell>
          <cell r="C344" t="str">
            <v>AEP</v>
          </cell>
          <cell r="D344" t="str">
            <v>Elec.</v>
          </cell>
          <cell r="E344" t="str">
            <v>ü</v>
          </cell>
          <cell r="F344" t="str">
            <v/>
          </cell>
          <cell r="G344" t="str">
            <v>--</v>
          </cell>
          <cell r="H344" t="str">
            <v/>
          </cell>
          <cell r="I344" t="str">
            <v>--</v>
          </cell>
          <cell r="J344" t="str">
            <v/>
          </cell>
          <cell r="K344" t="str">
            <v>--</v>
          </cell>
          <cell r="L344" t="str">
            <v/>
          </cell>
          <cell r="M344" t="str">
            <v>--</v>
          </cell>
          <cell r="N344" t="str">
            <v/>
          </cell>
          <cell r="O344" t="str">
            <v>--</v>
          </cell>
          <cell r="P344" t="str">
            <v/>
          </cell>
          <cell r="Q344" t="str">
            <v>--</v>
          </cell>
          <cell r="R344" t="str">
            <v/>
          </cell>
          <cell r="S344" t="str">
            <v>--</v>
          </cell>
          <cell r="T344" t="str">
            <v/>
          </cell>
          <cell r="U344" t="str">
            <v>--</v>
          </cell>
          <cell r="V344" t="str">
            <v/>
          </cell>
        </row>
        <row r="345">
          <cell r="A345" t="str">
            <v>14DUK-G5</v>
          </cell>
          <cell r="B345" t="str">
            <v>Piedmont Natural Gas Co.</v>
          </cell>
          <cell r="C345" t="str">
            <v>DUK</v>
          </cell>
          <cell r="D345" t="str">
            <v>Gas</v>
          </cell>
          <cell r="E345" t="str">
            <v>ü</v>
          </cell>
          <cell r="F345" t="str">
            <v/>
          </cell>
          <cell r="G345" t="str">
            <v>--</v>
          </cell>
          <cell r="H345" t="str">
            <v/>
          </cell>
          <cell r="I345" t="str">
            <v>--</v>
          </cell>
          <cell r="J345" t="str">
            <v/>
          </cell>
          <cell r="K345" t="str">
            <v>ü</v>
          </cell>
          <cell r="L345" t="str">
            <v>*</v>
          </cell>
          <cell r="M345" t="str">
            <v>--</v>
          </cell>
          <cell r="N345" t="str">
            <v/>
          </cell>
          <cell r="O345" t="str">
            <v>--</v>
          </cell>
          <cell r="P345" t="str">
            <v/>
          </cell>
          <cell r="Q345" t="str">
            <v>ü</v>
          </cell>
          <cell r="R345" t="str">
            <v/>
          </cell>
          <cell r="S345" t="str">
            <v>--</v>
          </cell>
          <cell r="T345" t="str">
            <v/>
          </cell>
          <cell r="U345" t="str">
            <v>--</v>
          </cell>
          <cell r="V345" t="str">
            <v/>
          </cell>
        </row>
        <row r="346">
          <cell r="F346" t="str">
            <v/>
          </cell>
          <cell r="H346" t="str">
            <v/>
          </cell>
          <cell r="J346" t="str">
            <v/>
          </cell>
          <cell r="L346" t="str">
            <v/>
          </cell>
          <cell r="N346" t="str">
            <v/>
          </cell>
          <cell r="P346" t="str">
            <v/>
          </cell>
          <cell r="R346" t="str">
            <v/>
          </cell>
          <cell r="T346" t="str">
            <v/>
          </cell>
          <cell r="V346" t="str">
            <v/>
          </cell>
        </row>
        <row r="347">
          <cell r="B347" t="str">
            <v>TEXAS PUC</v>
          </cell>
          <cell r="F347" t="str">
            <v/>
          </cell>
          <cell r="H347" t="str">
            <v/>
          </cell>
          <cell r="J347" t="str">
            <v/>
          </cell>
          <cell r="L347" t="str">
            <v/>
          </cell>
          <cell r="N347" t="str">
            <v/>
          </cell>
          <cell r="P347" t="str">
            <v/>
          </cell>
          <cell r="R347" t="str">
            <v/>
          </cell>
          <cell r="T347" t="str">
            <v/>
          </cell>
          <cell r="V347" t="str">
            <v/>
          </cell>
        </row>
        <row r="348">
          <cell r="A348" t="str">
            <v>05AEP9</v>
          </cell>
          <cell r="B348" t="str">
            <v>AEP Texas Inc.</v>
          </cell>
          <cell r="C348" t="str">
            <v>AEP</v>
          </cell>
          <cell r="D348" t="str">
            <v>Elec.</v>
          </cell>
          <cell r="E348" t="str">
            <v>--</v>
          </cell>
          <cell r="F348" t="str">
            <v>*</v>
          </cell>
          <cell r="G348" t="str">
            <v>ü</v>
          </cell>
          <cell r="I348" t="str">
            <v>--</v>
          </cell>
          <cell r="J348" t="str">
            <v/>
          </cell>
          <cell r="K348" t="str">
            <v>--</v>
          </cell>
          <cell r="L348" t="str">
            <v/>
          </cell>
          <cell r="M348" t="str">
            <v>--</v>
          </cell>
          <cell r="N348" t="str">
            <v/>
          </cell>
          <cell r="O348" t="str">
            <v>--</v>
          </cell>
          <cell r="P348" t="str">
            <v/>
          </cell>
          <cell r="Q348" t="str">
            <v>ü</v>
          </cell>
          <cell r="S348" t="str">
            <v>--</v>
          </cell>
          <cell r="T348" t="str">
            <v/>
          </cell>
          <cell r="U348" t="str">
            <v>ü</v>
          </cell>
        </row>
        <row r="349">
          <cell r="A349" t="str">
            <v>09CNP1</v>
          </cell>
          <cell r="B349" t="str">
            <v>CenterPoint Energy Houston Electric LLC</v>
          </cell>
          <cell r="C349" t="str">
            <v>CNP</v>
          </cell>
          <cell r="D349" t="str">
            <v>Elec.</v>
          </cell>
          <cell r="E349" t="str">
            <v>--</v>
          </cell>
          <cell r="F349" t="str">
            <v>*</v>
          </cell>
          <cell r="G349" t="str">
            <v>ü</v>
          </cell>
          <cell r="I349" t="str">
            <v>--</v>
          </cell>
          <cell r="J349" t="str">
            <v/>
          </cell>
          <cell r="K349" t="str">
            <v>--</v>
          </cell>
          <cell r="L349" t="str">
            <v/>
          </cell>
          <cell r="M349" t="str">
            <v>--</v>
          </cell>
          <cell r="N349" t="str">
            <v/>
          </cell>
          <cell r="O349" t="str">
            <v>--</v>
          </cell>
          <cell r="P349" t="str">
            <v/>
          </cell>
          <cell r="Q349" t="str">
            <v>ü</v>
          </cell>
          <cell r="S349" t="str">
            <v>--</v>
          </cell>
          <cell r="T349" t="str">
            <v/>
          </cell>
          <cell r="U349" t="str">
            <v>ü</v>
          </cell>
        </row>
        <row r="350">
          <cell r="A350" t="str">
            <v>BLANK</v>
          </cell>
          <cell r="B350" t="str">
            <v>Cross Texas Transmission LLC</v>
          </cell>
          <cell r="C350" t="str">
            <v>--</v>
          </cell>
          <cell r="D350" t="str">
            <v>Elec.</v>
          </cell>
          <cell r="E350" t="str">
            <v>--</v>
          </cell>
          <cell r="F350" t="str">
            <v>*</v>
          </cell>
          <cell r="G350" t="str">
            <v>--</v>
          </cell>
          <cell r="I350" t="str">
            <v>--</v>
          </cell>
          <cell r="J350" t="str">
            <v/>
          </cell>
          <cell r="K350" t="str">
            <v>--</v>
          </cell>
          <cell r="L350" t="str">
            <v/>
          </cell>
          <cell r="M350" t="str">
            <v>--</v>
          </cell>
          <cell r="N350" t="str">
            <v/>
          </cell>
          <cell r="O350" t="str">
            <v>--</v>
          </cell>
          <cell r="P350" t="str">
            <v/>
          </cell>
          <cell r="Q350" t="str">
            <v>ü</v>
          </cell>
          <cell r="S350" t="str">
            <v>--</v>
          </cell>
          <cell r="T350" t="str">
            <v/>
          </cell>
          <cell r="U350" t="str">
            <v>ü</v>
          </cell>
        </row>
        <row r="351">
          <cell r="A351" t="str">
            <v>16EE2</v>
          </cell>
          <cell r="B351" t="str">
            <v>El Paso Electric Co.</v>
          </cell>
          <cell r="C351" t="str">
            <v>--</v>
          </cell>
          <cell r="D351" t="str">
            <v>Elec.</v>
          </cell>
          <cell r="E351" t="str">
            <v>ü</v>
          </cell>
          <cell r="F351" t="str">
            <v>*</v>
          </cell>
          <cell r="G351" t="str">
            <v>ü</v>
          </cell>
          <cell r="I351" t="str">
            <v>--</v>
          </cell>
          <cell r="J351" t="str">
            <v/>
          </cell>
          <cell r="K351" t="str">
            <v>--</v>
          </cell>
          <cell r="L351" t="str">
            <v/>
          </cell>
          <cell r="M351" t="str">
            <v>--</v>
          </cell>
          <cell r="N351" t="str">
            <v>*</v>
          </cell>
          <cell r="O351" t="str">
            <v>--</v>
          </cell>
          <cell r="P351" t="str">
            <v/>
          </cell>
          <cell r="Q351" t="str">
            <v>ü</v>
          </cell>
          <cell r="S351" t="str">
            <v>--</v>
          </cell>
          <cell r="T351" t="str">
            <v/>
          </cell>
          <cell r="U351" t="str">
            <v>ü</v>
          </cell>
        </row>
        <row r="352">
          <cell r="A352" t="str">
            <v>BLANK</v>
          </cell>
          <cell r="B352" t="str">
            <v>Electric Transmission of Texas LLC</v>
          </cell>
          <cell r="C352" t="str">
            <v>BRK.A/AEP</v>
          </cell>
          <cell r="D352" t="str">
            <v>Elec.</v>
          </cell>
          <cell r="E352" t="str">
            <v>--</v>
          </cell>
          <cell r="F352" t="str">
            <v>*</v>
          </cell>
          <cell r="G352" t="str">
            <v>--</v>
          </cell>
          <cell r="I352" t="str">
            <v>--</v>
          </cell>
          <cell r="J352" t="str">
            <v/>
          </cell>
          <cell r="K352" t="str">
            <v>--</v>
          </cell>
          <cell r="L352" t="str">
            <v/>
          </cell>
          <cell r="M352" t="str">
            <v>--</v>
          </cell>
          <cell r="N352" t="str">
            <v/>
          </cell>
          <cell r="O352" t="str">
            <v>--</v>
          </cell>
          <cell r="P352" t="str">
            <v/>
          </cell>
          <cell r="Q352" t="str">
            <v>ü</v>
          </cell>
          <cell r="S352" t="str">
            <v>--</v>
          </cell>
          <cell r="T352" t="str">
            <v/>
          </cell>
          <cell r="U352" t="str">
            <v>ü</v>
          </cell>
        </row>
        <row r="353">
          <cell r="A353" t="str">
            <v>18ETR5</v>
          </cell>
          <cell r="B353" t="str">
            <v>Entergy Texas Inc.</v>
          </cell>
          <cell r="C353" t="str">
            <v>ETR</v>
          </cell>
          <cell r="D353" t="str">
            <v>Elec.</v>
          </cell>
          <cell r="E353" t="str">
            <v>ü</v>
          </cell>
          <cell r="F353" t="str">
            <v>*</v>
          </cell>
          <cell r="G353" t="str">
            <v>ü</v>
          </cell>
          <cell r="I353" t="str">
            <v>--</v>
          </cell>
          <cell r="J353" t="str">
            <v/>
          </cell>
          <cell r="K353" t="str">
            <v>--</v>
          </cell>
          <cell r="L353" t="str">
            <v/>
          </cell>
          <cell r="M353" t="str">
            <v>ü</v>
          </cell>
          <cell r="N353" t="str">
            <v>*</v>
          </cell>
          <cell r="O353" t="str">
            <v>--</v>
          </cell>
          <cell r="P353" t="str">
            <v/>
          </cell>
          <cell r="Q353" t="str">
            <v>ü</v>
          </cell>
          <cell r="S353" t="str">
            <v>--</v>
          </cell>
          <cell r="T353" t="str">
            <v/>
          </cell>
          <cell r="U353" t="str">
            <v>ü</v>
          </cell>
        </row>
        <row r="354">
          <cell r="A354" t="str">
            <v>27NEE2</v>
          </cell>
          <cell r="B354" t="str">
            <v>Lone Star Transmission LLC</v>
          </cell>
          <cell r="C354" t="str">
            <v>NEE</v>
          </cell>
          <cell r="D354" t="str">
            <v>Elec.</v>
          </cell>
          <cell r="E354" t="str">
            <v>--</v>
          </cell>
          <cell r="F354" t="str">
            <v>*</v>
          </cell>
          <cell r="G354" t="str">
            <v>--</v>
          </cell>
          <cell r="I354" t="str">
            <v>--</v>
          </cell>
          <cell r="J354" t="str">
            <v/>
          </cell>
          <cell r="K354" t="str">
            <v>--</v>
          </cell>
          <cell r="L354" t="str">
            <v/>
          </cell>
          <cell r="M354" t="str">
            <v>--</v>
          </cell>
          <cell r="N354" t="str">
            <v/>
          </cell>
          <cell r="O354" t="str">
            <v>--</v>
          </cell>
          <cell r="P354" t="str">
            <v/>
          </cell>
          <cell r="Q354" t="str">
            <v>ü</v>
          </cell>
          <cell r="S354" t="str">
            <v>--</v>
          </cell>
          <cell r="T354" t="str">
            <v/>
          </cell>
          <cell r="U354" t="str">
            <v>ü</v>
          </cell>
        </row>
        <row r="355">
          <cell r="A355" t="str">
            <v>36SRE2</v>
          </cell>
          <cell r="B355" t="str">
            <v>Oncor Electric Delivery Co.</v>
          </cell>
          <cell r="C355" t="str">
            <v>SRE</v>
          </cell>
          <cell r="D355" t="str">
            <v>Elec.</v>
          </cell>
          <cell r="E355" t="str">
            <v>--</v>
          </cell>
          <cell r="F355" t="str">
            <v>*</v>
          </cell>
          <cell r="G355" t="str">
            <v>ü</v>
          </cell>
          <cell r="I355" t="str">
            <v>--</v>
          </cell>
          <cell r="J355" t="str">
            <v/>
          </cell>
          <cell r="K355" t="str">
            <v>--</v>
          </cell>
          <cell r="L355" t="str">
            <v/>
          </cell>
          <cell r="M355" t="str">
            <v>--</v>
          </cell>
          <cell r="N355" t="str">
            <v/>
          </cell>
          <cell r="O355" t="str">
            <v>--</v>
          </cell>
          <cell r="P355" t="str">
            <v/>
          </cell>
          <cell r="Q355" t="str">
            <v>ü</v>
          </cell>
          <cell r="S355" t="str">
            <v>--</v>
          </cell>
          <cell r="T355" t="str">
            <v/>
          </cell>
          <cell r="U355" t="str">
            <v>ü</v>
          </cell>
        </row>
        <row r="356">
          <cell r="A356" t="str">
            <v>BLANK</v>
          </cell>
          <cell r="B356" t="str">
            <v>Sharyland Utilities LLC</v>
          </cell>
          <cell r="C356" t="str">
            <v>--</v>
          </cell>
          <cell r="D356" t="str">
            <v>Elec.</v>
          </cell>
          <cell r="E356" t="str">
            <v>--</v>
          </cell>
          <cell r="F356" t="str">
            <v>*</v>
          </cell>
          <cell r="G356" t="str">
            <v>--</v>
          </cell>
          <cell r="I356" t="str">
            <v>--</v>
          </cell>
          <cell r="K356" t="str">
            <v>--</v>
          </cell>
          <cell r="M356" t="str">
            <v>--</v>
          </cell>
          <cell r="O356" t="str">
            <v>--</v>
          </cell>
          <cell r="Q356" t="str">
            <v>ü</v>
          </cell>
          <cell r="S356" t="str">
            <v>--</v>
          </cell>
          <cell r="U356" t="str">
            <v>ü</v>
          </cell>
        </row>
        <row r="357">
          <cell r="A357" t="str">
            <v>05AEP10</v>
          </cell>
          <cell r="B357" t="str">
            <v>Southwestern Electric Power Co.</v>
          </cell>
          <cell r="C357" t="str">
            <v>AEP</v>
          </cell>
          <cell r="D357" t="str">
            <v>Elec.</v>
          </cell>
          <cell r="E357" t="str">
            <v>ü</v>
          </cell>
          <cell r="F357" t="str">
            <v>*</v>
          </cell>
          <cell r="G357" t="str">
            <v>ü</v>
          </cell>
          <cell r="I357" t="str">
            <v>--</v>
          </cell>
          <cell r="J357" t="str">
            <v/>
          </cell>
          <cell r="K357" t="str">
            <v>--</v>
          </cell>
          <cell r="L357" t="str">
            <v/>
          </cell>
          <cell r="M357" t="str">
            <v>--</v>
          </cell>
          <cell r="N357" t="str">
            <v>*</v>
          </cell>
          <cell r="O357" t="str">
            <v>--</v>
          </cell>
          <cell r="P357" t="str">
            <v/>
          </cell>
          <cell r="Q357" t="str">
            <v>ü</v>
          </cell>
          <cell r="S357" t="str">
            <v>--</v>
          </cell>
          <cell r="T357" t="str">
            <v/>
          </cell>
          <cell r="U357" t="str">
            <v>ü</v>
          </cell>
        </row>
        <row r="358">
          <cell r="A358" t="str">
            <v>39XEL6</v>
          </cell>
          <cell r="B358" t="str">
            <v>Southwestern Public Service Co.</v>
          </cell>
          <cell r="C358" t="str">
            <v>XEL</v>
          </cell>
          <cell r="D358" t="str">
            <v>Elec.</v>
          </cell>
          <cell r="E358" t="str">
            <v>ü</v>
          </cell>
          <cell r="F358" t="str">
            <v>*</v>
          </cell>
          <cell r="G358" t="str">
            <v>ü</v>
          </cell>
          <cell r="I358" t="str">
            <v>--</v>
          </cell>
          <cell r="J358" t="str">
            <v/>
          </cell>
          <cell r="K358" t="str">
            <v>--</v>
          </cell>
          <cell r="L358" t="str">
            <v/>
          </cell>
          <cell r="M358" t="str">
            <v>--</v>
          </cell>
          <cell r="N358" t="str">
            <v>*</v>
          </cell>
          <cell r="O358" t="str">
            <v>--</v>
          </cell>
          <cell r="P358" t="str">
            <v/>
          </cell>
          <cell r="Q358" t="str">
            <v>--</v>
          </cell>
          <cell r="S358" t="str">
            <v>--</v>
          </cell>
          <cell r="T358" t="str">
            <v/>
          </cell>
          <cell r="U358" t="str">
            <v>ü</v>
          </cell>
        </row>
        <row r="359">
          <cell r="A359" t="str">
            <v>32PNM2</v>
          </cell>
          <cell r="B359" t="str">
            <v>Texas-New Mexico Power Co.</v>
          </cell>
          <cell r="C359" t="str">
            <v>PNM</v>
          </cell>
          <cell r="D359" t="str">
            <v>Elec.</v>
          </cell>
          <cell r="E359" t="str">
            <v>--</v>
          </cell>
          <cell r="F359" t="str">
            <v>*</v>
          </cell>
          <cell r="G359" t="str">
            <v>ü</v>
          </cell>
          <cell r="I359" t="str">
            <v>--</v>
          </cell>
          <cell r="J359" t="str">
            <v/>
          </cell>
          <cell r="K359" t="str">
            <v>--</v>
          </cell>
          <cell r="L359" t="str">
            <v/>
          </cell>
          <cell r="M359" t="str">
            <v>--</v>
          </cell>
          <cell r="N359" t="str">
            <v/>
          </cell>
          <cell r="O359" t="str">
            <v>--</v>
          </cell>
          <cell r="P359" t="str">
            <v/>
          </cell>
          <cell r="Q359" t="str">
            <v>ü</v>
          </cell>
          <cell r="S359" t="str">
            <v>--</v>
          </cell>
          <cell r="T359" t="str">
            <v/>
          </cell>
          <cell r="U359" t="str">
            <v>ü</v>
          </cell>
        </row>
        <row r="360">
          <cell r="A360" t="str">
            <v>BLANK</v>
          </cell>
          <cell r="B360" t="str">
            <v>Wind Energy Transmission Texas LLC</v>
          </cell>
          <cell r="C360" t="str">
            <v>--</v>
          </cell>
          <cell r="D360" t="str">
            <v>Elec.</v>
          </cell>
          <cell r="E360" t="str">
            <v>--</v>
          </cell>
          <cell r="F360" t="str">
            <v>*</v>
          </cell>
          <cell r="G360" t="str">
            <v>--</v>
          </cell>
          <cell r="H360" t="str">
            <v/>
          </cell>
          <cell r="I360" t="str">
            <v>--</v>
          </cell>
          <cell r="J360" t="str">
            <v/>
          </cell>
          <cell r="K360" t="str">
            <v>--</v>
          </cell>
          <cell r="L360" t="str">
            <v/>
          </cell>
          <cell r="M360" t="str">
            <v>--</v>
          </cell>
          <cell r="N360" t="str">
            <v/>
          </cell>
          <cell r="O360" t="str">
            <v>--</v>
          </cell>
          <cell r="P360" t="str">
            <v/>
          </cell>
          <cell r="Q360" t="str">
            <v>ü</v>
          </cell>
          <cell r="S360" t="str">
            <v>--</v>
          </cell>
          <cell r="T360" t="str">
            <v/>
          </cell>
          <cell r="U360" t="str">
            <v>ü</v>
          </cell>
          <cell r="V360" t="str">
            <v/>
          </cell>
        </row>
        <row r="362">
          <cell r="B362" t="str">
            <v>TEXAS RRC</v>
          </cell>
          <cell r="F362" t="str">
            <v/>
          </cell>
          <cell r="J362" t="str">
            <v/>
          </cell>
          <cell r="L362" t="str">
            <v/>
          </cell>
          <cell r="N362" t="str">
            <v/>
          </cell>
          <cell r="P362" t="str">
            <v/>
          </cell>
          <cell r="R362" t="str">
            <v/>
          </cell>
          <cell r="T362" t="str">
            <v/>
          </cell>
          <cell r="V362" t="str">
            <v/>
          </cell>
        </row>
        <row r="363">
          <cell r="A363" t="str">
            <v>01ATO6</v>
          </cell>
          <cell r="B363" t="str">
            <v>Atmos Energy Inc.</v>
          </cell>
          <cell r="C363" t="str">
            <v>ATO</v>
          </cell>
          <cell r="D363" t="str">
            <v>Gas</v>
          </cell>
          <cell r="E363" t="str">
            <v>ü</v>
          </cell>
          <cell r="F363" t="str">
            <v>*</v>
          </cell>
          <cell r="G363" t="str">
            <v>--</v>
          </cell>
          <cell r="H363" t="str">
            <v/>
          </cell>
          <cell r="I363" t="str">
            <v>--</v>
          </cell>
          <cell r="J363" t="str">
            <v/>
          </cell>
          <cell r="K363" t="str">
            <v>ü</v>
          </cell>
          <cell r="L363" t="str">
            <v>*</v>
          </cell>
          <cell r="M363" t="str">
            <v>--</v>
          </cell>
          <cell r="N363" t="str">
            <v/>
          </cell>
          <cell r="O363" t="str">
            <v>--</v>
          </cell>
          <cell r="P363" t="str">
            <v/>
          </cell>
          <cell r="Q363" t="str">
            <v>ü</v>
          </cell>
          <cell r="S363" t="str">
            <v>--</v>
          </cell>
          <cell r="T363" t="str">
            <v/>
          </cell>
          <cell r="U363" t="str">
            <v>--</v>
          </cell>
          <cell r="V363" t="str">
            <v/>
          </cell>
        </row>
        <row r="364">
          <cell r="B364" t="str">
            <v>CenterPoint Energy Resources Corp.</v>
          </cell>
          <cell r="C364" t="str">
            <v>CNP</v>
          </cell>
          <cell r="D364" t="str">
            <v>Gas</v>
          </cell>
          <cell r="E364" t="str">
            <v>ü</v>
          </cell>
          <cell r="F364" t="str">
            <v>*</v>
          </cell>
          <cell r="G364" t="str">
            <v>--</v>
          </cell>
          <cell r="H364" t="str">
            <v/>
          </cell>
          <cell r="I364" t="str">
            <v>--</v>
          </cell>
          <cell r="J364" t="str">
            <v/>
          </cell>
          <cell r="K364" t="str">
            <v>--</v>
          </cell>
          <cell r="L364" t="str">
            <v/>
          </cell>
          <cell r="M364" t="str">
            <v>--</v>
          </cell>
          <cell r="N364" t="str">
            <v/>
          </cell>
          <cell r="O364" t="str">
            <v>--</v>
          </cell>
          <cell r="P364" t="str">
            <v/>
          </cell>
          <cell r="Q364" t="str">
            <v>ü</v>
          </cell>
          <cell r="S364" t="str">
            <v>--</v>
          </cell>
          <cell r="T364" t="str">
            <v/>
          </cell>
          <cell r="U364" t="str">
            <v>--</v>
          </cell>
          <cell r="V364" t="str">
            <v/>
          </cell>
        </row>
        <row r="365">
          <cell r="A365" t="str">
            <v>06OGS3</v>
          </cell>
          <cell r="B365" t="str">
            <v>Texas Gas Service Co.</v>
          </cell>
          <cell r="C365" t="str">
            <v>OGS</v>
          </cell>
          <cell r="D365" t="str">
            <v>Gas</v>
          </cell>
          <cell r="E365" t="str">
            <v>ü</v>
          </cell>
          <cell r="F365" t="str">
            <v>*</v>
          </cell>
          <cell r="G365" t="str">
            <v>--</v>
          </cell>
          <cell r="H365" t="str">
            <v/>
          </cell>
          <cell r="I365" t="str">
            <v>--</v>
          </cell>
          <cell r="J365" t="str">
            <v/>
          </cell>
          <cell r="K365" t="str">
            <v>ü</v>
          </cell>
          <cell r="L365" t="str">
            <v>*</v>
          </cell>
          <cell r="M365" t="str">
            <v>--</v>
          </cell>
          <cell r="N365" t="str">
            <v/>
          </cell>
          <cell r="O365" t="str">
            <v>--</v>
          </cell>
          <cell r="P365" t="str">
            <v/>
          </cell>
          <cell r="Q365" t="str">
            <v>ü</v>
          </cell>
          <cell r="S365" t="str">
            <v>--</v>
          </cell>
          <cell r="T365" t="str">
            <v/>
          </cell>
          <cell r="U365" t="str">
            <v>--</v>
          </cell>
          <cell r="V365" t="str">
            <v/>
          </cell>
        </row>
        <row r="366">
          <cell r="F366" t="str">
            <v/>
          </cell>
          <cell r="H366" t="str">
            <v/>
          </cell>
          <cell r="J366" t="str">
            <v/>
          </cell>
          <cell r="L366" t="str">
            <v/>
          </cell>
          <cell r="N366" t="str">
            <v/>
          </cell>
          <cell r="P366" t="str">
            <v/>
          </cell>
          <cell r="R366" t="str">
            <v/>
          </cell>
          <cell r="T366" t="str">
            <v/>
          </cell>
          <cell r="V366" t="str">
            <v/>
          </cell>
        </row>
        <row r="367">
          <cell r="B367" t="str">
            <v>UTAH</v>
          </cell>
          <cell r="F367" t="str">
            <v/>
          </cell>
          <cell r="H367" t="str">
            <v/>
          </cell>
          <cell r="J367" t="str">
            <v/>
          </cell>
          <cell r="L367" t="str">
            <v/>
          </cell>
          <cell r="N367" t="str">
            <v/>
          </cell>
          <cell r="P367" t="str">
            <v/>
          </cell>
          <cell r="R367" t="str">
            <v/>
          </cell>
          <cell r="T367" t="str">
            <v/>
          </cell>
          <cell r="V367" t="str">
            <v/>
          </cell>
        </row>
        <row r="368">
          <cell r="A368" t="str">
            <v>BLANK</v>
          </cell>
          <cell r="B368" t="str">
            <v>PacifiCorp</v>
          </cell>
          <cell r="C368" t="str">
            <v>BRK.A</v>
          </cell>
          <cell r="D368" t="str">
            <v>Elec.</v>
          </cell>
          <cell r="E368" t="str">
            <v>ü</v>
          </cell>
          <cell r="F368" t="str">
            <v/>
          </cell>
          <cell r="G368" t="str">
            <v>ü</v>
          </cell>
          <cell r="H368" t="str">
            <v/>
          </cell>
          <cell r="I368" t="str">
            <v>--</v>
          </cell>
          <cell r="J368" t="str">
            <v/>
          </cell>
          <cell r="K368" t="str">
            <v>--</v>
          </cell>
          <cell r="L368" t="str">
            <v/>
          </cell>
          <cell r="M368" t="str">
            <v>--</v>
          </cell>
          <cell r="N368" t="str">
            <v/>
          </cell>
          <cell r="O368" t="str">
            <v>ü</v>
          </cell>
          <cell r="P368" t="str">
            <v>*</v>
          </cell>
          <cell r="Q368" t="str">
            <v>--</v>
          </cell>
          <cell r="R368" t="str">
            <v/>
          </cell>
          <cell r="S368" t="str">
            <v>--</v>
          </cell>
          <cell r="T368" t="str">
            <v/>
          </cell>
          <cell r="U368" t="str">
            <v>--</v>
          </cell>
          <cell r="V368" t="str">
            <v/>
          </cell>
        </row>
        <row r="369">
          <cell r="A369" t="str">
            <v>12D-G4</v>
          </cell>
          <cell r="B369" t="str">
            <v>Questar Gas Co.</v>
          </cell>
          <cell r="C369" t="str">
            <v>D</v>
          </cell>
          <cell r="D369" t="str">
            <v>Gas</v>
          </cell>
          <cell r="E369" t="str">
            <v>ü</v>
          </cell>
          <cell r="F369" t="str">
            <v/>
          </cell>
          <cell r="G369" t="str">
            <v>ü</v>
          </cell>
          <cell r="H369" t="str">
            <v/>
          </cell>
          <cell r="I369" t="str">
            <v>ü</v>
          </cell>
          <cell r="J369" t="str">
            <v>*</v>
          </cell>
          <cell r="K369" t="str">
            <v>--</v>
          </cell>
          <cell r="L369" t="str">
            <v/>
          </cell>
          <cell r="M369" t="str">
            <v>--</v>
          </cell>
          <cell r="N369" t="str">
            <v/>
          </cell>
          <cell r="O369" t="str">
            <v>--</v>
          </cell>
          <cell r="P369" t="str">
            <v/>
          </cell>
          <cell r="Q369" t="str">
            <v>ü</v>
          </cell>
          <cell r="S369" t="str">
            <v>--</v>
          </cell>
          <cell r="T369" t="str">
            <v/>
          </cell>
          <cell r="U369" t="str">
            <v>--</v>
          </cell>
          <cell r="V369" t="str">
            <v/>
          </cell>
        </row>
        <row r="370">
          <cell r="F370" t="str">
            <v/>
          </cell>
          <cell r="H370" t="str">
            <v/>
          </cell>
          <cell r="J370" t="str">
            <v/>
          </cell>
          <cell r="L370" t="str">
            <v/>
          </cell>
          <cell r="N370" t="str">
            <v/>
          </cell>
          <cell r="P370" t="str">
            <v/>
          </cell>
          <cell r="R370" t="str">
            <v/>
          </cell>
          <cell r="T370" t="str">
            <v/>
          </cell>
          <cell r="V370" t="str">
            <v/>
          </cell>
        </row>
        <row r="371">
          <cell r="B371" t="str">
            <v>VERMONT</v>
          </cell>
          <cell r="F371" t="str">
            <v/>
          </cell>
          <cell r="H371" t="str">
            <v/>
          </cell>
          <cell r="J371" t="str">
            <v/>
          </cell>
          <cell r="L371" t="str">
            <v/>
          </cell>
          <cell r="N371" t="str">
            <v/>
          </cell>
          <cell r="P371" t="str">
            <v/>
          </cell>
          <cell r="R371" t="str">
            <v/>
          </cell>
          <cell r="T371" t="str">
            <v/>
          </cell>
          <cell r="V371" t="str">
            <v/>
          </cell>
        </row>
        <row r="372">
          <cell r="A372" t="str">
            <v>BLANK</v>
          </cell>
          <cell r="B372" t="str">
            <v>Green Mountain Power Corp.</v>
          </cell>
          <cell r="C372" t="str">
            <v>--</v>
          </cell>
          <cell r="D372" t="str">
            <v>Elec.</v>
          </cell>
          <cell r="E372" t="str">
            <v>ü</v>
          </cell>
          <cell r="F372" t="str">
            <v>*</v>
          </cell>
          <cell r="G372" t="str">
            <v>--</v>
          </cell>
          <cell r="H372" t="str">
            <v/>
          </cell>
          <cell r="I372" t="str">
            <v>--</v>
          </cell>
          <cell r="K372" t="str">
            <v>--</v>
          </cell>
          <cell r="L372" t="str">
            <v/>
          </cell>
          <cell r="M372" t="str">
            <v>--</v>
          </cell>
          <cell r="N372" t="str">
            <v/>
          </cell>
          <cell r="O372" t="str">
            <v>--</v>
          </cell>
          <cell r="P372" t="str">
            <v/>
          </cell>
          <cell r="Q372" t="str">
            <v>--</v>
          </cell>
          <cell r="R372" t="str">
            <v/>
          </cell>
          <cell r="S372" t="str">
            <v>--</v>
          </cell>
          <cell r="T372" t="str">
            <v/>
          </cell>
          <cell r="U372" t="str">
            <v>--</v>
          </cell>
          <cell r="V372" t="str">
            <v/>
          </cell>
        </row>
        <row r="373">
          <cell r="F373" t="str">
            <v/>
          </cell>
          <cell r="H373" t="str">
            <v/>
          </cell>
          <cell r="J373" t="str">
            <v/>
          </cell>
          <cell r="L373" t="str">
            <v/>
          </cell>
          <cell r="N373" t="str">
            <v/>
          </cell>
          <cell r="P373" t="str">
            <v/>
          </cell>
          <cell r="R373" t="str">
            <v/>
          </cell>
          <cell r="T373" t="str">
            <v/>
          </cell>
          <cell r="V373" t="str">
            <v/>
          </cell>
        </row>
        <row r="374">
          <cell r="B374" t="str">
            <v>VIRGINIA</v>
          </cell>
          <cell r="F374" t="str">
            <v/>
          </cell>
          <cell r="H374" t="str">
            <v/>
          </cell>
          <cell r="J374" t="str">
            <v/>
          </cell>
          <cell r="L374" t="str">
            <v/>
          </cell>
          <cell r="N374" t="str">
            <v/>
          </cell>
          <cell r="P374" t="str">
            <v/>
          </cell>
          <cell r="R374" t="str">
            <v/>
          </cell>
          <cell r="T374" t="str">
            <v/>
          </cell>
          <cell r="V374" t="str">
            <v/>
          </cell>
        </row>
        <row r="375">
          <cell r="A375" t="str">
            <v>05AEP11</v>
          </cell>
          <cell r="B375" t="str">
            <v>Appalachian Power Co.</v>
          </cell>
          <cell r="C375" t="str">
            <v>AEP</v>
          </cell>
          <cell r="D375" t="str">
            <v>Elec.</v>
          </cell>
          <cell r="E375" t="str">
            <v>ü</v>
          </cell>
          <cell r="G375" t="str">
            <v>ü</v>
          </cell>
          <cell r="I375" t="str">
            <v>--</v>
          </cell>
          <cell r="J375" t="str">
            <v/>
          </cell>
          <cell r="K375" t="str">
            <v>--</v>
          </cell>
          <cell r="L375" t="str">
            <v/>
          </cell>
          <cell r="M375" t="str">
            <v>ü</v>
          </cell>
          <cell r="O375" t="str">
            <v>--</v>
          </cell>
          <cell r="Q375" t="str">
            <v>--</v>
          </cell>
          <cell r="S375" t="str">
            <v>ü</v>
          </cell>
          <cell r="U375" t="str">
            <v>ü</v>
          </cell>
        </row>
        <row r="376">
          <cell r="A376" t="str">
            <v>04NI7</v>
          </cell>
          <cell r="B376" t="str">
            <v>Columbia Gas of Virginia Inc.</v>
          </cell>
          <cell r="C376" t="str">
            <v>NI</v>
          </cell>
          <cell r="D376" t="str">
            <v>Gas</v>
          </cell>
          <cell r="E376" t="str">
            <v>ü</v>
          </cell>
          <cell r="G376" t="str">
            <v>ü</v>
          </cell>
          <cell r="I376" t="str">
            <v>--</v>
          </cell>
          <cell r="J376" t="str">
            <v/>
          </cell>
          <cell r="K376" t="str">
            <v>ü</v>
          </cell>
          <cell r="L376" t="str">
            <v>*</v>
          </cell>
          <cell r="M376" t="str">
            <v>--</v>
          </cell>
          <cell r="O376" t="str">
            <v>--</v>
          </cell>
          <cell r="Q376" t="str">
            <v>ü</v>
          </cell>
          <cell r="S376" t="str">
            <v>--</v>
          </cell>
          <cell r="U376" t="str">
            <v>--</v>
          </cell>
          <cell r="V376" t="str">
            <v/>
          </cell>
        </row>
        <row r="377">
          <cell r="A377" t="str">
            <v>34PPL4</v>
          </cell>
          <cell r="B377" t="str">
            <v>Kentucky Utilities Co.</v>
          </cell>
          <cell r="C377" t="str">
            <v>PPL</v>
          </cell>
          <cell r="D377" t="str">
            <v>Elec.</v>
          </cell>
          <cell r="E377" t="str">
            <v>ü</v>
          </cell>
          <cell r="G377" t="str">
            <v>--</v>
          </cell>
          <cell r="I377" t="str">
            <v>--</v>
          </cell>
          <cell r="J377" t="str">
            <v/>
          </cell>
          <cell r="K377" t="str">
            <v>--</v>
          </cell>
          <cell r="L377" t="str">
            <v/>
          </cell>
          <cell r="M377" t="str">
            <v>--</v>
          </cell>
          <cell r="O377" t="str">
            <v>--</v>
          </cell>
          <cell r="Q377" t="str">
            <v>--</v>
          </cell>
          <cell r="S377" t="str">
            <v>--</v>
          </cell>
          <cell r="U377" t="str">
            <v>--</v>
          </cell>
          <cell r="V377" t="str">
            <v/>
          </cell>
        </row>
        <row r="378">
          <cell r="A378" t="str">
            <v>BLANK</v>
          </cell>
          <cell r="B378" t="str">
            <v>Roanoke Gas Co.</v>
          </cell>
          <cell r="C378" t="str">
            <v>RGCO</v>
          </cell>
          <cell r="D378" t="str">
            <v>Gas</v>
          </cell>
          <cell r="E378" t="str">
            <v>ü</v>
          </cell>
          <cell r="G378" t="str">
            <v>--</v>
          </cell>
          <cell r="I378" t="str">
            <v>--</v>
          </cell>
          <cell r="J378" t="str">
            <v/>
          </cell>
          <cell r="K378" t="str">
            <v>ü</v>
          </cell>
          <cell r="L378" t="str">
            <v>*</v>
          </cell>
          <cell r="M378" t="str">
            <v>--</v>
          </cell>
          <cell r="O378" t="str">
            <v>--</v>
          </cell>
          <cell r="Q378" t="str">
            <v>ü</v>
          </cell>
          <cell r="S378" t="str">
            <v>--</v>
          </cell>
          <cell r="U378" t="str">
            <v>--</v>
          </cell>
          <cell r="V378" t="str">
            <v/>
          </cell>
        </row>
        <row r="379">
          <cell r="A379" t="str">
            <v>12D2</v>
          </cell>
          <cell r="B379" t="str">
            <v>Virginia Electric &amp; Power Co.</v>
          </cell>
          <cell r="C379" t="str">
            <v>D</v>
          </cell>
          <cell r="D379" t="str">
            <v>Elec.</v>
          </cell>
          <cell r="E379" t="str">
            <v>ü</v>
          </cell>
          <cell r="G379" t="str">
            <v>ü</v>
          </cell>
          <cell r="I379" t="str">
            <v>--</v>
          </cell>
          <cell r="J379" t="str">
            <v/>
          </cell>
          <cell r="K379" t="str">
            <v>--</v>
          </cell>
          <cell r="L379" t="str">
            <v/>
          </cell>
          <cell r="M379" t="str">
            <v>ü</v>
          </cell>
          <cell r="O379" t="str">
            <v>ü</v>
          </cell>
          <cell r="Q379" t="str">
            <v>ü</v>
          </cell>
          <cell r="S379" t="str">
            <v>ü</v>
          </cell>
          <cell r="U379" t="str">
            <v>ü</v>
          </cell>
        </row>
        <row r="380">
          <cell r="A380" t="str">
            <v>37SO-G5</v>
          </cell>
          <cell r="B380" t="str">
            <v>Virginia Natural Gas Inc.</v>
          </cell>
          <cell r="C380" t="str">
            <v>SO</v>
          </cell>
          <cell r="D380" t="str">
            <v>Gas</v>
          </cell>
          <cell r="E380" t="str">
            <v>ü</v>
          </cell>
          <cell r="F380" t="str">
            <v/>
          </cell>
          <cell r="G380" t="str">
            <v>--</v>
          </cell>
          <cell r="I380" t="str">
            <v>--</v>
          </cell>
          <cell r="J380" t="str">
            <v/>
          </cell>
          <cell r="K380" t="str">
            <v>ü</v>
          </cell>
          <cell r="L380" t="str">
            <v>*</v>
          </cell>
          <cell r="M380" t="str">
            <v>--</v>
          </cell>
          <cell r="N380" t="str">
            <v/>
          </cell>
          <cell r="O380" t="str">
            <v>--</v>
          </cell>
          <cell r="P380" t="str">
            <v/>
          </cell>
          <cell r="Q380" t="str">
            <v>ü</v>
          </cell>
          <cell r="S380" t="str">
            <v>--</v>
          </cell>
          <cell r="U380" t="str">
            <v>--</v>
          </cell>
          <cell r="V380" t="str">
            <v/>
          </cell>
        </row>
        <row r="381">
          <cell r="A381" t="str">
            <v>BLANK</v>
          </cell>
          <cell r="B381" t="str">
            <v>Washington Gas Light Co.</v>
          </cell>
          <cell r="C381" t="str">
            <v>ALA</v>
          </cell>
          <cell r="D381" t="str">
            <v>Gas</v>
          </cell>
          <cell r="E381" t="str">
            <v>ü</v>
          </cell>
          <cell r="F381" t="str">
            <v/>
          </cell>
          <cell r="G381" t="str">
            <v>--</v>
          </cell>
          <cell r="I381" t="str">
            <v>--</v>
          </cell>
          <cell r="J381" t="str">
            <v/>
          </cell>
          <cell r="K381" t="str">
            <v>ü</v>
          </cell>
          <cell r="L381" t="str">
            <v>*</v>
          </cell>
          <cell r="M381" t="str">
            <v>--</v>
          </cell>
          <cell r="N381" t="str">
            <v/>
          </cell>
          <cell r="O381" t="str">
            <v>--</v>
          </cell>
          <cell r="P381" t="str">
            <v/>
          </cell>
          <cell r="Q381" t="str">
            <v>ü</v>
          </cell>
          <cell r="S381" t="str">
            <v>--</v>
          </cell>
          <cell r="T381" t="str">
            <v/>
          </cell>
          <cell r="U381" t="str">
            <v>--</v>
          </cell>
          <cell r="V381" t="str">
            <v/>
          </cell>
        </row>
        <row r="383">
          <cell r="B383" t="str">
            <v>WASHINGTON</v>
          </cell>
          <cell r="F383" t="str">
            <v/>
          </cell>
          <cell r="J383" t="str">
            <v/>
          </cell>
          <cell r="L383" t="str">
            <v/>
          </cell>
          <cell r="M383" t="str">
            <v/>
          </cell>
          <cell r="N383" t="str">
            <v/>
          </cell>
          <cell r="P383" t="str">
            <v/>
          </cell>
          <cell r="R383" t="str">
            <v/>
          </cell>
          <cell r="T383" t="str">
            <v/>
          </cell>
          <cell r="V383" t="str">
            <v/>
          </cell>
        </row>
        <row r="384">
          <cell r="A384" t="str">
            <v>07AVA3</v>
          </cell>
          <cell r="B384" t="str">
            <v>Avista Corp.</v>
          </cell>
          <cell r="C384" t="str">
            <v>AVA</v>
          </cell>
          <cell r="D384" t="str">
            <v>Elec.</v>
          </cell>
          <cell r="E384" t="str">
            <v>ü</v>
          </cell>
          <cell r="F384" t="str">
            <v>*</v>
          </cell>
          <cell r="G384" t="str">
            <v>ü</v>
          </cell>
          <cell r="H384" t="str">
            <v/>
          </cell>
          <cell r="I384" t="str">
            <v>ü</v>
          </cell>
          <cell r="K384" t="str">
            <v>--</v>
          </cell>
          <cell r="L384" t="str">
            <v>*</v>
          </cell>
          <cell r="M384" t="str">
            <v>--</v>
          </cell>
          <cell r="N384" t="str">
            <v/>
          </cell>
          <cell r="O384" t="str">
            <v>--</v>
          </cell>
          <cell r="P384" t="str">
            <v/>
          </cell>
          <cell r="Q384" t="str">
            <v>--</v>
          </cell>
          <cell r="S384" t="str">
            <v>--</v>
          </cell>
          <cell r="T384" t="str">
            <v/>
          </cell>
          <cell r="U384" t="str">
            <v>--</v>
          </cell>
          <cell r="V384" t="str">
            <v/>
          </cell>
        </row>
        <row r="385">
          <cell r="A385" t="str">
            <v>07AVA-G3</v>
          </cell>
          <cell r="B385" t="str">
            <v>Avista Corp.</v>
          </cell>
          <cell r="C385" t="str">
            <v>AVA</v>
          </cell>
          <cell r="D385" t="str">
            <v>Gas</v>
          </cell>
          <cell r="E385" t="str">
            <v>ü</v>
          </cell>
          <cell r="F385" t="str">
            <v/>
          </cell>
          <cell r="G385" t="str">
            <v>ü</v>
          </cell>
          <cell r="H385" t="str">
            <v/>
          </cell>
          <cell r="I385" t="str">
            <v>ü</v>
          </cell>
          <cell r="K385" t="str">
            <v>--</v>
          </cell>
          <cell r="L385" t="str">
            <v>*</v>
          </cell>
          <cell r="M385" t="str">
            <v>--</v>
          </cell>
          <cell r="N385" t="str">
            <v/>
          </cell>
          <cell r="O385" t="str">
            <v>--</v>
          </cell>
          <cell r="P385" t="str">
            <v/>
          </cell>
          <cell r="Q385" t="str">
            <v>--</v>
          </cell>
          <cell r="S385" t="str">
            <v>--</v>
          </cell>
          <cell r="T385" t="str">
            <v/>
          </cell>
          <cell r="U385" t="str">
            <v>--</v>
          </cell>
          <cell r="V385" t="str">
            <v/>
          </cell>
        </row>
        <row r="386">
          <cell r="A386" t="str">
            <v>BLANK</v>
          </cell>
          <cell r="B386" t="str">
            <v>Cascade Natural Gas Corp.</v>
          </cell>
          <cell r="C386" t="str">
            <v>MDU</v>
          </cell>
          <cell r="D386" t="str">
            <v>Gas</v>
          </cell>
          <cell r="E386" t="str">
            <v>ü</v>
          </cell>
          <cell r="F386" t="str">
            <v/>
          </cell>
          <cell r="G386" t="str">
            <v>ü</v>
          </cell>
          <cell r="H386" t="str">
            <v/>
          </cell>
          <cell r="I386" t="str">
            <v>--</v>
          </cell>
          <cell r="K386" t="str">
            <v>ü</v>
          </cell>
          <cell r="L386" t="str">
            <v>*</v>
          </cell>
          <cell r="M386" t="str">
            <v>--</v>
          </cell>
          <cell r="N386" t="str">
            <v/>
          </cell>
          <cell r="O386" t="str">
            <v>--</v>
          </cell>
          <cell r="P386" t="str">
            <v/>
          </cell>
          <cell r="Q386" t="str">
            <v>ü</v>
          </cell>
          <cell r="R386" t="str">
            <v/>
          </cell>
          <cell r="S386" t="str">
            <v>--</v>
          </cell>
          <cell r="T386" t="str">
            <v/>
          </cell>
          <cell r="U386" t="str">
            <v>--</v>
          </cell>
          <cell r="V386" t="str">
            <v/>
          </cell>
        </row>
        <row r="387">
          <cell r="A387" t="str">
            <v>05NWN2</v>
          </cell>
          <cell r="B387" t="str">
            <v>Northwest Natural Gas Co.</v>
          </cell>
          <cell r="C387" t="str">
            <v>NWN</v>
          </cell>
          <cell r="D387" t="str">
            <v>Gas</v>
          </cell>
          <cell r="E387" t="str">
            <v>ü</v>
          </cell>
          <cell r="F387" t="str">
            <v/>
          </cell>
          <cell r="G387" t="str">
            <v>ü</v>
          </cell>
          <cell r="H387" t="str">
            <v/>
          </cell>
          <cell r="I387" t="str">
            <v>--</v>
          </cell>
          <cell r="J387" t="str">
            <v/>
          </cell>
          <cell r="K387" t="str">
            <v>--</v>
          </cell>
          <cell r="L387" t="str">
            <v/>
          </cell>
          <cell r="M387" t="str">
            <v>--</v>
          </cell>
          <cell r="N387" t="str">
            <v/>
          </cell>
          <cell r="O387" t="str">
            <v>--</v>
          </cell>
          <cell r="P387" t="str">
            <v/>
          </cell>
          <cell r="Q387" t="str">
            <v>--</v>
          </cell>
          <cell r="S387" t="str">
            <v>--</v>
          </cell>
          <cell r="T387" t="str">
            <v/>
          </cell>
          <cell r="U387" t="str">
            <v>--</v>
          </cell>
          <cell r="V387" t="str">
            <v/>
          </cell>
        </row>
        <row r="388">
          <cell r="A388" t="str">
            <v>BLANK</v>
          </cell>
          <cell r="B388" t="str">
            <v>PacifiCorp</v>
          </cell>
          <cell r="C388" t="str">
            <v>BRK.A</v>
          </cell>
          <cell r="D388" t="str">
            <v>Elec.</v>
          </cell>
          <cell r="E388" t="str">
            <v>ü</v>
          </cell>
          <cell r="F388" t="str">
            <v>*</v>
          </cell>
          <cell r="G388" t="str">
            <v>ü</v>
          </cell>
          <cell r="H388" t="str">
            <v/>
          </cell>
          <cell r="I388" t="str">
            <v>--</v>
          </cell>
          <cell r="K388" t="str">
            <v>ü</v>
          </cell>
          <cell r="L388" t="str">
            <v>*</v>
          </cell>
          <cell r="M388" t="str">
            <v>--</v>
          </cell>
          <cell r="N388" t="str">
            <v/>
          </cell>
          <cell r="O388" t="str">
            <v>ü</v>
          </cell>
          <cell r="P388" t="str">
            <v/>
          </cell>
          <cell r="Q388" t="str">
            <v>--</v>
          </cell>
          <cell r="S388" t="str">
            <v>--</v>
          </cell>
          <cell r="T388" t="str">
            <v/>
          </cell>
          <cell r="U388" t="str">
            <v>--</v>
          </cell>
          <cell r="V388" t="str">
            <v/>
          </cell>
        </row>
        <row r="389">
          <cell r="A389" t="str">
            <v>BLANK</v>
          </cell>
          <cell r="B389" t="str">
            <v>Puget Sound Energy Inc.</v>
          </cell>
          <cell r="C389" t="str">
            <v>--</v>
          </cell>
          <cell r="D389" t="str">
            <v>Elec.</v>
          </cell>
          <cell r="E389" t="str">
            <v>ü</v>
          </cell>
          <cell r="F389" t="str">
            <v>*</v>
          </cell>
          <cell r="G389" t="str">
            <v>ü</v>
          </cell>
          <cell r="H389" t="str">
            <v/>
          </cell>
          <cell r="I389" t="str">
            <v>--</v>
          </cell>
          <cell r="K389" t="str">
            <v>ü</v>
          </cell>
          <cell r="L389" t="str">
            <v>*</v>
          </cell>
          <cell r="M389" t="str">
            <v>--</v>
          </cell>
          <cell r="N389" t="str">
            <v/>
          </cell>
          <cell r="O389" t="str">
            <v>ü</v>
          </cell>
          <cell r="P389" t="str">
            <v/>
          </cell>
          <cell r="Q389" t="str">
            <v>--</v>
          </cell>
          <cell r="S389" t="str">
            <v>--</v>
          </cell>
          <cell r="T389" t="str">
            <v/>
          </cell>
          <cell r="U389" t="str">
            <v>--</v>
          </cell>
          <cell r="V389" t="str">
            <v/>
          </cell>
        </row>
        <row r="390">
          <cell r="A390" t="str">
            <v>BLANK</v>
          </cell>
          <cell r="B390" t="str">
            <v>Puget Sound Energy Inc.</v>
          </cell>
          <cell r="C390" t="str">
            <v>--</v>
          </cell>
          <cell r="D390" t="str">
            <v>Gas</v>
          </cell>
          <cell r="E390" t="str">
            <v>ü</v>
          </cell>
          <cell r="F390" t="str">
            <v/>
          </cell>
          <cell r="G390" t="str">
            <v>ü</v>
          </cell>
          <cell r="H390" t="str">
            <v/>
          </cell>
          <cell r="I390" t="str">
            <v>--</v>
          </cell>
          <cell r="K390" t="str">
            <v>ü</v>
          </cell>
          <cell r="L390" t="str">
            <v>*</v>
          </cell>
          <cell r="M390" t="str">
            <v>--</v>
          </cell>
          <cell r="N390" t="str">
            <v/>
          </cell>
          <cell r="O390" t="str">
            <v>--</v>
          </cell>
          <cell r="P390" t="str">
            <v/>
          </cell>
          <cell r="Q390" t="str">
            <v>ü</v>
          </cell>
          <cell r="S390" t="str">
            <v>--</v>
          </cell>
          <cell r="T390" t="str">
            <v/>
          </cell>
          <cell r="U390" t="str">
            <v>--</v>
          </cell>
          <cell r="V390" t="str">
            <v/>
          </cell>
        </row>
        <row r="391">
          <cell r="F391" t="str">
            <v/>
          </cell>
          <cell r="H391" t="str">
            <v/>
          </cell>
          <cell r="N391" t="str">
            <v/>
          </cell>
          <cell r="P391" t="str">
            <v/>
          </cell>
          <cell r="R391" t="str">
            <v/>
          </cell>
          <cell r="T391" t="str">
            <v/>
          </cell>
          <cell r="V391" t="str">
            <v/>
          </cell>
        </row>
        <row r="392">
          <cell r="B392" t="str">
            <v>WEST VIRGINIA</v>
          </cell>
          <cell r="F392" t="str">
            <v/>
          </cell>
          <cell r="H392" t="str">
            <v/>
          </cell>
          <cell r="L392" t="str">
            <v/>
          </cell>
          <cell r="N392" t="str">
            <v/>
          </cell>
          <cell r="P392" t="str">
            <v/>
          </cell>
          <cell r="R392" t="str">
            <v/>
          </cell>
          <cell r="T392" t="str">
            <v/>
          </cell>
          <cell r="V392" t="str">
            <v/>
          </cell>
        </row>
        <row r="393">
          <cell r="A393" t="str">
            <v>05AEP12</v>
          </cell>
          <cell r="B393" t="str">
            <v>Appalachian Power Co./Wheeling Power Co.</v>
          </cell>
          <cell r="C393" t="str">
            <v>AEP</v>
          </cell>
          <cell r="D393" t="str">
            <v>Elec.</v>
          </cell>
          <cell r="E393" t="str">
            <v>ü</v>
          </cell>
          <cell r="F393" t="str">
            <v/>
          </cell>
          <cell r="G393" t="str">
            <v>ü</v>
          </cell>
          <cell r="I393" t="str">
            <v>--</v>
          </cell>
          <cell r="J393" t="str">
            <v/>
          </cell>
          <cell r="K393" t="str">
            <v>--</v>
          </cell>
          <cell r="L393" t="str">
            <v/>
          </cell>
          <cell r="M393" t="str">
            <v>--</v>
          </cell>
          <cell r="N393" t="str">
            <v>*</v>
          </cell>
          <cell r="O393" t="str">
            <v>--</v>
          </cell>
          <cell r="P393" t="str">
            <v/>
          </cell>
          <cell r="Q393" t="str">
            <v>--</v>
          </cell>
          <cell r="R393" t="str">
            <v>*</v>
          </cell>
          <cell r="S393" t="str">
            <v>ü</v>
          </cell>
          <cell r="U393" t="str">
            <v>--</v>
          </cell>
          <cell r="V393" t="str">
            <v/>
          </cell>
        </row>
        <row r="394">
          <cell r="A394" t="str">
            <v>12D-G5</v>
          </cell>
          <cell r="B394" t="str">
            <v>Hope Gas Inc.</v>
          </cell>
          <cell r="C394" t="str">
            <v>D</v>
          </cell>
          <cell r="D394" t="str">
            <v>Gas</v>
          </cell>
          <cell r="E394" t="str">
            <v>ü</v>
          </cell>
          <cell r="F394" t="str">
            <v/>
          </cell>
          <cell r="G394" t="str">
            <v>--</v>
          </cell>
          <cell r="H394" t="str">
            <v/>
          </cell>
          <cell r="I394" t="str">
            <v>--</v>
          </cell>
          <cell r="J394" t="str">
            <v/>
          </cell>
          <cell r="K394" t="str">
            <v>--</v>
          </cell>
          <cell r="L394" t="str">
            <v/>
          </cell>
          <cell r="M394" t="str">
            <v>--</v>
          </cell>
          <cell r="N394" t="str">
            <v/>
          </cell>
          <cell r="O394" t="str">
            <v>--</v>
          </cell>
          <cell r="P394" t="str">
            <v/>
          </cell>
          <cell r="Q394" t="str">
            <v>ü</v>
          </cell>
          <cell r="R394" t="str">
            <v>*</v>
          </cell>
          <cell r="S394" t="str">
            <v>--</v>
          </cell>
          <cell r="T394" t="str">
            <v/>
          </cell>
          <cell r="U394" t="str">
            <v>--</v>
          </cell>
          <cell r="V394" t="str">
            <v/>
          </cell>
        </row>
        <row r="395">
          <cell r="A395" t="str">
            <v>22FE8</v>
          </cell>
          <cell r="B395" t="str">
            <v>Monongahela Power Co.</v>
          </cell>
          <cell r="C395" t="str">
            <v>FE</v>
          </cell>
          <cell r="D395" t="str">
            <v>Elec.</v>
          </cell>
          <cell r="E395" t="str">
            <v>ü</v>
          </cell>
          <cell r="F395" t="str">
            <v/>
          </cell>
          <cell r="G395" t="str">
            <v>ü</v>
          </cell>
          <cell r="H395" t="str">
            <v/>
          </cell>
          <cell r="I395" t="str">
            <v>--</v>
          </cell>
          <cell r="J395" t="str">
            <v/>
          </cell>
          <cell r="K395" t="str">
            <v>--</v>
          </cell>
          <cell r="L395" t="str">
            <v/>
          </cell>
          <cell r="M395" t="str">
            <v>--</v>
          </cell>
          <cell r="N395" t="str">
            <v/>
          </cell>
          <cell r="O395" t="str">
            <v>--</v>
          </cell>
          <cell r="P395" t="str">
            <v/>
          </cell>
          <cell r="Q395" t="str">
            <v>--</v>
          </cell>
          <cell r="R395" t="str">
            <v>*</v>
          </cell>
          <cell r="S395" t="str">
            <v>ü</v>
          </cell>
          <cell r="T395" t="str">
            <v/>
          </cell>
          <cell r="U395" t="str">
            <v>--</v>
          </cell>
          <cell r="V395" t="str">
            <v/>
          </cell>
        </row>
        <row r="396">
          <cell r="A396" t="str">
            <v>BLANK</v>
          </cell>
          <cell r="B396" t="str">
            <v>Mountaineer Gas Co.</v>
          </cell>
          <cell r="C396" t="str">
            <v>--</v>
          </cell>
          <cell r="D396" t="str">
            <v>Gas</v>
          </cell>
          <cell r="E396" t="str">
            <v>ü</v>
          </cell>
          <cell r="F396" t="str">
            <v/>
          </cell>
          <cell r="G396" t="str">
            <v>--</v>
          </cell>
          <cell r="H396" t="str">
            <v/>
          </cell>
          <cell r="I396" t="str">
            <v>--</v>
          </cell>
          <cell r="J396" t="str">
            <v/>
          </cell>
          <cell r="K396" t="str">
            <v>--</v>
          </cell>
          <cell r="L396" t="str">
            <v/>
          </cell>
          <cell r="M396" t="str">
            <v>--</v>
          </cell>
          <cell r="N396" t="str">
            <v/>
          </cell>
          <cell r="O396" t="str">
            <v>--</v>
          </cell>
          <cell r="P396" t="str">
            <v/>
          </cell>
          <cell r="Q396" t="str">
            <v>ü</v>
          </cell>
          <cell r="R396" t="str">
            <v>*</v>
          </cell>
          <cell r="S396" t="str">
            <v>--</v>
          </cell>
          <cell r="T396" t="str">
            <v/>
          </cell>
          <cell r="U396" t="str">
            <v>--</v>
          </cell>
          <cell r="V396" t="str">
            <v/>
          </cell>
        </row>
        <row r="397">
          <cell r="A397" t="str">
            <v>22FE9</v>
          </cell>
          <cell r="B397" t="str">
            <v>Potomac Edison Co.</v>
          </cell>
          <cell r="C397" t="str">
            <v>FE</v>
          </cell>
          <cell r="D397" t="str">
            <v>Elec.</v>
          </cell>
          <cell r="E397" t="str">
            <v>ü</v>
          </cell>
          <cell r="F397" t="str">
            <v/>
          </cell>
          <cell r="G397" t="str">
            <v>ü</v>
          </cell>
          <cell r="H397" t="str">
            <v/>
          </cell>
          <cell r="I397" t="str">
            <v>--</v>
          </cell>
          <cell r="J397" t="str">
            <v/>
          </cell>
          <cell r="K397" t="str">
            <v>--</v>
          </cell>
          <cell r="L397" t="str">
            <v/>
          </cell>
          <cell r="M397" t="str">
            <v>--</v>
          </cell>
          <cell r="N397" t="str">
            <v/>
          </cell>
          <cell r="O397" t="str">
            <v>--</v>
          </cell>
          <cell r="P397" t="str">
            <v/>
          </cell>
          <cell r="Q397" t="str">
            <v>--</v>
          </cell>
          <cell r="R397" t="str">
            <v>*</v>
          </cell>
          <cell r="S397" t="str">
            <v>--</v>
          </cell>
          <cell r="T397" t="str">
            <v/>
          </cell>
          <cell r="U397" t="str">
            <v>--</v>
          </cell>
          <cell r="V397" t="str">
            <v/>
          </cell>
        </row>
        <row r="398">
          <cell r="F398" t="str">
            <v/>
          </cell>
          <cell r="H398" t="str">
            <v/>
          </cell>
          <cell r="J398" t="str">
            <v/>
          </cell>
          <cell r="L398" t="str">
            <v/>
          </cell>
          <cell r="N398" t="str">
            <v/>
          </cell>
          <cell r="P398" t="str">
            <v/>
          </cell>
          <cell r="R398" t="str">
            <v/>
          </cell>
          <cell r="T398" t="str">
            <v/>
          </cell>
          <cell r="V398" t="str">
            <v/>
          </cell>
        </row>
        <row r="399">
          <cell r="B399" t="str">
            <v>WISCONSIN</v>
          </cell>
          <cell r="F399" t="str">
            <v/>
          </cell>
          <cell r="H399" t="str">
            <v/>
          </cell>
          <cell r="J399" t="str">
            <v/>
          </cell>
          <cell r="L399" t="str">
            <v/>
          </cell>
          <cell r="N399" t="str">
            <v/>
          </cell>
          <cell r="P399" t="str">
            <v/>
          </cell>
          <cell r="R399" t="str">
            <v/>
          </cell>
          <cell r="T399" t="str">
            <v/>
          </cell>
          <cell r="V399" t="str">
            <v/>
          </cell>
        </row>
        <row r="400">
          <cell r="A400" t="str">
            <v>26MGEE1</v>
          </cell>
          <cell r="B400" t="str">
            <v>Madison Gas &amp; Electric Co.</v>
          </cell>
          <cell r="C400" t="str">
            <v>MGEE</v>
          </cell>
          <cell r="D400" t="str">
            <v>Elec.</v>
          </cell>
          <cell r="E400" t="str">
            <v>ü</v>
          </cell>
          <cell r="F400" t="str">
            <v>*</v>
          </cell>
          <cell r="G400" t="str">
            <v>--</v>
          </cell>
          <cell r="H400" t="str">
            <v>*</v>
          </cell>
          <cell r="I400" t="str">
            <v>--</v>
          </cell>
          <cell r="J400" t="str">
            <v/>
          </cell>
          <cell r="K400" t="str">
            <v>--</v>
          </cell>
          <cell r="L400" t="str">
            <v/>
          </cell>
          <cell r="M400" t="str">
            <v>--</v>
          </cell>
          <cell r="N400" t="str">
            <v>*</v>
          </cell>
          <cell r="O400" t="str">
            <v>ü</v>
          </cell>
          <cell r="P400" t="str">
            <v/>
          </cell>
          <cell r="Q400" t="str">
            <v>--</v>
          </cell>
          <cell r="R400" t="str">
            <v>*</v>
          </cell>
          <cell r="S400" t="str">
            <v>--</v>
          </cell>
          <cell r="T400" t="str">
            <v/>
          </cell>
          <cell r="U400" t="str">
            <v>--</v>
          </cell>
          <cell r="V400" t="str">
            <v/>
          </cell>
        </row>
        <row r="401">
          <cell r="A401" t="str">
            <v>26MGEE-G1</v>
          </cell>
          <cell r="B401" t="str">
            <v>Madison Gas &amp; Electric Co.</v>
          </cell>
          <cell r="C401" t="str">
            <v>MGEE</v>
          </cell>
          <cell r="D401" t="str">
            <v>Gas</v>
          </cell>
          <cell r="E401" t="str">
            <v>ü</v>
          </cell>
          <cell r="F401" t="str">
            <v/>
          </cell>
          <cell r="G401" t="str">
            <v>--</v>
          </cell>
          <cell r="H401" t="str">
            <v/>
          </cell>
          <cell r="I401" t="str">
            <v>--</v>
          </cell>
          <cell r="J401" t="str">
            <v/>
          </cell>
          <cell r="K401" t="str">
            <v>--</v>
          </cell>
          <cell r="L401" t="str">
            <v/>
          </cell>
          <cell r="M401" t="str">
            <v>--</v>
          </cell>
          <cell r="N401" t="str">
            <v>*</v>
          </cell>
          <cell r="O401" t="str">
            <v>--</v>
          </cell>
          <cell r="P401" t="str">
            <v/>
          </cell>
          <cell r="Q401" t="str">
            <v>--</v>
          </cell>
          <cell r="R401" t="str">
            <v>*</v>
          </cell>
          <cell r="S401" t="str">
            <v>--</v>
          </cell>
          <cell r="T401" t="str">
            <v/>
          </cell>
          <cell r="U401" t="str">
            <v>--</v>
          </cell>
          <cell r="V401" t="str">
            <v/>
          </cell>
        </row>
        <row r="402">
          <cell r="A402" t="str">
            <v>39XEL7</v>
          </cell>
          <cell r="B402" t="str">
            <v>Northern States Power Co. - Wisconsin</v>
          </cell>
          <cell r="C402" t="str">
            <v>XEL</v>
          </cell>
          <cell r="D402" t="str">
            <v>Elec.</v>
          </cell>
          <cell r="E402" t="str">
            <v>ü</v>
          </cell>
          <cell r="F402" t="str">
            <v>*</v>
          </cell>
          <cell r="G402" t="str">
            <v>--</v>
          </cell>
          <cell r="H402" t="str">
            <v>*</v>
          </cell>
          <cell r="I402" t="str">
            <v>--</v>
          </cell>
          <cell r="J402" t="str">
            <v/>
          </cell>
          <cell r="K402" t="str">
            <v>--</v>
          </cell>
          <cell r="L402" t="str">
            <v/>
          </cell>
          <cell r="M402" t="str">
            <v>--</v>
          </cell>
          <cell r="N402" t="str">
            <v>*</v>
          </cell>
          <cell r="O402" t="str">
            <v>--</v>
          </cell>
          <cell r="P402" t="str">
            <v/>
          </cell>
          <cell r="Q402" t="str">
            <v>--</v>
          </cell>
          <cell r="R402" t="str">
            <v>*</v>
          </cell>
          <cell r="S402" t="str">
            <v>--</v>
          </cell>
          <cell r="T402" t="str">
            <v/>
          </cell>
          <cell r="U402" t="str">
            <v>--</v>
          </cell>
          <cell r="V402" t="str">
            <v/>
          </cell>
        </row>
        <row r="403">
          <cell r="A403" t="str">
            <v>39XEL-G4</v>
          </cell>
          <cell r="B403" t="str">
            <v>Northern States Power Co. - Wisconsin</v>
          </cell>
          <cell r="C403" t="str">
            <v>XEL</v>
          </cell>
          <cell r="D403" t="str">
            <v>Gas</v>
          </cell>
          <cell r="E403" t="str">
            <v>ü</v>
          </cell>
          <cell r="F403" t="str">
            <v/>
          </cell>
          <cell r="G403" t="str">
            <v>--</v>
          </cell>
          <cell r="H403" t="str">
            <v/>
          </cell>
          <cell r="I403" t="str">
            <v>--</v>
          </cell>
          <cell r="J403" t="str">
            <v/>
          </cell>
          <cell r="K403" t="str">
            <v>--</v>
          </cell>
          <cell r="L403" t="str">
            <v/>
          </cell>
          <cell r="M403" t="str">
            <v>--</v>
          </cell>
          <cell r="N403" t="str">
            <v>*</v>
          </cell>
          <cell r="O403" t="str">
            <v>--</v>
          </cell>
          <cell r="P403" t="str">
            <v/>
          </cell>
          <cell r="Q403" t="str">
            <v>--</v>
          </cell>
          <cell r="R403" t="str">
            <v>*</v>
          </cell>
          <cell r="S403" t="str">
            <v>--</v>
          </cell>
          <cell r="T403" t="str">
            <v/>
          </cell>
          <cell r="U403" t="str">
            <v>--</v>
          </cell>
          <cell r="V403" t="str">
            <v/>
          </cell>
        </row>
        <row r="404">
          <cell r="A404" t="str">
            <v>38WEC2</v>
          </cell>
          <cell r="B404" t="str">
            <v>Wisconsin Electric Power Co.</v>
          </cell>
          <cell r="C404" t="str">
            <v>WEC</v>
          </cell>
          <cell r="D404" t="str">
            <v>Elec.</v>
          </cell>
          <cell r="E404" t="str">
            <v>ü</v>
          </cell>
          <cell r="F404" t="str">
            <v>*</v>
          </cell>
          <cell r="G404" t="str">
            <v>--</v>
          </cell>
          <cell r="H404" t="str">
            <v>*</v>
          </cell>
          <cell r="I404" t="str">
            <v>--</v>
          </cell>
          <cell r="J404" t="str">
            <v/>
          </cell>
          <cell r="K404" t="str">
            <v>--</v>
          </cell>
          <cell r="L404" t="str">
            <v/>
          </cell>
          <cell r="M404" t="str">
            <v>--</v>
          </cell>
          <cell r="N404" t="str">
            <v>*</v>
          </cell>
          <cell r="O404" t="str">
            <v>ü</v>
          </cell>
          <cell r="P404" t="str">
            <v/>
          </cell>
          <cell r="Q404" t="str">
            <v>--</v>
          </cell>
          <cell r="R404" t="str">
            <v>*</v>
          </cell>
          <cell r="S404" t="str">
            <v>--</v>
          </cell>
          <cell r="T404" t="str">
            <v/>
          </cell>
          <cell r="U404" t="str">
            <v>--</v>
          </cell>
          <cell r="V404" t="str">
            <v/>
          </cell>
        </row>
        <row r="405">
          <cell r="A405" t="str">
            <v>38WEC-G5</v>
          </cell>
          <cell r="B405" t="str">
            <v>Wisconsin Electric Power Co.</v>
          </cell>
          <cell r="C405" t="str">
            <v>WEC</v>
          </cell>
          <cell r="D405" t="str">
            <v>Gas</v>
          </cell>
          <cell r="E405" t="str">
            <v>ü</v>
          </cell>
          <cell r="F405" t="str">
            <v/>
          </cell>
          <cell r="G405" t="str">
            <v>--</v>
          </cell>
          <cell r="H405" t="str">
            <v/>
          </cell>
          <cell r="I405" t="str">
            <v>--</v>
          </cell>
          <cell r="J405" t="str">
            <v/>
          </cell>
          <cell r="K405" t="str">
            <v>--</v>
          </cell>
          <cell r="L405" t="str">
            <v/>
          </cell>
          <cell r="M405" t="str">
            <v>--</v>
          </cell>
          <cell r="N405" t="str">
            <v>*</v>
          </cell>
          <cell r="O405" t="str">
            <v>--</v>
          </cell>
          <cell r="P405" t="str">
            <v/>
          </cell>
          <cell r="Q405" t="str">
            <v>--</v>
          </cell>
          <cell r="R405" t="str">
            <v>*</v>
          </cell>
          <cell r="S405" t="str">
            <v>--</v>
          </cell>
          <cell r="T405" t="str">
            <v/>
          </cell>
          <cell r="U405" t="str">
            <v>--</v>
          </cell>
          <cell r="V405" t="str">
            <v/>
          </cell>
        </row>
        <row r="406">
          <cell r="A406" t="str">
            <v>38WEC-G6</v>
          </cell>
          <cell r="B406" t="str">
            <v>Wisconsin Gas LLC</v>
          </cell>
          <cell r="C406" t="str">
            <v>WEC</v>
          </cell>
          <cell r="D406" t="str">
            <v>Gas</v>
          </cell>
          <cell r="E406" t="str">
            <v>ü</v>
          </cell>
          <cell r="F406" t="str">
            <v/>
          </cell>
          <cell r="G406" t="str">
            <v>--</v>
          </cell>
          <cell r="H406" t="str">
            <v/>
          </cell>
          <cell r="I406" t="str">
            <v>--</v>
          </cell>
          <cell r="J406" t="str">
            <v/>
          </cell>
          <cell r="K406" t="str">
            <v>--</v>
          </cell>
          <cell r="L406" t="str">
            <v/>
          </cell>
          <cell r="M406" t="str">
            <v>--</v>
          </cell>
          <cell r="N406" t="str">
            <v>*</v>
          </cell>
          <cell r="O406" t="str">
            <v>--</v>
          </cell>
          <cell r="P406" t="str">
            <v/>
          </cell>
          <cell r="Q406" t="str">
            <v>--</v>
          </cell>
          <cell r="R406" t="str">
            <v>*</v>
          </cell>
          <cell r="S406" t="str">
            <v>--</v>
          </cell>
          <cell r="T406" t="str">
            <v/>
          </cell>
          <cell r="U406" t="str">
            <v>--</v>
          </cell>
          <cell r="V406" t="str">
            <v/>
          </cell>
        </row>
        <row r="407">
          <cell r="A407" t="str">
            <v>03LNT2</v>
          </cell>
          <cell r="B407" t="str">
            <v>Wisconsin Power &amp; Light Co.</v>
          </cell>
          <cell r="C407" t="str">
            <v>LNT</v>
          </cell>
          <cell r="D407" t="str">
            <v>Elec.</v>
          </cell>
          <cell r="E407" t="str">
            <v>ü</v>
          </cell>
          <cell r="F407" t="str">
            <v>*</v>
          </cell>
          <cell r="G407" t="str">
            <v>--</v>
          </cell>
          <cell r="H407" t="str">
            <v>*</v>
          </cell>
          <cell r="I407" t="str">
            <v>--</v>
          </cell>
          <cell r="J407" t="str">
            <v/>
          </cell>
          <cell r="K407" t="str">
            <v>--</v>
          </cell>
          <cell r="L407" t="str">
            <v/>
          </cell>
          <cell r="M407" t="str">
            <v>--</v>
          </cell>
          <cell r="N407" t="str">
            <v>*</v>
          </cell>
          <cell r="O407" t="str">
            <v>--</v>
          </cell>
          <cell r="P407" t="str">
            <v/>
          </cell>
          <cell r="Q407" t="str">
            <v>--</v>
          </cell>
          <cell r="R407" t="str">
            <v>*</v>
          </cell>
          <cell r="S407" t="str">
            <v>--</v>
          </cell>
          <cell r="T407" t="str">
            <v/>
          </cell>
          <cell r="U407" t="str">
            <v>--</v>
          </cell>
          <cell r="V407" t="str">
            <v/>
          </cell>
        </row>
        <row r="408">
          <cell r="A408" t="str">
            <v>03LNT-G2</v>
          </cell>
          <cell r="B408" t="str">
            <v>Wisconsin Power &amp; Light Co.</v>
          </cell>
          <cell r="C408" t="str">
            <v>LNT</v>
          </cell>
          <cell r="D408" t="str">
            <v>Gas</v>
          </cell>
          <cell r="E408" t="str">
            <v>ü</v>
          </cell>
          <cell r="F408" t="str">
            <v/>
          </cell>
          <cell r="G408" t="str">
            <v>--</v>
          </cell>
          <cell r="H408" t="str">
            <v/>
          </cell>
          <cell r="I408" t="str">
            <v>--</v>
          </cell>
          <cell r="J408" t="str">
            <v/>
          </cell>
          <cell r="K408" t="str">
            <v>--</v>
          </cell>
          <cell r="L408" t="str">
            <v/>
          </cell>
          <cell r="M408" t="str">
            <v>--</v>
          </cell>
          <cell r="N408" t="str">
            <v>*</v>
          </cell>
          <cell r="O408" t="str">
            <v>--</v>
          </cell>
          <cell r="P408" t="str">
            <v/>
          </cell>
          <cell r="Q408" t="str">
            <v>--</v>
          </cell>
          <cell r="R408" t="str">
            <v>*</v>
          </cell>
          <cell r="S408" t="str">
            <v>--</v>
          </cell>
          <cell r="T408" t="str">
            <v/>
          </cell>
          <cell r="U408" t="str">
            <v>--</v>
          </cell>
          <cell r="V408" t="str">
            <v/>
          </cell>
        </row>
        <row r="409">
          <cell r="A409" t="str">
            <v>38WEC3</v>
          </cell>
          <cell r="B409" t="str">
            <v>Wisconsin Public Service Corp.</v>
          </cell>
          <cell r="C409" t="str">
            <v>WEC</v>
          </cell>
          <cell r="D409" t="str">
            <v>Elec.</v>
          </cell>
          <cell r="E409" t="str">
            <v>ü</v>
          </cell>
          <cell r="F409" t="str">
            <v>*</v>
          </cell>
          <cell r="G409" t="str">
            <v>--</v>
          </cell>
          <cell r="H409" t="str">
            <v>*</v>
          </cell>
          <cell r="I409" t="str">
            <v>--</v>
          </cell>
          <cell r="J409" t="str">
            <v/>
          </cell>
          <cell r="K409" t="str">
            <v>--</v>
          </cell>
          <cell r="L409" t="str">
            <v/>
          </cell>
          <cell r="M409" t="str">
            <v>--</v>
          </cell>
          <cell r="N409" t="str">
            <v>*</v>
          </cell>
          <cell r="O409" t="str">
            <v>--</v>
          </cell>
          <cell r="P409" t="str">
            <v/>
          </cell>
          <cell r="Q409" t="str">
            <v>--</v>
          </cell>
          <cell r="R409" t="str">
            <v>*</v>
          </cell>
          <cell r="S409" t="str">
            <v>--</v>
          </cell>
          <cell r="T409" t="str">
            <v/>
          </cell>
          <cell r="U409" t="str">
            <v>--</v>
          </cell>
          <cell r="V409" t="str">
            <v/>
          </cell>
        </row>
        <row r="410">
          <cell r="A410" t="str">
            <v>38WEC-G7</v>
          </cell>
          <cell r="B410" t="str">
            <v>Wisconsin Public Service Corp.</v>
          </cell>
          <cell r="C410" t="str">
            <v>WEC</v>
          </cell>
          <cell r="D410" t="str">
            <v>Gas</v>
          </cell>
          <cell r="E410" t="str">
            <v>ü</v>
          </cell>
          <cell r="F410" t="str">
            <v/>
          </cell>
          <cell r="G410" t="str">
            <v>--</v>
          </cell>
          <cell r="H410" t="str">
            <v/>
          </cell>
          <cell r="I410" t="str">
            <v>--</v>
          </cell>
          <cell r="J410" t="str">
            <v/>
          </cell>
          <cell r="K410" t="str">
            <v>--</v>
          </cell>
          <cell r="L410" t="str">
            <v/>
          </cell>
          <cell r="M410" t="str">
            <v>--</v>
          </cell>
          <cell r="N410" t="str">
            <v>*</v>
          </cell>
          <cell r="O410" t="str">
            <v>--</v>
          </cell>
          <cell r="P410" t="str">
            <v/>
          </cell>
          <cell r="Q410" t="str">
            <v>--</v>
          </cell>
          <cell r="R410" t="str">
            <v>*</v>
          </cell>
          <cell r="S410" t="str">
            <v>--</v>
          </cell>
          <cell r="T410" t="str">
            <v/>
          </cell>
          <cell r="U410" t="str">
            <v>--</v>
          </cell>
          <cell r="V410" t="str">
            <v/>
          </cell>
        </row>
        <row r="412">
          <cell r="B412" t="str">
            <v>WYOMING</v>
          </cell>
          <cell r="F412" t="str">
            <v/>
          </cell>
          <cell r="H412" t="str">
            <v/>
          </cell>
          <cell r="J412" t="str">
            <v/>
          </cell>
          <cell r="L412" t="str">
            <v/>
          </cell>
          <cell r="N412" t="str">
            <v/>
          </cell>
          <cell r="P412" t="str">
            <v/>
          </cell>
          <cell r="R412" t="str">
            <v/>
          </cell>
          <cell r="T412" t="str">
            <v/>
          </cell>
          <cell r="V412" t="str">
            <v/>
          </cell>
        </row>
        <row r="413">
          <cell r="A413" t="str">
            <v>08BKH-G7</v>
          </cell>
          <cell r="B413" t="str">
            <v>Black Hills Wyoming Gas LLC</v>
          </cell>
          <cell r="C413" t="str">
            <v>BKH</v>
          </cell>
          <cell r="D413" t="str">
            <v>Gas</v>
          </cell>
          <cell r="E413" t="str">
            <v>ü</v>
          </cell>
          <cell r="G413" t="str">
            <v>ü</v>
          </cell>
          <cell r="H413" t="str">
            <v/>
          </cell>
          <cell r="I413" t="str">
            <v>--</v>
          </cell>
          <cell r="K413" t="str">
            <v>ü</v>
          </cell>
          <cell r="L413" t="str">
            <v>*</v>
          </cell>
          <cell r="M413" t="str">
            <v>--</v>
          </cell>
          <cell r="O413" t="str">
            <v>--</v>
          </cell>
          <cell r="Q413" t="str">
            <v>ü</v>
          </cell>
          <cell r="S413" t="str">
            <v>--</v>
          </cell>
          <cell r="U413" t="str">
            <v>--</v>
          </cell>
        </row>
        <row r="414">
          <cell r="A414" t="str">
            <v>08BKH3</v>
          </cell>
          <cell r="B414" t="str">
            <v>Cheyenne Light Fuel &amp; Power Co.</v>
          </cell>
          <cell r="C414" t="str">
            <v>BKH</v>
          </cell>
          <cell r="D414" t="str">
            <v>Elec.</v>
          </cell>
          <cell r="E414" t="str">
            <v>ü</v>
          </cell>
          <cell r="F414" t="str">
            <v/>
          </cell>
          <cell r="G414" t="str">
            <v>ü</v>
          </cell>
          <cell r="H414" t="str">
            <v/>
          </cell>
          <cell r="I414" t="str">
            <v>--</v>
          </cell>
          <cell r="J414" t="str">
            <v/>
          </cell>
          <cell r="K414" t="str">
            <v>ü</v>
          </cell>
          <cell r="L414" t="str">
            <v>*</v>
          </cell>
          <cell r="M414" t="str">
            <v>--</v>
          </cell>
          <cell r="N414" t="str">
            <v/>
          </cell>
          <cell r="O414" t="str">
            <v>--</v>
          </cell>
          <cell r="Q414" t="str">
            <v>--</v>
          </cell>
          <cell r="R414" t="str">
            <v/>
          </cell>
          <cell r="S414" t="str">
            <v>--</v>
          </cell>
          <cell r="T414" t="str">
            <v/>
          </cell>
          <cell r="U414" t="str">
            <v>--</v>
          </cell>
          <cell r="V414" t="str">
            <v/>
          </cell>
        </row>
        <row r="415">
          <cell r="A415" t="str">
            <v>BLANK</v>
          </cell>
          <cell r="B415" t="str">
            <v>MDU Resources Group Inc.</v>
          </cell>
          <cell r="C415" t="str">
            <v>MDU</v>
          </cell>
          <cell r="D415" t="str">
            <v>Elec.</v>
          </cell>
          <cell r="E415" t="str">
            <v>ü</v>
          </cell>
          <cell r="F415" t="str">
            <v/>
          </cell>
          <cell r="G415" t="str">
            <v>--</v>
          </cell>
          <cell r="H415" t="str">
            <v/>
          </cell>
          <cell r="I415" t="str">
            <v>--</v>
          </cell>
          <cell r="J415" t="str">
            <v/>
          </cell>
          <cell r="K415" t="str">
            <v>--</v>
          </cell>
          <cell r="L415" t="str">
            <v/>
          </cell>
          <cell r="M415" t="str">
            <v>--</v>
          </cell>
          <cell r="N415" t="str">
            <v/>
          </cell>
          <cell r="O415" t="str">
            <v>--</v>
          </cell>
          <cell r="Q415" t="str">
            <v>--</v>
          </cell>
          <cell r="R415" t="str">
            <v/>
          </cell>
          <cell r="S415" t="str">
            <v>--</v>
          </cell>
          <cell r="T415" t="str">
            <v/>
          </cell>
          <cell r="U415" t="str">
            <v>--</v>
          </cell>
          <cell r="V415" t="str">
            <v/>
          </cell>
        </row>
        <row r="416">
          <cell r="A416" t="str">
            <v>BLANK</v>
          </cell>
          <cell r="B416" t="str">
            <v>MDU Resources Group Inc.</v>
          </cell>
          <cell r="C416" t="str">
            <v>MDU</v>
          </cell>
          <cell r="D416" t="str">
            <v>Gas</v>
          </cell>
          <cell r="E416" t="str">
            <v>ü</v>
          </cell>
          <cell r="G416" t="str">
            <v>--</v>
          </cell>
          <cell r="I416" t="str">
            <v>--</v>
          </cell>
          <cell r="K416" t="str">
            <v>ü</v>
          </cell>
          <cell r="L416" t="str">
            <v>*</v>
          </cell>
          <cell r="M416" t="str">
            <v>--</v>
          </cell>
          <cell r="O416" t="str">
            <v>--</v>
          </cell>
          <cell r="Q416" t="str">
            <v>--</v>
          </cell>
          <cell r="S416" t="str">
            <v>--</v>
          </cell>
          <cell r="U416" t="str">
            <v>--</v>
          </cell>
        </row>
        <row r="417">
          <cell r="A417" t="str">
            <v>BLANK</v>
          </cell>
          <cell r="B417" t="str">
            <v>PacifiCorp</v>
          </cell>
          <cell r="C417" t="str">
            <v>BRK.A</v>
          </cell>
          <cell r="D417" t="str">
            <v>Elec.</v>
          </cell>
          <cell r="E417" t="str">
            <v>ü</v>
          </cell>
          <cell r="F417" t="str">
            <v/>
          </cell>
          <cell r="G417" t="str">
            <v>ü</v>
          </cell>
          <cell r="H417" t="str">
            <v/>
          </cell>
          <cell r="I417" t="str">
            <v>--</v>
          </cell>
          <cell r="J417" t="str">
            <v/>
          </cell>
          <cell r="K417" t="str">
            <v>--</v>
          </cell>
          <cell r="L417" t="str">
            <v/>
          </cell>
          <cell r="M417" t="str">
            <v>--</v>
          </cell>
          <cell r="N417" t="str">
            <v/>
          </cell>
          <cell r="O417" t="str">
            <v>--</v>
          </cell>
          <cell r="Q417" t="str">
            <v>--</v>
          </cell>
          <cell r="R417" t="str">
            <v/>
          </cell>
          <cell r="S417" t="str">
            <v>ü</v>
          </cell>
          <cell r="U417" t="str">
            <v>--</v>
          </cell>
          <cell r="V417" t="str">
            <v/>
          </cell>
        </row>
        <row r="418">
          <cell r="A418" t="str">
            <v>12D-G6</v>
          </cell>
          <cell r="B418" t="str">
            <v>Questar Gas Co.</v>
          </cell>
          <cell r="C418" t="str">
            <v>D</v>
          </cell>
          <cell r="D418" t="str">
            <v>Gas</v>
          </cell>
          <cell r="E418" t="str">
            <v>ü</v>
          </cell>
          <cell r="G418" t="str">
            <v>--</v>
          </cell>
          <cell r="I418" t="str">
            <v>--</v>
          </cell>
          <cell r="K418" t="str">
            <v>ü</v>
          </cell>
          <cell r="L418" t="str">
            <v>*</v>
          </cell>
          <cell r="M418" t="str">
            <v>--</v>
          </cell>
          <cell r="O418" t="str">
            <v>--</v>
          </cell>
          <cell r="Q418" t="str">
            <v>--</v>
          </cell>
          <cell r="S418" t="str">
            <v>--</v>
          </cell>
          <cell r="U418" t="str">
            <v>--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Debt Info"/>
      <sheetName val="Maturity Chart Data"/>
      <sheetName val="Maturity by Co"/>
      <sheetName val="A"/>
      <sheetName val="PL"/>
      <sheetName val="CF"/>
    </sheetNames>
    <sheetDataSet>
      <sheetData sheetId="0" refreshError="1"/>
      <sheetData sheetId="1">
        <row r="3">
          <cell r="B3">
            <v>40086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yright"/>
      <sheetName val="COST OF SERVICE"/>
      <sheetName val="SCH K-1"/>
      <sheetName val="FUNCTIONS"/>
      <sheetName val="UNBUNDLED"/>
      <sheetName val="SCH K-2.1"/>
      <sheetName val="SCH K-2.2"/>
      <sheetName val="SCH K-2.3"/>
      <sheetName val="SCH K-2.4"/>
      <sheetName val="SCH K-2.5"/>
      <sheetName val="SCH K-2.6"/>
      <sheetName val="SCH K-2.7"/>
      <sheetName val="SCH K-2.8"/>
      <sheetName val="SCH K-2.9"/>
      <sheetName val="SCH K-2.10"/>
      <sheetName val="SCH L-1"/>
      <sheetName val="SCH L-3"/>
      <sheetName val="SCH L-4"/>
      <sheetName val="COST OF CAPITAL (COC)"/>
      <sheetName val="O&amp;M EXPENSE (OM)"/>
      <sheetName val="MISC EXPENSES (ME)"/>
      <sheetName val="GROSS PLANT (GP)"/>
      <sheetName val="ACCUM DEPR (AD)"/>
      <sheetName val="DEPR EXP (DE)"/>
      <sheetName val="MISC RATE BASE (MRB)"/>
      <sheetName val="REG. ASSET &amp; LIAB"/>
      <sheetName val="SUB &amp; CCT LOADS (S&amp;CL)"/>
      <sheetName val="1CP A&amp;E (CAP1SY)"/>
      <sheetName val="12CP-4CP (CAP3SY)"/>
      <sheetName val="12CP-4CP (SPPCAP)"/>
      <sheetName val="NCP (CAP6OS)"/>
      <sheetName val="NCP (CAP7OS)"/>
      <sheetName val="ENERGY+LOSSES (ENR)"/>
      <sheetName val="SYS PEAK ADJ (SYSA)"/>
      <sheetName val="COINCIDENT PEAKS (CP)"/>
      <sheetName val="NON-COINCIDENT PEAKS (NCP)"/>
      <sheetName val="FUEL &amp; P.PWR"/>
      <sheetName val="CUS(X)OS"/>
      <sheetName val="CUS(X)AS"/>
      <sheetName val="REVENUES"/>
      <sheetName val="BADDEBT"/>
      <sheetName val="DEPOSITS"/>
      <sheetName val="PrtPgDialog"/>
      <sheetName val="PrtSumDialog"/>
      <sheetName val="UtilitiesDialog"/>
      <sheetName val="FCDialog"/>
      <sheetName val="FCPrintSch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Data"/>
      <sheetName val="Moody's Bond Yield Data"/>
      <sheetName val="Cover"/>
      <sheetName val="List"/>
      <sheetName val="Discount Rate"/>
      <sheetName val="Prime Rate"/>
      <sheetName val="Inflation"/>
      <sheetName val="Moody's"/>
      <sheetName val="30 Yr. Bonds"/>
      <sheetName val="Discount Chart"/>
      <sheetName val="Inflation Chart"/>
      <sheetName val="Moody's T-Bond Chart"/>
      <sheetName val="Moody's Spread Chart"/>
      <sheetName val="Moody's Baa Bond Yields Chart"/>
      <sheetName val="Econ Est &amp; Proj"/>
      <sheetName val="Hist. Cap Stru Atmos"/>
      <sheetName val="Ratios"/>
      <sheetName val="Cap. Struct."/>
      <sheetName val="LTD Rate"/>
      <sheetName val="STD Rate"/>
      <sheetName val="Comp. Co Criteria"/>
      <sheetName val="Ticker - Distr."/>
      <sheetName val="10-yr. Historical Growth"/>
      <sheetName val="5-yr. historical growth"/>
      <sheetName val="Avg 5-year and 10-year"/>
      <sheetName val="Comparable Projected Growth"/>
      <sheetName val="Comparable Stock Prices"/>
      <sheetName val="Comp DCF"/>
      <sheetName val="Comp CAPM"/>
      <sheetName val="Comp. Ratios"/>
      <sheetName val="RR"/>
      <sheetName val="WACC"/>
    </sheetNames>
    <sheetDataSet>
      <sheetData sheetId="0">
        <row r="30">
          <cell r="B30" t="str">
            <v>82</v>
          </cell>
          <cell r="C30">
            <v>14.22</v>
          </cell>
          <cell r="E30">
            <v>16.73</v>
          </cell>
          <cell r="I30">
            <v>8.4</v>
          </cell>
          <cell r="K30">
            <v>12</v>
          </cell>
          <cell r="O30">
            <v>2.5099999999999998</v>
          </cell>
          <cell r="P30">
            <v>1.5240553745928338</v>
          </cell>
        </row>
        <row r="31">
          <cell r="C31">
            <v>14.22</v>
          </cell>
          <cell r="E31">
            <v>16.72</v>
          </cell>
          <cell r="I31">
            <v>7.6</v>
          </cell>
          <cell r="K31">
            <v>12</v>
          </cell>
          <cell r="O31">
            <v>2.4999999999999982</v>
          </cell>
          <cell r="P31">
            <v>1.5240553745928338</v>
          </cell>
        </row>
        <row r="32">
          <cell r="C32">
            <v>13.53</v>
          </cell>
          <cell r="E32">
            <v>16.07</v>
          </cell>
          <cell r="I32">
            <v>6.8</v>
          </cell>
          <cell r="K32">
            <v>12</v>
          </cell>
          <cell r="O32">
            <v>2.5400000000000009</v>
          </cell>
          <cell r="P32">
            <v>1.5240553745928338</v>
          </cell>
        </row>
        <row r="33">
          <cell r="C33">
            <v>13.37</v>
          </cell>
          <cell r="E33">
            <v>15.82</v>
          </cell>
          <cell r="I33">
            <v>6.5</v>
          </cell>
          <cell r="K33">
            <v>12</v>
          </cell>
          <cell r="O33">
            <v>2.4500000000000011</v>
          </cell>
          <cell r="P33">
            <v>1.5240553745928338</v>
          </cell>
        </row>
        <row r="34">
          <cell r="C34">
            <v>13.24</v>
          </cell>
          <cell r="E34">
            <v>15.6</v>
          </cell>
          <cell r="I34">
            <v>6.7</v>
          </cell>
          <cell r="K34">
            <v>12</v>
          </cell>
          <cell r="O34">
            <v>2.3599999999999994</v>
          </cell>
          <cell r="P34">
            <v>1.5240553745928338</v>
          </cell>
        </row>
        <row r="35">
          <cell r="C35">
            <v>13.92</v>
          </cell>
          <cell r="E35">
            <v>16.18</v>
          </cell>
          <cell r="I35">
            <v>7.1</v>
          </cell>
          <cell r="K35">
            <v>12</v>
          </cell>
          <cell r="O35">
            <v>2.2599999999999998</v>
          </cell>
          <cell r="P35">
            <v>1.5240553745928338</v>
          </cell>
        </row>
        <row r="36">
          <cell r="C36">
            <v>13.55</v>
          </cell>
          <cell r="E36">
            <v>16.04</v>
          </cell>
          <cell r="I36">
            <v>6.4</v>
          </cell>
          <cell r="K36">
            <v>11</v>
          </cell>
          <cell r="O36">
            <v>2.4899999999999984</v>
          </cell>
          <cell r="P36">
            <v>1.5240553745928338</v>
          </cell>
        </row>
        <row r="37">
          <cell r="C37">
            <v>12.77</v>
          </cell>
          <cell r="E37">
            <v>15.22</v>
          </cell>
          <cell r="I37">
            <v>5.9</v>
          </cell>
          <cell r="K37">
            <v>10</v>
          </cell>
          <cell r="O37">
            <v>2.4500000000000011</v>
          </cell>
          <cell r="P37">
            <v>1.5240553745928338</v>
          </cell>
        </row>
        <row r="38">
          <cell r="C38">
            <v>12.07</v>
          </cell>
          <cell r="E38">
            <v>14.56</v>
          </cell>
          <cell r="I38">
            <v>5</v>
          </cell>
          <cell r="K38">
            <v>9.5</v>
          </cell>
          <cell r="O38">
            <v>2.4900000000000002</v>
          </cell>
          <cell r="P38">
            <v>1.5240553745928338</v>
          </cell>
        </row>
        <row r="39">
          <cell r="C39">
            <v>11.17</v>
          </cell>
          <cell r="E39">
            <v>13.88</v>
          </cell>
          <cell r="I39">
            <v>5.0999999999999996</v>
          </cell>
          <cell r="K39">
            <v>9</v>
          </cell>
          <cell r="O39">
            <v>2.7100000000000009</v>
          </cell>
          <cell r="P39">
            <v>1.5240553745928338</v>
          </cell>
        </row>
        <row r="40">
          <cell r="C40">
            <v>10.54</v>
          </cell>
          <cell r="E40">
            <v>13.58</v>
          </cell>
          <cell r="I40">
            <v>4.5999999999999996</v>
          </cell>
          <cell r="K40">
            <v>9</v>
          </cell>
          <cell r="O40">
            <v>3.0400000000000009</v>
          </cell>
          <cell r="P40">
            <v>1.5240553745928338</v>
          </cell>
        </row>
        <row r="41">
          <cell r="C41">
            <v>10.54</v>
          </cell>
          <cell r="E41">
            <v>13.55</v>
          </cell>
          <cell r="I41">
            <v>3.8</v>
          </cell>
          <cell r="K41">
            <v>8.5</v>
          </cell>
          <cell r="O41">
            <v>3.0100000000000016</v>
          </cell>
          <cell r="P41">
            <v>1.5240553745928338</v>
          </cell>
        </row>
        <row r="42">
          <cell r="B42" t="str">
            <v>83</v>
          </cell>
          <cell r="C42">
            <v>10.63</v>
          </cell>
          <cell r="E42">
            <v>13.46</v>
          </cell>
          <cell r="I42">
            <v>3.7</v>
          </cell>
          <cell r="K42">
            <v>8.5</v>
          </cell>
          <cell r="O42">
            <v>2.83</v>
          </cell>
          <cell r="P42">
            <v>1.5240553745928338</v>
          </cell>
        </row>
        <row r="43">
          <cell r="C43">
            <v>10.88</v>
          </cell>
          <cell r="E43">
            <v>13.6</v>
          </cell>
          <cell r="I43">
            <v>3.5</v>
          </cell>
          <cell r="K43">
            <v>8.5</v>
          </cell>
          <cell r="O43">
            <v>2.7199999999999989</v>
          </cell>
          <cell r="P43">
            <v>1.5240553745928338</v>
          </cell>
        </row>
        <row r="44">
          <cell r="C44">
            <v>10.63</v>
          </cell>
          <cell r="E44">
            <v>13.28</v>
          </cell>
          <cell r="I44">
            <v>3.6</v>
          </cell>
          <cell r="K44">
            <v>8.5</v>
          </cell>
          <cell r="O44">
            <v>2.6499999999999986</v>
          </cell>
          <cell r="P44">
            <v>1.5240553745928338</v>
          </cell>
        </row>
        <row r="45">
          <cell r="C45">
            <v>10.48</v>
          </cell>
          <cell r="E45">
            <v>13.03</v>
          </cell>
          <cell r="I45">
            <v>3.9</v>
          </cell>
          <cell r="K45">
            <v>8.5</v>
          </cell>
          <cell r="O45">
            <v>2.5499999999999989</v>
          </cell>
          <cell r="P45">
            <v>1.5240553745928338</v>
          </cell>
        </row>
        <row r="46">
          <cell r="C46">
            <v>10.53</v>
          </cell>
          <cell r="E46">
            <v>13</v>
          </cell>
          <cell r="I46">
            <v>3.5</v>
          </cell>
          <cell r="K46">
            <v>8.5</v>
          </cell>
          <cell r="O46">
            <v>2.4700000000000006</v>
          </cell>
          <cell r="P46">
            <v>1.5240553745928338</v>
          </cell>
        </row>
        <row r="47">
          <cell r="C47">
            <v>10.93</v>
          </cell>
          <cell r="E47">
            <v>13.17</v>
          </cell>
          <cell r="I47">
            <v>2.6</v>
          </cell>
          <cell r="K47">
            <v>8.5</v>
          </cell>
          <cell r="O47">
            <v>2.2400000000000002</v>
          </cell>
          <cell r="P47">
            <v>1.5240553745928338</v>
          </cell>
        </row>
        <row r="48">
          <cell r="C48">
            <v>11.4</v>
          </cell>
          <cell r="E48">
            <v>13.28</v>
          </cell>
          <cell r="I48">
            <v>2.5</v>
          </cell>
          <cell r="K48">
            <v>8.5</v>
          </cell>
          <cell r="O48">
            <v>1.879999999999999</v>
          </cell>
          <cell r="P48">
            <v>1.5240553745928338</v>
          </cell>
        </row>
        <row r="49">
          <cell r="C49">
            <v>11.82</v>
          </cell>
          <cell r="E49">
            <v>13.5</v>
          </cell>
          <cell r="I49">
            <v>2.6</v>
          </cell>
          <cell r="K49">
            <v>8.5</v>
          </cell>
          <cell r="O49">
            <v>1.6799999999999997</v>
          </cell>
          <cell r="P49">
            <v>1.5240553745928338</v>
          </cell>
        </row>
        <row r="50">
          <cell r="C50">
            <v>11.63</v>
          </cell>
          <cell r="E50">
            <v>13.35</v>
          </cell>
          <cell r="I50">
            <v>2.9</v>
          </cell>
          <cell r="K50">
            <v>8.5</v>
          </cell>
          <cell r="O50">
            <v>1.7199999999999989</v>
          </cell>
          <cell r="P50">
            <v>1.5240553745928338</v>
          </cell>
        </row>
        <row r="51">
          <cell r="C51">
            <v>11.58</v>
          </cell>
          <cell r="E51">
            <v>13.19</v>
          </cell>
          <cell r="I51">
            <v>2.9</v>
          </cell>
          <cell r="K51">
            <v>8.5</v>
          </cell>
          <cell r="O51">
            <v>1.6099999999999994</v>
          </cell>
          <cell r="P51">
            <v>1.5240553745928338</v>
          </cell>
        </row>
        <row r="52">
          <cell r="C52">
            <v>11.75</v>
          </cell>
          <cell r="E52">
            <v>13.33</v>
          </cell>
          <cell r="I52">
            <v>3.3</v>
          </cell>
          <cell r="K52">
            <v>8.5</v>
          </cell>
          <cell r="O52">
            <v>1.58</v>
          </cell>
          <cell r="P52">
            <v>1.5240553745928338</v>
          </cell>
        </row>
        <row r="53">
          <cell r="C53">
            <v>11.88</v>
          </cell>
          <cell r="E53">
            <v>13.48</v>
          </cell>
          <cell r="I53">
            <v>3.8</v>
          </cell>
          <cell r="K53">
            <v>8.5</v>
          </cell>
          <cell r="O53">
            <v>1.5999999999999996</v>
          </cell>
          <cell r="P53">
            <v>1.5240553745928338</v>
          </cell>
        </row>
        <row r="54">
          <cell r="B54" t="str">
            <v>84</v>
          </cell>
          <cell r="C54">
            <v>11.75</v>
          </cell>
          <cell r="E54">
            <v>13.4</v>
          </cell>
          <cell r="I54">
            <v>4.2</v>
          </cell>
          <cell r="K54">
            <v>8.5</v>
          </cell>
          <cell r="O54">
            <v>1.6500000000000004</v>
          </cell>
          <cell r="P54">
            <v>1.5240553745928338</v>
          </cell>
        </row>
        <row r="55">
          <cell r="C55">
            <v>11.95</v>
          </cell>
          <cell r="E55">
            <v>13.5</v>
          </cell>
          <cell r="I55">
            <v>4.5999999999999996</v>
          </cell>
          <cell r="K55">
            <v>8.5</v>
          </cell>
          <cell r="O55">
            <v>1.5500000000000007</v>
          </cell>
          <cell r="P55">
            <v>1.5240553745928338</v>
          </cell>
        </row>
        <row r="56">
          <cell r="C56">
            <v>12.38</v>
          </cell>
          <cell r="E56">
            <v>14.03</v>
          </cell>
          <cell r="I56">
            <v>4.8</v>
          </cell>
          <cell r="K56">
            <v>8.5</v>
          </cell>
          <cell r="O56">
            <v>1.6499999999999986</v>
          </cell>
          <cell r="P56">
            <v>1.5240553745928338</v>
          </cell>
        </row>
        <row r="57">
          <cell r="C57">
            <v>12.65</v>
          </cell>
          <cell r="E57">
            <v>14.3</v>
          </cell>
          <cell r="I57">
            <v>4.5999999999999996</v>
          </cell>
          <cell r="K57">
            <v>9</v>
          </cell>
          <cell r="O57">
            <v>1.6500000000000004</v>
          </cell>
          <cell r="P57">
            <v>1.5240553745928338</v>
          </cell>
        </row>
        <row r="58">
          <cell r="C58">
            <v>13.43</v>
          </cell>
          <cell r="E58">
            <v>14.95</v>
          </cell>
          <cell r="I58">
            <v>4.2</v>
          </cell>
          <cell r="K58">
            <v>9</v>
          </cell>
          <cell r="O58">
            <v>1.5199999999999996</v>
          </cell>
          <cell r="P58">
            <v>1.5240553745928338</v>
          </cell>
        </row>
        <row r="59">
          <cell r="C59">
            <v>13.44</v>
          </cell>
          <cell r="E59">
            <v>15.16</v>
          </cell>
          <cell r="I59">
            <v>4.2</v>
          </cell>
          <cell r="K59">
            <v>9</v>
          </cell>
          <cell r="O59">
            <v>1.7200000000000006</v>
          </cell>
          <cell r="P59">
            <v>1.5240553745928338</v>
          </cell>
        </row>
        <row r="60">
          <cell r="C60">
            <v>13.21</v>
          </cell>
          <cell r="E60">
            <v>14.92</v>
          </cell>
          <cell r="I60">
            <v>4.2</v>
          </cell>
          <cell r="K60">
            <v>9</v>
          </cell>
          <cell r="O60">
            <v>1.7099999999999991</v>
          </cell>
          <cell r="P60">
            <v>1.5240553745928338</v>
          </cell>
        </row>
        <row r="61">
          <cell r="C61">
            <v>12.54</v>
          </cell>
          <cell r="E61">
            <v>14.29</v>
          </cell>
          <cell r="I61">
            <v>4.3</v>
          </cell>
          <cell r="K61">
            <v>9</v>
          </cell>
          <cell r="O61">
            <v>1.75</v>
          </cell>
          <cell r="P61">
            <v>1.5240553745928338</v>
          </cell>
        </row>
        <row r="62">
          <cell r="C62">
            <v>12.29</v>
          </cell>
          <cell r="E62">
            <v>14.04</v>
          </cell>
          <cell r="I62">
            <v>4.3</v>
          </cell>
          <cell r="K62">
            <v>9</v>
          </cell>
          <cell r="O62">
            <v>1.75</v>
          </cell>
          <cell r="P62">
            <v>1.5240553745928338</v>
          </cell>
        </row>
        <row r="63">
          <cell r="C63">
            <v>11.98</v>
          </cell>
          <cell r="E63">
            <v>13.68</v>
          </cell>
          <cell r="I63">
            <v>4.3</v>
          </cell>
          <cell r="K63">
            <v>9</v>
          </cell>
          <cell r="O63">
            <v>1.6999999999999993</v>
          </cell>
          <cell r="P63">
            <v>1.5240553745928338</v>
          </cell>
        </row>
        <row r="64">
          <cell r="C64">
            <v>11.56</v>
          </cell>
          <cell r="E64">
            <v>13.15</v>
          </cell>
          <cell r="I64">
            <v>4.0999999999999996</v>
          </cell>
          <cell r="K64">
            <v>8.5</v>
          </cell>
          <cell r="O64">
            <v>1.5899999999999999</v>
          </cell>
          <cell r="P64">
            <v>1.5240553745928338</v>
          </cell>
        </row>
        <row r="65">
          <cell r="C65">
            <v>11.52</v>
          </cell>
          <cell r="E65">
            <v>12.96</v>
          </cell>
          <cell r="I65">
            <v>3.9</v>
          </cell>
          <cell r="K65">
            <v>8</v>
          </cell>
          <cell r="O65">
            <v>1.4400000000000013</v>
          </cell>
          <cell r="P65">
            <v>1.5240553745928338</v>
          </cell>
        </row>
        <row r="66">
          <cell r="B66" t="str">
            <v>85</v>
          </cell>
          <cell r="C66">
            <v>11.45</v>
          </cell>
          <cell r="E66">
            <v>12.88</v>
          </cell>
          <cell r="I66">
            <v>3.5</v>
          </cell>
          <cell r="K66">
            <v>8</v>
          </cell>
          <cell r="O66">
            <v>1.4300000000000015</v>
          </cell>
          <cell r="P66">
            <v>1.5240553745928338</v>
          </cell>
        </row>
        <row r="67">
          <cell r="C67">
            <v>11.47</v>
          </cell>
          <cell r="E67">
            <v>13</v>
          </cell>
          <cell r="I67">
            <v>3.5</v>
          </cell>
          <cell r="K67">
            <v>8</v>
          </cell>
          <cell r="O67">
            <v>1.5299999999999994</v>
          </cell>
          <cell r="P67">
            <v>1.5240553745928338</v>
          </cell>
        </row>
        <row r="68">
          <cell r="C68">
            <v>11.81</v>
          </cell>
          <cell r="E68">
            <v>13.66</v>
          </cell>
          <cell r="I68">
            <v>3.7</v>
          </cell>
          <cell r="K68">
            <v>8</v>
          </cell>
          <cell r="O68">
            <v>1.8499999999999996</v>
          </cell>
          <cell r="P68">
            <v>1.5240553745928338</v>
          </cell>
        </row>
        <row r="69">
          <cell r="C69">
            <v>11.47</v>
          </cell>
          <cell r="E69">
            <v>13.42</v>
          </cell>
          <cell r="I69">
            <v>3.7</v>
          </cell>
          <cell r="K69">
            <v>8</v>
          </cell>
          <cell r="O69">
            <v>1.9499999999999993</v>
          </cell>
          <cell r="P69">
            <v>1.5240553745928338</v>
          </cell>
        </row>
        <row r="70">
          <cell r="C70">
            <v>11.05</v>
          </cell>
          <cell r="E70">
            <v>12.89</v>
          </cell>
          <cell r="I70">
            <v>3.8</v>
          </cell>
          <cell r="K70">
            <v>7.5</v>
          </cell>
          <cell r="O70">
            <v>1.8399999999999999</v>
          </cell>
          <cell r="P70">
            <v>1.5240553745928338</v>
          </cell>
        </row>
        <row r="71">
          <cell r="C71">
            <v>10.44</v>
          </cell>
          <cell r="E71">
            <v>11.91</v>
          </cell>
          <cell r="I71">
            <v>3.8</v>
          </cell>
          <cell r="K71">
            <v>7.5</v>
          </cell>
          <cell r="O71">
            <v>1.4700000000000006</v>
          </cell>
          <cell r="P71">
            <v>1.5240553745928338</v>
          </cell>
        </row>
        <row r="72">
          <cell r="C72">
            <v>10.5</v>
          </cell>
          <cell r="E72">
            <v>11.88</v>
          </cell>
          <cell r="I72">
            <v>3.6</v>
          </cell>
          <cell r="K72">
            <v>7.5</v>
          </cell>
          <cell r="O72">
            <v>1.3800000000000008</v>
          </cell>
          <cell r="P72">
            <v>1.5240553745928338</v>
          </cell>
        </row>
        <row r="73">
          <cell r="C73">
            <v>10.56</v>
          </cell>
          <cell r="E73">
            <v>11.93</v>
          </cell>
          <cell r="I73">
            <v>3.3</v>
          </cell>
          <cell r="K73">
            <v>7.5</v>
          </cell>
          <cell r="O73">
            <v>1.3699999999999992</v>
          </cell>
          <cell r="P73">
            <v>1.5240553745928338</v>
          </cell>
        </row>
        <row r="74">
          <cell r="C74">
            <v>10.61</v>
          </cell>
          <cell r="E74">
            <v>11.95</v>
          </cell>
          <cell r="I74">
            <v>3.1</v>
          </cell>
          <cell r="K74">
            <v>7.5</v>
          </cell>
          <cell r="O74">
            <v>1.3399999999999999</v>
          </cell>
          <cell r="P74">
            <v>1.5240553745928338</v>
          </cell>
        </row>
        <row r="75">
          <cell r="C75">
            <v>10.5</v>
          </cell>
          <cell r="E75">
            <v>11.84</v>
          </cell>
          <cell r="I75">
            <v>3.2</v>
          </cell>
          <cell r="K75">
            <v>7.5</v>
          </cell>
          <cell r="O75">
            <v>1.3399999999999999</v>
          </cell>
          <cell r="P75">
            <v>1.5240553745928338</v>
          </cell>
        </row>
        <row r="76">
          <cell r="C76">
            <v>10.06</v>
          </cell>
          <cell r="E76">
            <v>11.33</v>
          </cell>
          <cell r="I76">
            <v>3.5</v>
          </cell>
          <cell r="K76">
            <v>7.5</v>
          </cell>
          <cell r="O76">
            <v>1.2699999999999996</v>
          </cell>
          <cell r="P76">
            <v>1.5240553745928338</v>
          </cell>
        </row>
        <row r="77">
          <cell r="C77">
            <v>9.5399999999999991</v>
          </cell>
          <cell r="E77">
            <v>10.82</v>
          </cell>
          <cell r="I77">
            <v>3.8</v>
          </cell>
          <cell r="K77">
            <v>7.5</v>
          </cell>
          <cell r="O77">
            <v>1.2800000000000011</v>
          </cell>
          <cell r="P77">
            <v>1.5240553745928338</v>
          </cell>
        </row>
        <row r="78">
          <cell r="B78" t="str">
            <v>86</v>
          </cell>
          <cell r="C78">
            <v>9.4</v>
          </cell>
          <cell r="E78">
            <v>10.66</v>
          </cell>
          <cell r="I78">
            <v>3.9</v>
          </cell>
          <cell r="K78">
            <v>7.5</v>
          </cell>
          <cell r="O78">
            <v>1.2599999999999998</v>
          </cell>
          <cell r="P78">
            <v>1.5240553745928338</v>
          </cell>
        </row>
        <row r="79">
          <cell r="C79">
            <v>8.93</v>
          </cell>
          <cell r="E79">
            <v>10.16</v>
          </cell>
          <cell r="I79">
            <v>3.1</v>
          </cell>
          <cell r="K79">
            <v>7.5</v>
          </cell>
          <cell r="O79">
            <v>1.2300000000000004</v>
          </cell>
          <cell r="P79">
            <v>1.5240553745928338</v>
          </cell>
        </row>
        <row r="80">
          <cell r="C80">
            <v>7.96</v>
          </cell>
          <cell r="E80">
            <v>9.33</v>
          </cell>
          <cell r="I80">
            <v>2.2999999999999998</v>
          </cell>
          <cell r="K80">
            <v>7</v>
          </cell>
          <cell r="O80">
            <v>1.37</v>
          </cell>
          <cell r="P80">
            <v>1.5240553745928338</v>
          </cell>
        </row>
        <row r="81">
          <cell r="C81">
            <v>7.39</v>
          </cell>
          <cell r="E81">
            <v>9.02</v>
          </cell>
          <cell r="I81">
            <v>1.6</v>
          </cell>
          <cell r="K81">
            <v>6.5</v>
          </cell>
          <cell r="O81">
            <v>1.63</v>
          </cell>
          <cell r="P81">
            <v>1.5240553745928338</v>
          </cell>
        </row>
        <row r="82">
          <cell r="C82">
            <v>7.52</v>
          </cell>
          <cell r="E82">
            <v>9.52</v>
          </cell>
          <cell r="I82">
            <v>1.5</v>
          </cell>
          <cell r="K82">
            <v>6.5</v>
          </cell>
          <cell r="O82">
            <v>2</v>
          </cell>
          <cell r="P82">
            <v>1.5240553745928338</v>
          </cell>
        </row>
        <row r="83">
          <cell r="C83">
            <v>7.57</v>
          </cell>
          <cell r="E83">
            <v>9.51</v>
          </cell>
          <cell r="I83">
            <v>1.8</v>
          </cell>
          <cell r="K83">
            <v>6.5</v>
          </cell>
          <cell r="O83">
            <v>1.9399999999999995</v>
          </cell>
          <cell r="P83">
            <v>1.5240553745928338</v>
          </cell>
        </row>
        <row r="84">
          <cell r="C84">
            <v>7.27</v>
          </cell>
          <cell r="E84">
            <v>9.19</v>
          </cell>
          <cell r="I84">
            <v>1.6</v>
          </cell>
          <cell r="K84">
            <v>6</v>
          </cell>
          <cell r="O84">
            <v>1.92</v>
          </cell>
          <cell r="P84">
            <v>1.5240553745928338</v>
          </cell>
        </row>
        <row r="85">
          <cell r="C85">
            <v>7.33</v>
          </cell>
          <cell r="E85">
            <v>9.15</v>
          </cell>
          <cell r="I85">
            <v>1.6</v>
          </cell>
          <cell r="K85">
            <v>5.5</v>
          </cell>
          <cell r="O85">
            <v>1.8200000000000003</v>
          </cell>
          <cell r="P85">
            <v>1.5240553745928338</v>
          </cell>
        </row>
        <row r="86">
          <cell r="C86">
            <v>7.62</v>
          </cell>
          <cell r="E86">
            <v>9.42</v>
          </cell>
          <cell r="I86">
            <v>1.8</v>
          </cell>
          <cell r="K86">
            <v>5.5</v>
          </cell>
          <cell r="O86">
            <v>1.7999999999999998</v>
          </cell>
          <cell r="P86">
            <v>1.5240553745928338</v>
          </cell>
        </row>
        <row r="87">
          <cell r="C87">
            <v>7.7</v>
          </cell>
          <cell r="E87">
            <v>9.39</v>
          </cell>
          <cell r="I87">
            <v>1.5</v>
          </cell>
          <cell r="K87">
            <v>5.5</v>
          </cell>
          <cell r="O87">
            <v>1.6900000000000004</v>
          </cell>
          <cell r="P87">
            <v>1.5240553745928338</v>
          </cell>
        </row>
        <row r="88">
          <cell r="C88">
            <v>7.52</v>
          </cell>
          <cell r="E88">
            <v>9.15</v>
          </cell>
          <cell r="I88">
            <v>1.3</v>
          </cell>
          <cell r="K88">
            <v>5.5</v>
          </cell>
          <cell r="O88">
            <v>1.6300000000000008</v>
          </cell>
          <cell r="P88">
            <v>1.5240553745928338</v>
          </cell>
        </row>
        <row r="89">
          <cell r="C89">
            <v>7.37</v>
          </cell>
          <cell r="E89">
            <v>8.9600000000000009</v>
          </cell>
          <cell r="I89">
            <v>1.1000000000000001</v>
          </cell>
          <cell r="K89">
            <v>5.5</v>
          </cell>
          <cell r="O89">
            <v>1.5900000000000007</v>
          </cell>
          <cell r="P89">
            <v>1.5240553745928338</v>
          </cell>
        </row>
        <row r="90">
          <cell r="B90">
            <v>87</v>
          </cell>
          <cell r="C90">
            <v>7.39</v>
          </cell>
          <cell r="E90">
            <v>8.77</v>
          </cell>
          <cell r="I90">
            <v>1.5</v>
          </cell>
          <cell r="K90">
            <v>5.5</v>
          </cell>
          <cell r="O90">
            <v>1.38</v>
          </cell>
          <cell r="P90">
            <v>1.5240553745928338</v>
          </cell>
        </row>
        <row r="91">
          <cell r="C91">
            <v>7.54</v>
          </cell>
          <cell r="E91">
            <v>8.81</v>
          </cell>
          <cell r="I91">
            <v>2.1</v>
          </cell>
          <cell r="K91">
            <v>5.5</v>
          </cell>
          <cell r="O91">
            <v>1.2700000000000005</v>
          </cell>
          <cell r="P91">
            <v>1.5240553745928338</v>
          </cell>
        </row>
        <row r="92">
          <cell r="C92">
            <v>7.55</v>
          </cell>
          <cell r="E92">
            <v>8.75</v>
          </cell>
          <cell r="I92">
            <v>3</v>
          </cell>
          <cell r="K92">
            <v>5.5</v>
          </cell>
          <cell r="O92">
            <v>1.2000000000000002</v>
          </cell>
          <cell r="P92">
            <v>1.5240553745928338</v>
          </cell>
        </row>
        <row r="93">
          <cell r="C93">
            <v>8.25</v>
          </cell>
          <cell r="E93">
            <v>9.3000000000000007</v>
          </cell>
          <cell r="I93">
            <v>3.8</v>
          </cell>
          <cell r="K93">
            <v>5.5</v>
          </cell>
          <cell r="O93">
            <v>1.0500000000000007</v>
          </cell>
          <cell r="P93">
            <v>1.5240553745928338</v>
          </cell>
        </row>
        <row r="94">
          <cell r="C94">
            <v>8.7799999999999994</v>
          </cell>
          <cell r="E94">
            <v>9.82</v>
          </cell>
          <cell r="I94">
            <v>3.9</v>
          </cell>
          <cell r="K94">
            <v>5.5</v>
          </cell>
          <cell r="O94">
            <v>1.0400000000000009</v>
          </cell>
          <cell r="P94">
            <v>1.5240553745928338</v>
          </cell>
        </row>
        <row r="95">
          <cell r="C95">
            <v>8.57</v>
          </cell>
          <cell r="E95">
            <v>9.8699999999999992</v>
          </cell>
          <cell r="I95">
            <v>3.7</v>
          </cell>
          <cell r="K95">
            <v>5.5</v>
          </cell>
          <cell r="O95">
            <v>1.2999999999999989</v>
          </cell>
          <cell r="P95">
            <v>1.5240553745928338</v>
          </cell>
        </row>
        <row r="96">
          <cell r="C96">
            <v>8.64</v>
          </cell>
          <cell r="E96">
            <v>10.01</v>
          </cell>
          <cell r="I96">
            <v>3.9</v>
          </cell>
          <cell r="K96">
            <v>5.5</v>
          </cell>
          <cell r="O96">
            <v>1.3699999999999992</v>
          </cell>
          <cell r="P96">
            <v>1.5240553745928338</v>
          </cell>
        </row>
        <row r="97">
          <cell r="C97">
            <v>8.9700000000000006</v>
          </cell>
          <cell r="E97">
            <v>10.33</v>
          </cell>
          <cell r="I97">
            <v>4.3</v>
          </cell>
          <cell r="K97">
            <v>5.5</v>
          </cell>
          <cell r="O97">
            <v>1.3599999999999994</v>
          </cell>
          <cell r="P97">
            <v>1.5240553745928338</v>
          </cell>
        </row>
        <row r="98">
          <cell r="C98">
            <v>9.59</v>
          </cell>
          <cell r="E98">
            <v>11</v>
          </cell>
          <cell r="I98">
            <v>4.4000000000000004</v>
          </cell>
          <cell r="K98">
            <v>6</v>
          </cell>
          <cell r="O98">
            <v>1.4100000000000001</v>
          </cell>
          <cell r="P98">
            <v>1.5240553745928338</v>
          </cell>
        </row>
        <row r="99">
          <cell r="C99">
            <v>9.61</v>
          </cell>
          <cell r="E99">
            <v>11.32</v>
          </cell>
          <cell r="I99">
            <v>4.5</v>
          </cell>
          <cell r="K99">
            <v>6</v>
          </cell>
          <cell r="O99">
            <v>1.7100000000000009</v>
          </cell>
          <cell r="P99">
            <v>1.5240553745928338</v>
          </cell>
        </row>
        <row r="100">
          <cell r="C100">
            <v>8.9499999999999993</v>
          </cell>
          <cell r="E100">
            <v>10.82</v>
          </cell>
          <cell r="I100">
            <v>4.5</v>
          </cell>
          <cell r="K100">
            <v>6</v>
          </cell>
          <cell r="O100">
            <v>1.870000000000001</v>
          </cell>
          <cell r="P100">
            <v>1.5240553745928338</v>
          </cell>
        </row>
        <row r="101">
          <cell r="C101">
            <v>9.1199999999999992</v>
          </cell>
          <cell r="E101">
            <v>10.99</v>
          </cell>
          <cell r="I101">
            <v>4.4000000000000004</v>
          </cell>
          <cell r="K101">
            <v>6</v>
          </cell>
          <cell r="O101">
            <v>1.870000000000001</v>
          </cell>
          <cell r="P101">
            <v>1.5240553745928338</v>
          </cell>
        </row>
        <row r="102">
          <cell r="B102" t="str">
            <v>88</v>
          </cell>
          <cell r="C102">
            <v>8.83</v>
          </cell>
          <cell r="E102">
            <v>10.75</v>
          </cell>
          <cell r="I102">
            <v>4</v>
          </cell>
          <cell r="K102">
            <v>6</v>
          </cell>
          <cell r="O102">
            <v>1.92</v>
          </cell>
          <cell r="P102">
            <v>1.5240553745928338</v>
          </cell>
        </row>
        <row r="103">
          <cell r="C103">
            <v>8.43</v>
          </cell>
          <cell r="E103">
            <v>10.11</v>
          </cell>
          <cell r="I103">
            <v>3.9</v>
          </cell>
          <cell r="K103">
            <v>6</v>
          </cell>
          <cell r="O103">
            <v>1.6799999999999997</v>
          </cell>
          <cell r="P103">
            <v>1.5240553745928338</v>
          </cell>
        </row>
        <row r="104">
          <cell r="C104">
            <v>8.6300000000000008</v>
          </cell>
          <cell r="E104">
            <v>10.11</v>
          </cell>
          <cell r="I104">
            <v>3.9</v>
          </cell>
          <cell r="K104">
            <v>6</v>
          </cell>
          <cell r="O104">
            <v>1.4799999999999986</v>
          </cell>
          <cell r="P104">
            <v>1.5240553745928338</v>
          </cell>
        </row>
        <row r="105">
          <cell r="C105">
            <v>8.9499999999999993</v>
          </cell>
          <cell r="E105">
            <v>10.53</v>
          </cell>
          <cell r="I105">
            <v>3.9</v>
          </cell>
          <cell r="K105">
            <v>6</v>
          </cell>
          <cell r="O105">
            <v>1.58</v>
          </cell>
          <cell r="P105">
            <v>1.5240553745928338</v>
          </cell>
        </row>
        <row r="106">
          <cell r="C106">
            <v>9.23</v>
          </cell>
          <cell r="E106">
            <v>10.75</v>
          </cell>
          <cell r="I106">
            <v>3.9</v>
          </cell>
          <cell r="K106">
            <v>6</v>
          </cell>
          <cell r="O106">
            <v>1.5199999999999996</v>
          </cell>
          <cell r="P106">
            <v>1.5240553745928338</v>
          </cell>
        </row>
        <row r="107">
          <cell r="C107">
            <v>9</v>
          </cell>
          <cell r="E107">
            <v>10.71</v>
          </cell>
          <cell r="I107">
            <v>4</v>
          </cell>
          <cell r="K107">
            <v>6</v>
          </cell>
          <cell r="O107">
            <v>1.7100000000000009</v>
          </cell>
          <cell r="P107">
            <v>1.5240553745928338</v>
          </cell>
        </row>
        <row r="108">
          <cell r="C108">
            <v>9.14</v>
          </cell>
          <cell r="E108">
            <v>10.96</v>
          </cell>
          <cell r="I108">
            <v>4.0999999999999996</v>
          </cell>
          <cell r="K108">
            <v>6</v>
          </cell>
          <cell r="O108">
            <v>1.8200000000000003</v>
          </cell>
          <cell r="P108">
            <v>1.5240553745928338</v>
          </cell>
        </row>
        <row r="109">
          <cell r="C109">
            <v>9.32</v>
          </cell>
          <cell r="E109">
            <v>11.09</v>
          </cell>
          <cell r="I109">
            <v>4</v>
          </cell>
          <cell r="K109">
            <v>6.5</v>
          </cell>
          <cell r="O109">
            <v>1.7699999999999996</v>
          </cell>
          <cell r="P109">
            <v>1.5240553745928338</v>
          </cell>
        </row>
        <row r="110">
          <cell r="C110">
            <v>9.06</v>
          </cell>
          <cell r="E110">
            <v>10.56</v>
          </cell>
          <cell r="I110">
            <v>4.2</v>
          </cell>
          <cell r="K110">
            <v>6.5</v>
          </cell>
          <cell r="O110">
            <v>1.5</v>
          </cell>
          <cell r="P110">
            <v>1.5240553745928338</v>
          </cell>
        </row>
        <row r="111">
          <cell r="C111">
            <v>8.89</v>
          </cell>
          <cell r="E111">
            <v>9.92</v>
          </cell>
          <cell r="I111">
            <v>4.2</v>
          </cell>
          <cell r="K111">
            <v>6.5</v>
          </cell>
          <cell r="O111">
            <v>1.0299999999999994</v>
          </cell>
          <cell r="P111">
            <v>1.5240553745928338</v>
          </cell>
        </row>
        <row r="112">
          <cell r="C112">
            <v>9.02</v>
          </cell>
          <cell r="E112">
            <v>9.89</v>
          </cell>
          <cell r="I112">
            <v>4.2</v>
          </cell>
          <cell r="K112">
            <v>6.5</v>
          </cell>
          <cell r="O112">
            <v>0.87000000000000099</v>
          </cell>
          <cell r="P112">
            <v>1.5240553745928338</v>
          </cell>
        </row>
        <row r="113">
          <cell r="C113">
            <v>9.01</v>
          </cell>
          <cell r="E113">
            <v>10.02</v>
          </cell>
          <cell r="I113">
            <v>4.4000000000000004</v>
          </cell>
          <cell r="K113">
            <v>6.5</v>
          </cell>
          <cell r="O113">
            <v>1.0099999999999998</v>
          </cell>
          <cell r="P113">
            <v>1.5240553745928338</v>
          </cell>
        </row>
        <row r="114">
          <cell r="B114" t="str">
            <v>89</v>
          </cell>
          <cell r="C114">
            <v>8.93</v>
          </cell>
          <cell r="E114">
            <v>10.02</v>
          </cell>
          <cell r="I114">
            <v>4.7</v>
          </cell>
          <cell r="K114">
            <v>6.5</v>
          </cell>
          <cell r="O114">
            <v>1.0899999999999999</v>
          </cell>
          <cell r="P114">
            <v>1.5240553745928338</v>
          </cell>
        </row>
        <row r="115">
          <cell r="C115">
            <v>9.01</v>
          </cell>
          <cell r="E115">
            <v>10.02</v>
          </cell>
          <cell r="I115">
            <v>4.8</v>
          </cell>
          <cell r="K115">
            <v>7</v>
          </cell>
          <cell r="O115">
            <v>1.0099999999999998</v>
          </cell>
          <cell r="P115">
            <v>1.5240553745928338</v>
          </cell>
        </row>
        <row r="116">
          <cell r="C116">
            <v>9.17</v>
          </cell>
          <cell r="E116">
            <v>10.16</v>
          </cell>
          <cell r="I116">
            <v>5</v>
          </cell>
          <cell r="K116">
            <v>7</v>
          </cell>
          <cell r="O116">
            <v>0.99000000000000021</v>
          </cell>
          <cell r="P116">
            <v>1.5240553745928338</v>
          </cell>
        </row>
        <row r="117">
          <cell r="C117">
            <v>9.0299999999999994</v>
          </cell>
          <cell r="E117">
            <v>10.14</v>
          </cell>
          <cell r="I117">
            <v>5.0999999999999996</v>
          </cell>
          <cell r="K117">
            <v>7</v>
          </cell>
          <cell r="O117">
            <v>1.1100000000000012</v>
          </cell>
          <cell r="P117">
            <v>1.5240553745928338</v>
          </cell>
        </row>
        <row r="118">
          <cell r="C118">
            <v>8.83</v>
          </cell>
          <cell r="E118">
            <v>9.92</v>
          </cell>
          <cell r="I118">
            <v>5.4</v>
          </cell>
          <cell r="K118">
            <v>7</v>
          </cell>
          <cell r="O118">
            <v>1.0899999999999999</v>
          </cell>
          <cell r="P118">
            <v>1.5240553745928338</v>
          </cell>
        </row>
        <row r="119">
          <cell r="C119">
            <v>8.27</v>
          </cell>
          <cell r="E119">
            <v>9.49</v>
          </cell>
          <cell r="I119">
            <v>5.2</v>
          </cell>
          <cell r="K119">
            <v>7</v>
          </cell>
          <cell r="O119">
            <v>1.2200000000000006</v>
          </cell>
          <cell r="P119">
            <v>1.5240553745928338</v>
          </cell>
        </row>
        <row r="120">
          <cell r="C120">
            <v>8.08</v>
          </cell>
          <cell r="E120">
            <v>9.34</v>
          </cell>
          <cell r="I120">
            <v>5</v>
          </cell>
          <cell r="K120">
            <v>7</v>
          </cell>
          <cell r="O120">
            <v>1.2599999999999998</v>
          </cell>
          <cell r="P120">
            <v>1.5240553745928338</v>
          </cell>
        </row>
        <row r="121">
          <cell r="C121">
            <v>8.1199999999999992</v>
          </cell>
          <cell r="E121">
            <v>9.3699999999999992</v>
          </cell>
          <cell r="I121">
            <v>4.7</v>
          </cell>
          <cell r="K121">
            <v>7</v>
          </cell>
          <cell r="O121">
            <v>1.25</v>
          </cell>
          <cell r="P121">
            <v>1.5240553745928338</v>
          </cell>
        </row>
        <row r="122">
          <cell r="C122">
            <v>8.15</v>
          </cell>
          <cell r="E122">
            <v>9.43</v>
          </cell>
          <cell r="I122">
            <v>4.3</v>
          </cell>
          <cell r="K122">
            <v>7</v>
          </cell>
          <cell r="O122">
            <v>1.2799999999999994</v>
          </cell>
          <cell r="P122">
            <v>1.5240553745928338</v>
          </cell>
        </row>
        <row r="123">
          <cell r="C123">
            <v>8</v>
          </cell>
          <cell r="E123">
            <v>9.3699999999999992</v>
          </cell>
          <cell r="I123">
            <v>4.5</v>
          </cell>
          <cell r="K123">
            <v>7</v>
          </cell>
          <cell r="O123">
            <v>1.3699999999999992</v>
          </cell>
          <cell r="P123">
            <v>1.5240553745928338</v>
          </cell>
        </row>
        <row r="124">
          <cell r="C124">
            <v>7.9</v>
          </cell>
          <cell r="E124">
            <v>9.33</v>
          </cell>
          <cell r="I124">
            <v>4.7</v>
          </cell>
          <cell r="K124">
            <v>7</v>
          </cell>
          <cell r="O124">
            <v>1.4299999999999997</v>
          </cell>
          <cell r="P124">
            <v>1.5240553745928338</v>
          </cell>
        </row>
        <row r="125">
          <cell r="C125">
            <v>7.9</v>
          </cell>
          <cell r="E125">
            <v>9.31</v>
          </cell>
          <cell r="I125">
            <v>4.5999999999999996</v>
          </cell>
          <cell r="K125">
            <v>7</v>
          </cell>
          <cell r="O125">
            <v>1.4100000000000001</v>
          </cell>
          <cell r="P125">
            <v>1.5240553745928338</v>
          </cell>
        </row>
        <row r="126">
          <cell r="B126" t="str">
            <v>90</v>
          </cell>
          <cell r="C126">
            <v>8.26</v>
          </cell>
          <cell r="E126">
            <v>9.44</v>
          </cell>
          <cell r="I126">
            <v>5.2</v>
          </cell>
          <cell r="K126">
            <v>7</v>
          </cell>
          <cell r="O126">
            <v>1.1799999999999997</v>
          </cell>
          <cell r="P126">
            <v>1.5240553745928338</v>
          </cell>
        </row>
        <row r="127">
          <cell r="C127">
            <v>8.5</v>
          </cell>
          <cell r="E127">
            <v>9.66</v>
          </cell>
          <cell r="I127">
            <v>5.3</v>
          </cell>
          <cell r="K127">
            <v>7</v>
          </cell>
          <cell r="O127">
            <v>1.1600000000000001</v>
          </cell>
          <cell r="P127">
            <v>1.5240553745928338</v>
          </cell>
        </row>
        <row r="128">
          <cell r="C128">
            <v>8.56</v>
          </cell>
          <cell r="E128">
            <v>9.75</v>
          </cell>
          <cell r="I128">
            <v>5.2</v>
          </cell>
          <cell r="K128">
            <v>7</v>
          </cell>
          <cell r="O128">
            <v>1.1899999999999995</v>
          </cell>
          <cell r="P128">
            <v>1.5240553745928338</v>
          </cell>
        </row>
        <row r="129">
          <cell r="C129">
            <v>8.76</v>
          </cell>
          <cell r="E129">
            <v>9.8699999999999992</v>
          </cell>
          <cell r="I129">
            <v>4.7</v>
          </cell>
          <cell r="K129">
            <v>7</v>
          </cell>
          <cell r="O129">
            <v>1.1099999999999994</v>
          </cell>
          <cell r="P129">
            <v>1.5240553745928338</v>
          </cell>
        </row>
        <row r="130">
          <cell r="C130">
            <v>8.73</v>
          </cell>
          <cell r="E130">
            <v>9.89</v>
          </cell>
          <cell r="I130">
            <v>4.4000000000000004</v>
          </cell>
          <cell r="K130">
            <v>7</v>
          </cell>
          <cell r="O130">
            <v>1.1600000000000001</v>
          </cell>
          <cell r="P130">
            <v>1.5240553745928338</v>
          </cell>
        </row>
        <row r="131">
          <cell r="C131">
            <v>8.4600000000000009</v>
          </cell>
          <cell r="E131">
            <v>9.69</v>
          </cell>
          <cell r="I131">
            <v>4.7</v>
          </cell>
          <cell r="K131">
            <v>7</v>
          </cell>
          <cell r="O131">
            <v>1.2299999999999986</v>
          </cell>
          <cell r="P131">
            <v>1.5240553745928338</v>
          </cell>
        </row>
        <row r="132">
          <cell r="C132">
            <v>8.5</v>
          </cell>
          <cell r="E132">
            <v>9.66</v>
          </cell>
          <cell r="I132">
            <v>4.8</v>
          </cell>
          <cell r="K132">
            <v>7</v>
          </cell>
          <cell r="O132">
            <v>1.1600000000000001</v>
          </cell>
          <cell r="P132">
            <v>1.5240553745928338</v>
          </cell>
        </row>
        <row r="133">
          <cell r="C133">
            <v>8.86</v>
          </cell>
          <cell r="E133">
            <v>9.84</v>
          </cell>
          <cell r="I133">
            <v>5.6</v>
          </cell>
          <cell r="K133">
            <v>7</v>
          </cell>
          <cell r="O133">
            <v>0.98000000000000043</v>
          </cell>
          <cell r="P133">
            <v>1.5240553745928338</v>
          </cell>
        </row>
        <row r="134">
          <cell r="C134">
            <v>9.0299999999999994</v>
          </cell>
          <cell r="E134">
            <v>10.01</v>
          </cell>
          <cell r="I134">
            <v>6.2</v>
          </cell>
          <cell r="K134">
            <v>7</v>
          </cell>
          <cell r="O134">
            <v>0.98000000000000043</v>
          </cell>
          <cell r="P134">
            <v>1.5240553745928338</v>
          </cell>
        </row>
        <row r="135">
          <cell r="C135">
            <v>8.86</v>
          </cell>
          <cell r="E135">
            <v>9.94</v>
          </cell>
          <cell r="I135">
            <v>6.3</v>
          </cell>
          <cell r="K135">
            <v>7</v>
          </cell>
          <cell r="O135">
            <v>1.08</v>
          </cell>
          <cell r="P135">
            <v>1.5240553745928338</v>
          </cell>
        </row>
        <row r="136">
          <cell r="C136">
            <v>8.5399999999999991</v>
          </cell>
          <cell r="E136">
            <v>9.76</v>
          </cell>
          <cell r="I136">
            <v>6.3</v>
          </cell>
          <cell r="K136">
            <v>7</v>
          </cell>
          <cell r="O136">
            <v>1.2200000000000006</v>
          </cell>
          <cell r="P136">
            <v>1.5240553745928338</v>
          </cell>
        </row>
        <row r="137">
          <cell r="C137">
            <v>8.24</v>
          </cell>
          <cell r="E137">
            <v>9.57</v>
          </cell>
          <cell r="I137">
            <v>6.1</v>
          </cell>
          <cell r="K137">
            <v>6.5</v>
          </cell>
          <cell r="O137">
            <v>1.33</v>
          </cell>
          <cell r="P137">
            <v>1.5240553745928338</v>
          </cell>
        </row>
        <row r="138">
          <cell r="B138" t="str">
            <v>91</v>
          </cell>
          <cell r="C138">
            <v>8.27</v>
          </cell>
          <cell r="E138">
            <v>9.56</v>
          </cell>
          <cell r="I138">
            <v>5.7</v>
          </cell>
          <cell r="K138">
            <v>6.5</v>
          </cell>
          <cell r="O138">
            <v>1.2900000000000009</v>
          </cell>
          <cell r="P138">
            <v>1.5240553745928338</v>
          </cell>
        </row>
        <row r="139">
          <cell r="C139">
            <v>8.0299999999999994</v>
          </cell>
          <cell r="E139">
            <v>9.31</v>
          </cell>
          <cell r="I139">
            <v>5.3</v>
          </cell>
          <cell r="K139">
            <v>6</v>
          </cell>
          <cell r="O139">
            <v>1.2800000000000011</v>
          </cell>
          <cell r="P139">
            <v>1.5240553745928338</v>
          </cell>
        </row>
        <row r="140">
          <cell r="C140">
            <v>8.2899999999999991</v>
          </cell>
          <cell r="E140">
            <v>9.39</v>
          </cell>
          <cell r="I140">
            <v>4.9000000000000004</v>
          </cell>
          <cell r="K140">
            <v>6</v>
          </cell>
          <cell r="O140">
            <v>1.1000000000000014</v>
          </cell>
          <cell r="P140">
            <v>1.5240553745928338</v>
          </cell>
        </row>
        <row r="141">
          <cell r="C141">
            <v>8.2100000000000009</v>
          </cell>
          <cell r="E141">
            <v>9.3000000000000007</v>
          </cell>
          <cell r="I141">
            <v>4.9000000000000004</v>
          </cell>
          <cell r="K141">
            <v>5.5</v>
          </cell>
          <cell r="O141">
            <v>1.0899999999999999</v>
          </cell>
          <cell r="P141">
            <v>1.5240553745928338</v>
          </cell>
        </row>
        <row r="142">
          <cell r="C142">
            <v>8.27</v>
          </cell>
          <cell r="E142">
            <v>9.2899999999999991</v>
          </cell>
          <cell r="I142">
            <v>5</v>
          </cell>
          <cell r="K142">
            <v>5.5</v>
          </cell>
          <cell r="O142">
            <v>1.0199999999999996</v>
          </cell>
          <cell r="P142">
            <v>1.5240553745928338</v>
          </cell>
        </row>
        <row r="143">
          <cell r="C143">
            <v>8.4700000000000006</v>
          </cell>
          <cell r="E143">
            <v>9.44</v>
          </cell>
          <cell r="I143">
            <v>4.7</v>
          </cell>
          <cell r="K143">
            <v>5.5</v>
          </cell>
          <cell r="O143">
            <v>0.96999999999999886</v>
          </cell>
          <cell r="P143">
            <v>1.5240553745928338</v>
          </cell>
        </row>
        <row r="144">
          <cell r="C144">
            <v>8.4499999999999993</v>
          </cell>
          <cell r="E144">
            <v>9.4</v>
          </cell>
          <cell r="I144">
            <v>4.4000000000000004</v>
          </cell>
          <cell r="K144">
            <v>5.5</v>
          </cell>
          <cell r="O144">
            <v>0.95000000000000107</v>
          </cell>
          <cell r="P144">
            <v>1.5240553745928338</v>
          </cell>
        </row>
        <row r="145">
          <cell r="C145">
            <v>8.14</v>
          </cell>
          <cell r="E145">
            <v>9.16</v>
          </cell>
          <cell r="I145">
            <v>3.8</v>
          </cell>
          <cell r="K145">
            <v>5.5</v>
          </cell>
          <cell r="O145">
            <v>1.0199999999999996</v>
          </cell>
          <cell r="P145">
            <v>1.5240553745928338</v>
          </cell>
        </row>
        <row r="146">
          <cell r="C146">
            <v>7.95</v>
          </cell>
          <cell r="E146">
            <v>9.0299999999999994</v>
          </cell>
          <cell r="I146">
            <v>3.4</v>
          </cell>
          <cell r="K146">
            <v>5</v>
          </cell>
          <cell r="O146">
            <v>1.0799999999999992</v>
          </cell>
          <cell r="P146">
            <v>1.5240553745928338</v>
          </cell>
        </row>
        <row r="147">
          <cell r="C147">
            <v>7.93</v>
          </cell>
          <cell r="E147">
            <v>8.99</v>
          </cell>
          <cell r="I147">
            <v>2.9</v>
          </cell>
          <cell r="K147">
            <v>5</v>
          </cell>
          <cell r="O147">
            <v>1.0600000000000005</v>
          </cell>
          <cell r="P147">
            <v>1.5240553745928338</v>
          </cell>
        </row>
        <row r="148">
          <cell r="C148">
            <v>7.92</v>
          </cell>
          <cell r="E148">
            <v>8.93</v>
          </cell>
          <cell r="I148">
            <v>3</v>
          </cell>
          <cell r="K148">
            <v>5</v>
          </cell>
          <cell r="O148">
            <v>1.0099999999999998</v>
          </cell>
          <cell r="P148">
            <v>1.5240553745928338</v>
          </cell>
        </row>
        <row r="149">
          <cell r="C149">
            <v>7.7</v>
          </cell>
          <cell r="E149">
            <v>8.76</v>
          </cell>
          <cell r="I149">
            <v>3.1</v>
          </cell>
          <cell r="K149">
            <v>4.5</v>
          </cell>
          <cell r="O149">
            <v>1.0599999999999996</v>
          </cell>
          <cell r="P149">
            <v>1.5240553745928338</v>
          </cell>
        </row>
        <row r="150">
          <cell r="B150" t="str">
            <v>92</v>
          </cell>
          <cell r="C150">
            <v>7.58</v>
          </cell>
          <cell r="E150">
            <v>8.67</v>
          </cell>
          <cell r="I150">
            <v>2.6</v>
          </cell>
          <cell r="K150">
            <v>3.5</v>
          </cell>
          <cell r="O150">
            <v>1.0899999999999999</v>
          </cell>
          <cell r="P150">
            <v>1.5240553745928338</v>
          </cell>
        </row>
        <row r="151">
          <cell r="C151">
            <v>7.85</v>
          </cell>
          <cell r="E151">
            <v>8.77</v>
          </cell>
          <cell r="I151">
            <v>2.8</v>
          </cell>
          <cell r="K151">
            <v>3.5</v>
          </cell>
          <cell r="O151">
            <v>0.91999999999999993</v>
          </cell>
          <cell r="P151">
            <v>1.5240553745928338</v>
          </cell>
        </row>
        <row r="152">
          <cell r="C152">
            <v>7.97</v>
          </cell>
          <cell r="E152">
            <v>8.84</v>
          </cell>
          <cell r="I152">
            <v>3.2</v>
          </cell>
          <cell r="K152">
            <v>3.5</v>
          </cell>
          <cell r="O152">
            <v>0.87000000000000011</v>
          </cell>
          <cell r="P152">
            <v>1.5240553745928338</v>
          </cell>
        </row>
        <row r="153">
          <cell r="C153">
            <v>7.96</v>
          </cell>
          <cell r="E153">
            <v>8.7899999999999991</v>
          </cell>
          <cell r="I153">
            <v>3.2</v>
          </cell>
          <cell r="K153">
            <v>3.5</v>
          </cell>
          <cell r="O153">
            <v>0.82999999999999918</v>
          </cell>
          <cell r="P153">
            <v>1.5240553745928338</v>
          </cell>
        </row>
        <row r="154">
          <cell r="C154">
            <v>7.89</v>
          </cell>
          <cell r="E154">
            <v>8.7200000000000006</v>
          </cell>
          <cell r="I154">
            <v>3</v>
          </cell>
          <cell r="K154">
            <v>3.5</v>
          </cell>
          <cell r="O154">
            <v>0.83000000000000096</v>
          </cell>
          <cell r="P154">
            <v>1.5240553745928338</v>
          </cell>
        </row>
        <row r="155">
          <cell r="C155">
            <v>7.84</v>
          </cell>
          <cell r="E155">
            <v>8.64</v>
          </cell>
          <cell r="I155">
            <v>3.1</v>
          </cell>
          <cell r="K155">
            <v>3.5</v>
          </cell>
          <cell r="O155">
            <v>0.80000000000000071</v>
          </cell>
          <cell r="P155">
            <v>1.5240553745928338</v>
          </cell>
        </row>
        <row r="156">
          <cell r="C156">
            <v>7.6</v>
          </cell>
          <cell r="E156">
            <v>8.4600000000000009</v>
          </cell>
          <cell r="I156">
            <v>3.2</v>
          </cell>
          <cell r="K156">
            <v>3</v>
          </cell>
          <cell r="O156">
            <v>0.86000000000000121</v>
          </cell>
          <cell r="P156">
            <v>1.5240553745928338</v>
          </cell>
        </row>
        <row r="157">
          <cell r="C157">
            <v>7.39</v>
          </cell>
          <cell r="E157">
            <v>8.34</v>
          </cell>
          <cell r="I157">
            <v>3.1</v>
          </cell>
          <cell r="K157">
            <v>3</v>
          </cell>
          <cell r="O157">
            <v>0.95000000000000018</v>
          </cell>
          <cell r="P157">
            <v>1.5240553745928338</v>
          </cell>
        </row>
        <row r="158">
          <cell r="C158">
            <v>7.34</v>
          </cell>
          <cell r="E158">
            <v>8.32</v>
          </cell>
          <cell r="I158">
            <v>3</v>
          </cell>
          <cell r="K158">
            <v>3</v>
          </cell>
          <cell r="O158">
            <v>0.98000000000000043</v>
          </cell>
          <cell r="P158">
            <v>1.5240553745928338</v>
          </cell>
        </row>
        <row r="159">
          <cell r="C159">
            <v>7.53</v>
          </cell>
          <cell r="E159">
            <v>8.44</v>
          </cell>
          <cell r="I159">
            <v>3.2</v>
          </cell>
          <cell r="K159">
            <v>3</v>
          </cell>
          <cell r="O159">
            <v>0.90999999999999925</v>
          </cell>
          <cell r="P159">
            <v>1.5240553745928338</v>
          </cell>
        </row>
        <row r="160">
          <cell r="C160">
            <v>7.61</v>
          </cell>
          <cell r="E160">
            <v>8.5299999999999994</v>
          </cell>
          <cell r="I160">
            <v>3</v>
          </cell>
          <cell r="K160">
            <v>3</v>
          </cell>
          <cell r="O160">
            <v>0.91999999999999904</v>
          </cell>
          <cell r="P160">
            <v>1.5240553745928338</v>
          </cell>
        </row>
        <row r="161">
          <cell r="C161">
            <v>7.44</v>
          </cell>
          <cell r="E161">
            <v>8.36</v>
          </cell>
          <cell r="I161">
            <v>2.9</v>
          </cell>
          <cell r="K161">
            <v>3</v>
          </cell>
          <cell r="O161">
            <v>0.91999999999999904</v>
          </cell>
          <cell r="P161">
            <v>1.5240553745928338</v>
          </cell>
        </row>
        <row r="162">
          <cell r="B162" t="str">
            <v>93</v>
          </cell>
          <cell r="C162">
            <v>7.34</v>
          </cell>
          <cell r="E162">
            <v>8.23</v>
          </cell>
          <cell r="I162">
            <v>3.3</v>
          </cell>
          <cell r="K162">
            <v>3</v>
          </cell>
          <cell r="O162">
            <v>0.89000000000000057</v>
          </cell>
          <cell r="P162">
            <v>1.5240553745928338</v>
          </cell>
        </row>
        <row r="163">
          <cell r="C163">
            <v>7.09</v>
          </cell>
          <cell r="E163">
            <v>8</v>
          </cell>
          <cell r="I163">
            <v>3.2</v>
          </cell>
          <cell r="K163">
            <v>3</v>
          </cell>
          <cell r="O163">
            <v>0.91000000000000014</v>
          </cell>
          <cell r="P163">
            <v>1.5240553745928338</v>
          </cell>
        </row>
        <row r="164">
          <cell r="C164">
            <v>6.82</v>
          </cell>
          <cell r="E164">
            <v>7.85</v>
          </cell>
          <cell r="I164">
            <v>3.1</v>
          </cell>
          <cell r="K164">
            <v>3</v>
          </cell>
          <cell r="O164">
            <v>1.0299999999999994</v>
          </cell>
          <cell r="P164">
            <v>1.5240553745928338</v>
          </cell>
        </row>
        <row r="165">
          <cell r="C165">
            <v>6.85</v>
          </cell>
          <cell r="E165">
            <v>7.76</v>
          </cell>
          <cell r="I165">
            <v>3.2</v>
          </cell>
          <cell r="K165">
            <v>3</v>
          </cell>
          <cell r="O165">
            <v>0.91000000000000014</v>
          </cell>
          <cell r="P165">
            <v>1.5240553745928338</v>
          </cell>
        </row>
        <row r="166">
          <cell r="C166">
            <v>6.92</v>
          </cell>
          <cell r="E166">
            <v>7.78</v>
          </cell>
          <cell r="I166">
            <v>3.2</v>
          </cell>
          <cell r="K166">
            <v>3</v>
          </cell>
          <cell r="O166">
            <v>0.86000000000000032</v>
          </cell>
          <cell r="P166">
            <v>1.5240553745928338</v>
          </cell>
        </row>
        <row r="167">
          <cell r="C167">
            <v>6.81</v>
          </cell>
          <cell r="E167">
            <v>7.68</v>
          </cell>
          <cell r="I167">
            <v>3</v>
          </cell>
          <cell r="K167">
            <v>3</v>
          </cell>
          <cell r="O167">
            <v>0.87000000000000011</v>
          </cell>
          <cell r="P167">
            <v>1.5240553745928338</v>
          </cell>
        </row>
        <row r="168">
          <cell r="C168">
            <v>6.63</v>
          </cell>
          <cell r="E168">
            <v>7.53</v>
          </cell>
          <cell r="I168">
            <v>2.8</v>
          </cell>
          <cell r="K168">
            <v>3</v>
          </cell>
          <cell r="O168">
            <v>0.90000000000000036</v>
          </cell>
          <cell r="P168">
            <v>1.5240553745928338</v>
          </cell>
        </row>
        <row r="169">
          <cell r="C169">
            <v>6.32</v>
          </cell>
          <cell r="E169">
            <v>7.21</v>
          </cell>
          <cell r="I169">
            <v>2.8</v>
          </cell>
          <cell r="K169">
            <v>3</v>
          </cell>
          <cell r="O169">
            <v>0.88999999999999968</v>
          </cell>
          <cell r="P169">
            <v>1.5240553745928338</v>
          </cell>
        </row>
        <row r="170">
          <cell r="C170">
            <v>6</v>
          </cell>
          <cell r="E170">
            <v>7.01</v>
          </cell>
          <cell r="I170">
            <v>2.7</v>
          </cell>
          <cell r="K170">
            <v>3</v>
          </cell>
          <cell r="O170">
            <v>1.0099999999999998</v>
          </cell>
          <cell r="P170">
            <v>1.5240553745928338</v>
          </cell>
        </row>
        <row r="171">
          <cell r="C171">
            <v>5.94</v>
          </cell>
          <cell r="E171">
            <v>6.99</v>
          </cell>
          <cell r="I171">
            <v>2.8</v>
          </cell>
          <cell r="K171">
            <v>3</v>
          </cell>
          <cell r="O171">
            <v>1.0499999999999998</v>
          </cell>
          <cell r="P171">
            <v>1.5240553745928338</v>
          </cell>
        </row>
        <row r="172">
          <cell r="C172">
            <v>6.21</v>
          </cell>
          <cell r="E172">
            <v>7.3</v>
          </cell>
          <cell r="I172">
            <v>2.7</v>
          </cell>
          <cell r="K172">
            <v>3</v>
          </cell>
          <cell r="O172">
            <v>1.0899999999999999</v>
          </cell>
          <cell r="P172">
            <v>1.5240553745928338</v>
          </cell>
        </row>
        <row r="173">
          <cell r="C173">
            <v>6.25</v>
          </cell>
          <cell r="E173">
            <v>7.33</v>
          </cell>
          <cell r="I173">
            <v>2.7</v>
          </cell>
          <cell r="K173">
            <v>3</v>
          </cell>
          <cell r="O173">
            <v>1.08</v>
          </cell>
          <cell r="P173">
            <v>1.5240553745928338</v>
          </cell>
        </row>
        <row r="174">
          <cell r="B174" t="str">
            <v>94</v>
          </cell>
          <cell r="C174">
            <v>6.29</v>
          </cell>
          <cell r="E174">
            <v>7.31</v>
          </cell>
          <cell r="I174">
            <v>2.5</v>
          </cell>
          <cell r="K174">
            <v>3</v>
          </cell>
          <cell r="O174">
            <v>1.0199999999999996</v>
          </cell>
          <cell r="P174">
            <v>1.5240553745928338</v>
          </cell>
        </row>
        <row r="175">
          <cell r="C175">
            <v>6.49</v>
          </cell>
          <cell r="E175">
            <v>7.44</v>
          </cell>
          <cell r="I175">
            <v>2.5</v>
          </cell>
          <cell r="K175">
            <v>3</v>
          </cell>
          <cell r="O175">
            <v>0.95000000000000018</v>
          </cell>
          <cell r="P175">
            <v>1.5240553745928338</v>
          </cell>
        </row>
        <row r="176">
          <cell r="C176">
            <v>6.91</v>
          </cell>
          <cell r="E176">
            <v>7.83</v>
          </cell>
          <cell r="I176">
            <v>2.5</v>
          </cell>
          <cell r="K176">
            <v>3</v>
          </cell>
          <cell r="O176">
            <v>0.91999999999999993</v>
          </cell>
          <cell r="P176">
            <v>1.5240553745928338</v>
          </cell>
        </row>
        <row r="177">
          <cell r="C177">
            <v>7.27</v>
          </cell>
          <cell r="E177">
            <v>8.1999999999999993</v>
          </cell>
          <cell r="I177">
            <v>2.4</v>
          </cell>
          <cell r="K177">
            <v>3</v>
          </cell>
          <cell r="O177">
            <v>0.92999999999999972</v>
          </cell>
          <cell r="P177">
            <v>1.5240553745928338</v>
          </cell>
        </row>
        <row r="178">
          <cell r="C178">
            <v>7.41</v>
          </cell>
          <cell r="E178">
            <v>8.32</v>
          </cell>
          <cell r="I178">
            <v>2.2999999999999998</v>
          </cell>
          <cell r="K178">
            <v>3</v>
          </cell>
          <cell r="O178">
            <v>0.91000000000000014</v>
          </cell>
          <cell r="P178">
            <v>1.5240553745928338</v>
          </cell>
        </row>
        <row r="179">
          <cell r="C179">
            <v>7.4</v>
          </cell>
          <cell r="E179">
            <v>8.31</v>
          </cell>
          <cell r="I179">
            <v>2.5</v>
          </cell>
          <cell r="K179">
            <v>3.5</v>
          </cell>
          <cell r="O179">
            <v>0.91000000000000014</v>
          </cell>
          <cell r="P179">
            <v>1.5240553745928338</v>
          </cell>
        </row>
        <row r="180">
          <cell r="C180">
            <v>7.58</v>
          </cell>
          <cell r="E180">
            <v>8.4700000000000006</v>
          </cell>
          <cell r="I180">
            <v>2.9</v>
          </cell>
          <cell r="K180">
            <v>3.5</v>
          </cell>
          <cell r="O180">
            <v>0.89000000000000057</v>
          </cell>
          <cell r="P180">
            <v>1.5240553745928338</v>
          </cell>
        </row>
        <row r="181">
          <cell r="C181">
            <v>7.49</v>
          </cell>
          <cell r="E181">
            <v>8.41</v>
          </cell>
          <cell r="I181">
            <v>3</v>
          </cell>
          <cell r="K181">
            <v>3.5</v>
          </cell>
          <cell r="O181">
            <v>0.91999999999999993</v>
          </cell>
          <cell r="P181">
            <v>1.5240553745928338</v>
          </cell>
        </row>
        <row r="182">
          <cell r="C182">
            <v>7.71</v>
          </cell>
          <cell r="E182">
            <v>8.65</v>
          </cell>
          <cell r="I182">
            <v>2.6</v>
          </cell>
          <cell r="K182">
            <v>4</v>
          </cell>
          <cell r="O182">
            <v>0.94000000000000039</v>
          </cell>
          <cell r="P182">
            <v>1.5240553745928338</v>
          </cell>
        </row>
        <row r="183">
          <cell r="C183">
            <v>7.94</v>
          </cell>
          <cell r="E183">
            <v>8.8800000000000008</v>
          </cell>
          <cell r="I183">
            <v>2.7</v>
          </cell>
          <cell r="K183">
            <v>4</v>
          </cell>
          <cell r="O183">
            <v>0.94000000000000039</v>
          </cell>
          <cell r="P183">
            <v>1.5240553745928338</v>
          </cell>
        </row>
        <row r="184">
          <cell r="C184">
            <v>8.08</v>
          </cell>
          <cell r="E184">
            <v>9</v>
          </cell>
          <cell r="I184">
            <v>2.7</v>
          </cell>
          <cell r="K184">
            <v>4.75</v>
          </cell>
          <cell r="O184">
            <v>0.91999999999999993</v>
          </cell>
          <cell r="P184">
            <v>1.5240553745928338</v>
          </cell>
        </row>
        <row r="185">
          <cell r="C185">
            <v>7.87</v>
          </cell>
          <cell r="E185">
            <v>8.7899999999999991</v>
          </cell>
          <cell r="I185">
            <v>2.8</v>
          </cell>
          <cell r="K185">
            <v>4.75</v>
          </cell>
          <cell r="O185">
            <v>0.91999999999999904</v>
          </cell>
          <cell r="P185">
            <v>1.5240553745928338</v>
          </cell>
        </row>
        <row r="186">
          <cell r="B186" t="str">
            <v>95</v>
          </cell>
          <cell r="C186">
            <v>7.85</v>
          </cell>
          <cell r="E186">
            <v>8.77</v>
          </cell>
          <cell r="I186">
            <v>2.9</v>
          </cell>
          <cell r="K186">
            <v>4.75</v>
          </cell>
          <cell r="O186">
            <v>0.91999999999999993</v>
          </cell>
          <cell r="P186">
            <v>1.5240553745928338</v>
          </cell>
        </row>
        <row r="187">
          <cell r="C187">
            <v>7.61</v>
          </cell>
          <cell r="E187">
            <v>8.56</v>
          </cell>
          <cell r="I187">
            <v>2.9</v>
          </cell>
          <cell r="K187">
            <v>5.25</v>
          </cell>
          <cell r="O187">
            <v>0.95000000000000018</v>
          </cell>
          <cell r="P187">
            <v>1.5240553745928338</v>
          </cell>
        </row>
        <row r="188">
          <cell r="C188">
            <v>7.45</v>
          </cell>
          <cell r="E188">
            <v>8.41</v>
          </cell>
          <cell r="I188">
            <v>3.1</v>
          </cell>
          <cell r="K188">
            <v>5.25</v>
          </cell>
          <cell r="O188">
            <v>0.96</v>
          </cell>
          <cell r="P188">
            <v>1.5240553745928338</v>
          </cell>
        </row>
        <row r="189">
          <cell r="C189">
            <v>7.36</v>
          </cell>
          <cell r="E189">
            <v>8.3000000000000007</v>
          </cell>
          <cell r="I189">
            <v>2.4</v>
          </cell>
          <cell r="K189">
            <v>5.25</v>
          </cell>
          <cell r="O189">
            <v>0.94000000000000039</v>
          </cell>
          <cell r="P189">
            <v>1.5240553745928338</v>
          </cell>
        </row>
        <row r="190">
          <cell r="C190">
            <v>6.95</v>
          </cell>
          <cell r="E190">
            <v>7.93</v>
          </cell>
          <cell r="I190">
            <v>3.2</v>
          </cell>
          <cell r="K190">
            <v>5.25</v>
          </cell>
          <cell r="O190">
            <v>0.97999999999999954</v>
          </cell>
          <cell r="P190">
            <v>1.5240553745928338</v>
          </cell>
        </row>
        <row r="191">
          <cell r="C191">
            <v>6.57</v>
          </cell>
          <cell r="E191">
            <v>7.62</v>
          </cell>
          <cell r="I191">
            <v>3</v>
          </cell>
          <cell r="K191">
            <v>5.25</v>
          </cell>
          <cell r="O191">
            <v>1.0499999999999998</v>
          </cell>
          <cell r="P191">
            <v>1.5240553745928338</v>
          </cell>
        </row>
        <row r="192">
          <cell r="C192">
            <v>6.72</v>
          </cell>
          <cell r="E192">
            <v>7.73</v>
          </cell>
          <cell r="I192">
            <v>2.8</v>
          </cell>
          <cell r="K192">
            <v>5.25</v>
          </cell>
          <cell r="O192">
            <v>1.0100000000000007</v>
          </cell>
          <cell r="P192">
            <v>1.5240553745928338</v>
          </cell>
        </row>
        <row r="193">
          <cell r="C193">
            <v>6.86</v>
          </cell>
          <cell r="E193">
            <v>7.86</v>
          </cell>
          <cell r="I193">
            <v>2.6</v>
          </cell>
          <cell r="K193">
            <v>5.25</v>
          </cell>
          <cell r="O193">
            <v>1</v>
          </cell>
          <cell r="P193">
            <v>1.5240553745928338</v>
          </cell>
        </row>
        <row r="194">
          <cell r="C194">
            <v>6.55</v>
          </cell>
          <cell r="E194">
            <v>7.62</v>
          </cell>
          <cell r="I194">
            <v>2.5</v>
          </cell>
          <cell r="K194">
            <v>5.25</v>
          </cell>
          <cell r="O194">
            <v>1.0700000000000003</v>
          </cell>
          <cell r="P194">
            <v>1.5240553745928338</v>
          </cell>
        </row>
        <row r="195">
          <cell r="C195">
            <v>6.37</v>
          </cell>
          <cell r="E195">
            <v>7.46</v>
          </cell>
          <cell r="I195">
            <v>2.8</v>
          </cell>
          <cell r="K195">
            <v>5.25</v>
          </cell>
          <cell r="O195">
            <v>1.0899999999999999</v>
          </cell>
          <cell r="P195">
            <v>1.5240553745928338</v>
          </cell>
        </row>
        <row r="196">
          <cell r="C196">
            <v>6.26</v>
          </cell>
          <cell r="E196">
            <v>7.4</v>
          </cell>
          <cell r="I196">
            <v>2.6</v>
          </cell>
          <cell r="K196">
            <v>5.25</v>
          </cell>
          <cell r="O196">
            <v>1.1400000000000006</v>
          </cell>
          <cell r="P196">
            <v>1.5240553745928338</v>
          </cell>
        </row>
        <row r="197">
          <cell r="C197">
            <v>6.06</v>
          </cell>
          <cell r="E197">
            <v>7.21</v>
          </cell>
          <cell r="I197">
            <v>2.5</v>
          </cell>
          <cell r="K197">
            <v>5.25</v>
          </cell>
          <cell r="O197">
            <v>1.1500000000000004</v>
          </cell>
          <cell r="P197">
            <v>1.5240553745928338</v>
          </cell>
        </row>
        <row r="198">
          <cell r="B198" t="str">
            <v>96</v>
          </cell>
          <cell r="C198">
            <v>6.05</v>
          </cell>
          <cell r="E198">
            <v>7.2</v>
          </cell>
          <cell r="I198">
            <v>2.7</v>
          </cell>
          <cell r="K198">
            <v>5.25</v>
          </cell>
          <cell r="O198">
            <v>1.1500000000000004</v>
          </cell>
          <cell r="P198">
            <v>1.5240553745928338</v>
          </cell>
        </row>
        <row r="199">
          <cell r="C199">
            <v>6.24</v>
          </cell>
          <cell r="E199">
            <v>7.37</v>
          </cell>
          <cell r="I199">
            <v>2.7</v>
          </cell>
          <cell r="K199">
            <v>5</v>
          </cell>
          <cell r="O199">
            <v>1.1299999999999999</v>
          </cell>
          <cell r="P199">
            <v>1.5240553745928338</v>
          </cell>
        </row>
        <row r="200">
          <cell r="C200">
            <v>6.6</v>
          </cell>
          <cell r="E200">
            <v>7.72</v>
          </cell>
          <cell r="I200">
            <v>2.8</v>
          </cell>
          <cell r="K200">
            <v>5</v>
          </cell>
          <cell r="O200">
            <v>1.1200000000000001</v>
          </cell>
          <cell r="P200">
            <v>1.5240553745928338</v>
          </cell>
        </row>
        <row r="201">
          <cell r="C201">
            <v>6.79</v>
          </cell>
          <cell r="E201">
            <v>7.88</v>
          </cell>
          <cell r="I201">
            <v>2.9</v>
          </cell>
          <cell r="K201">
            <v>5</v>
          </cell>
          <cell r="O201">
            <v>1.0899999999999999</v>
          </cell>
          <cell r="P201">
            <v>1.5240553745928338</v>
          </cell>
        </row>
        <row r="202">
          <cell r="C202">
            <v>6.93</v>
          </cell>
          <cell r="E202">
            <v>7.99</v>
          </cell>
          <cell r="I202">
            <v>2.9</v>
          </cell>
          <cell r="K202">
            <v>5</v>
          </cell>
          <cell r="O202">
            <v>1.0600000000000005</v>
          </cell>
          <cell r="P202">
            <v>1.5240553745928338</v>
          </cell>
        </row>
        <row r="203">
          <cell r="C203">
            <v>7.06</v>
          </cell>
          <cell r="E203">
            <v>8.07</v>
          </cell>
          <cell r="I203">
            <v>2.8</v>
          </cell>
          <cell r="K203">
            <v>5</v>
          </cell>
          <cell r="O203">
            <v>1.0100000000000007</v>
          </cell>
          <cell r="P203">
            <v>1.5240553745928338</v>
          </cell>
        </row>
        <row r="204">
          <cell r="C204">
            <v>7.03</v>
          </cell>
          <cell r="E204">
            <v>8.02</v>
          </cell>
          <cell r="I204">
            <v>3</v>
          </cell>
          <cell r="K204">
            <v>5</v>
          </cell>
          <cell r="O204">
            <v>0.98999999999999932</v>
          </cell>
          <cell r="P204">
            <v>1.5240553745928338</v>
          </cell>
        </row>
        <row r="205">
          <cell r="C205">
            <v>6.84</v>
          </cell>
          <cell r="E205">
            <v>7.84</v>
          </cell>
          <cell r="I205">
            <v>2.9</v>
          </cell>
          <cell r="K205">
            <v>5</v>
          </cell>
          <cell r="O205">
            <v>1</v>
          </cell>
          <cell r="P205">
            <v>1.5240553745928338</v>
          </cell>
        </row>
        <row r="206">
          <cell r="C206">
            <v>7.03</v>
          </cell>
          <cell r="E206">
            <v>8.01</v>
          </cell>
          <cell r="I206">
            <v>3</v>
          </cell>
          <cell r="K206">
            <v>5</v>
          </cell>
          <cell r="O206">
            <v>0.97999999999999954</v>
          </cell>
          <cell r="P206">
            <v>1.5240553745928338</v>
          </cell>
        </row>
        <row r="207">
          <cell r="C207">
            <v>6.81</v>
          </cell>
          <cell r="E207">
            <v>7.76</v>
          </cell>
          <cell r="I207">
            <v>3</v>
          </cell>
          <cell r="K207">
            <v>5</v>
          </cell>
          <cell r="O207">
            <v>0.95000000000000018</v>
          </cell>
          <cell r="P207">
            <v>1.5240553745928338</v>
          </cell>
        </row>
        <row r="208">
          <cell r="C208">
            <v>6.48</v>
          </cell>
          <cell r="E208">
            <v>7.48</v>
          </cell>
          <cell r="I208">
            <v>3.3</v>
          </cell>
          <cell r="K208">
            <v>5</v>
          </cell>
          <cell r="O208">
            <v>1</v>
          </cell>
          <cell r="P208">
            <v>1.5240553745928338</v>
          </cell>
        </row>
        <row r="209">
          <cell r="C209">
            <v>6.55</v>
          </cell>
          <cell r="E209">
            <v>7.58</v>
          </cell>
          <cell r="I209">
            <v>3.3</v>
          </cell>
          <cell r="K209">
            <v>5</v>
          </cell>
          <cell r="O209">
            <v>1.0300000000000002</v>
          </cell>
          <cell r="P209">
            <v>1.5240553745928338</v>
          </cell>
        </row>
        <row r="210">
          <cell r="B210" t="str">
            <v>97</v>
          </cell>
          <cell r="C210">
            <v>6.83</v>
          </cell>
          <cell r="E210">
            <v>7.79</v>
          </cell>
          <cell r="I210">
            <v>3</v>
          </cell>
          <cell r="K210">
            <v>5</v>
          </cell>
          <cell r="O210">
            <v>0.96</v>
          </cell>
          <cell r="P210">
            <v>1.5240553745928338</v>
          </cell>
        </row>
        <row r="211">
          <cell r="C211">
            <v>6.69</v>
          </cell>
          <cell r="E211">
            <v>7.68</v>
          </cell>
          <cell r="I211">
            <v>3</v>
          </cell>
          <cell r="K211">
            <v>5</v>
          </cell>
          <cell r="O211">
            <v>0.98999999999999932</v>
          </cell>
          <cell r="P211">
            <v>1.5240553745928338</v>
          </cell>
        </row>
        <row r="212">
          <cell r="C212">
            <v>6.93</v>
          </cell>
          <cell r="E212">
            <v>7.92</v>
          </cell>
          <cell r="I212">
            <v>2.8</v>
          </cell>
          <cell r="K212">
            <v>5</v>
          </cell>
          <cell r="O212">
            <v>0.99000000000000021</v>
          </cell>
          <cell r="P212">
            <v>1.5240553745928338</v>
          </cell>
        </row>
        <row r="213">
          <cell r="C213">
            <v>7.09</v>
          </cell>
          <cell r="E213">
            <v>8.08</v>
          </cell>
          <cell r="I213">
            <v>2.5</v>
          </cell>
          <cell r="K213">
            <v>5</v>
          </cell>
          <cell r="O213">
            <v>0.99000000000000021</v>
          </cell>
          <cell r="P213">
            <v>1.5240553745928338</v>
          </cell>
        </row>
        <row r="214">
          <cell r="C214">
            <v>6.94</v>
          </cell>
          <cell r="E214">
            <v>7.94</v>
          </cell>
          <cell r="I214">
            <v>2.2000000000000002</v>
          </cell>
          <cell r="K214">
            <v>5</v>
          </cell>
          <cell r="O214">
            <v>1</v>
          </cell>
          <cell r="P214">
            <v>1.5240553745928338</v>
          </cell>
        </row>
        <row r="215">
          <cell r="C215">
            <v>6.77</v>
          </cell>
          <cell r="E215">
            <v>7.77</v>
          </cell>
          <cell r="I215">
            <v>2.2999999999999998</v>
          </cell>
          <cell r="K215">
            <v>5</v>
          </cell>
          <cell r="O215">
            <v>1</v>
          </cell>
          <cell r="P215">
            <v>1.5240553745928338</v>
          </cell>
        </row>
        <row r="216">
          <cell r="C216">
            <v>6.51</v>
          </cell>
          <cell r="E216">
            <v>7.52</v>
          </cell>
          <cell r="I216">
            <v>2.2000000000000002</v>
          </cell>
          <cell r="K216">
            <v>5</v>
          </cell>
          <cell r="O216">
            <v>1.0099999999999998</v>
          </cell>
          <cell r="P216">
            <v>1.5240553745928338</v>
          </cell>
        </row>
        <row r="217">
          <cell r="C217">
            <v>6.58</v>
          </cell>
          <cell r="E217">
            <v>7.57</v>
          </cell>
          <cell r="I217">
            <v>2.2000000000000002</v>
          </cell>
          <cell r="K217">
            <v>5</v>
          </cell>
          <cell r="O217">
            <v>0.99000000000000021</v>
          </cell>
          <cell r="P217">
            <v>1.5240553745928338</v>
          </cell>
        </row>
        <row r="218">
          <cell r="C218">
            <v>6.5</v>
          </cell>
          <cell r="E218">
            <v>7.5</v>
          </cell>
          <cell r="I218">
            <v>2.2000000000000002</v>
          </cell>
          <cell r="K218">
            <v>5</v>
          </cell>
          <cell r="O218">
            <v>1</v>
          </cell>
          <cell r="P218">
            <v>1.5240553745928338</v>
          </cell>
        </row>
        <row r="219">
          <cell r="C219">
            <v>6.33</v>
          </cell>
          <cell r="E219">
            <v>7.37</v>
          </cell>
          <cell r="I219">
            <v>2.1</v>
          </cell>
          <cell r="K219">
            <v>5</v>
          </cell>
          <cell r="O219">
            <v>1.04</v>
          </cell>
          <cell r="P219">
            <v>1.5240553745928338</v>
          </cell>
        </row>
        <row r="220">
          <cell r="C220">
            <v>6.11</v>
          </cell>
          <cell r="E220">
            <v>7.24</v>
          </cell>
          <cell r="I220">
            <v>1.8</v>
          </cell>
          <cell r="K220">
            <v>5</v>
          </cell>
          <cell r="O220">
            <v>1.1299999999999999</v>
          </cell>
          <cell r="P220">
            <v>1.5240553745928338</v>
          </cell>
        </row>
        <row r="221">
          <cell r="C221">
            <v>5.99</v>
          </cell>
          <cell r="E221">
            <v>7.16</v>
          </cell>
          <cell r="I221">
            <v>1.7</v>
          </cell>
          <cell r="K221">
            <v>5</v>
          </cell>
          <cell r="O221">
            <v>1.17</v>
          </cell>
          <cell r="P221">
            <v>1.5240553745928338</v>
          </cell>
        </row>
        <row r="222">
          <cell r="B222" t="str">
            <v>98</v>
          </cell>
          <cell r="C222">
            <v>5.81</v>
          </cell>
          <cell r="E222">
            <v>7.03</v>
          </cell>
          <cell r="I222">
            <v>1.6</v>
          </cell>
          <cell r="K222">
            <v>5</v>
          </cell>
          <cell r="O222">
            <v>1.2200000000000006</v>
          </cell>
          <cell r="P222">
            <v>1.5240553745928338</v>
          </cell>
        </row>
        <row r="223">
          <cell r="C223">
            <v>5.89</v>
          </cell>
          <cell r="E223">
            <v>7.09</v>
          </cell>
          <cell r="I223">
            <v>1.4</v>
          </cell>
          <cell r="K223">
            <v>5</v>
          </cell>
          <cell r="O223">
            <v>1.2000000000000002</v>
          </cell>
          <cell r="P223">
            <v>1.5240553745928338</v>
          </cell>
        </row>
        <row r="224">
          <cell r="C224">
            <v>5.95</v>
          </cell>
          <cell r="E224">
            <v>7.13</v>
          </cell>
          <cell r="I224">
            <v>1.4</v>
          </cell>
          <cell r="K224">
            <v>5</v>
          </cell>
          <cell r="O224">
            <v>1.1799999999999997</v>
          </cell>
          <cell r="P224">
            <v>1.5240553745928338</v>
          </cell>
        </row>
        <row r="225">
          <cell r="C225">
            <v>5.92</v>
          </cell>
          <cell r="E225">
            <v>7.12</v>
          </cell>
          <cell r="I225">
            <v>1.4</v>
          </cell>
          <cell r="K225">
            <v>5</v>
          </cell>
          <cell r="O225">
            <v>1.2000000000000002</v>
          </cell>
          <cell r="P225">
            <v>1.5240553745928338</v>
          </cell>
        </row>
        <row r="226">
          <cell r="C226">
            <v>5.93</v>
          </cell>
          <cell r="E226">
            <v>7.11</v>
          </cell>
          <cell r="I226">
            <v>1.7</v>
          </cell>
          <cell r="K226">
            <v>5</v>
          </cell>
          <cell r="O226">
            <v>1.1800000000000006</v>
          </cell>
          <cell r="P226">
            <v>1.5240553745928338</v>
          </cell>
        </row>
        <row r="227">
          <cell r="C227">
            <v>5.7</v>
          </cell>
          <cell r="E227">
            <v>6.99</v>
          </cell>
          <cell r="I227">
            <v>1.7</v>
          </cell>
          <cell r="K227">
            <v>5</v>
          </cell>
          <cell r="P227">
            <v>1.5240553745928338</v>
          </cell>
        </row>
        <row r="228">
          <cell r="C228">
            <v>5.68</v>
          </cell>
          <cell r="E228">
            <v>6.99</v>
          </cell>
          <cell r="I228">
            <v>1.7</v>
          </cell>
          <cell r="K228">
            <v>5</v>
          </cell>
          <cell r="P228">
            <v>1.5240553745928338</v>
          </cell>
        </row>
        <row r="229">
          <cell r="C229">
            <v>5.54</v>
          </cell>
          <cell r="E229">
            <v>6.96</v>
          </cell>
          <cell r="P229">
            <v>1.5240553745928338</v>
          </cell>
        </row>
        <row r="230">
          <cell r="C230">
            <v>5.2</v>
          </cell>
          <cell r="E230">
            <v>6.88</v>
          </cell>
        </row>
        <row r="231">
          <cell r="C231">
            <v>5.01</v>
          </cell>
          <cell r="E231">
            <v>6.88</v>
          </cell>
        </row>
        <row r="232">
          <cell r="C232">
            <v>5.25</v>
          </cell>
          <cell r="E232">
            <v>6.96</v>
          </cell>
        </row>
        <row r="233">
          <cell r="C233">
            <v>5.0599999999999996</v>
          </cell>
          <cell r="E233">
            <v>6.84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1"/>
      <sheetName val="A-4"/>
      <sheetName val="B-1"/>
      <sheetName val="B-2"/>
      <sheetName val="B-5"/>
      <sheetName val="B-17"/>
      <sheetName val="C-1"/>
      <sheetName val="C-2"/>
      <sheetName val="C-3"/>
      <sheetName val="C-4"/>
      <sheetName val="C-2 (2)"/>
      <sheetName val="C-18"/>
      <sheetName val="C-23"/>
      <sheetName val="C-44"/>
      <sheetName val="D-1a"/>
      <sheetName val="D-1b"/>
      <sheetName val="D-3"/>
      <sheetName val="ANNUALIZE CTs"/>
      <sheetName val="AMORT CIS UPGRADE"/>
      <sheetName val="AMORTIZE RC EXP"/>
      <sheetName val="AMORTIZE DREDGING"/>
      <sheetName val=" STORM RESV ACCRUAL"/>
      <sheetName val="ANNUALIZE RAIL"/>
      <sheetName val="SR INPUTS"/>
      <sheetName val="CAPSTR"/>
      <sheetName val="JUDY"/>
      <sheetName val="ADJMTS"/>
      <sheetName val="PROFORMA"/>
      <sheetName val="COVERAGE RATIOS"/>
      <sheetName val="REV REQ SUMMARY"/>
      <sheetName val="RORSUMM"/>
      <sheetName val="RORDET"/>
      <sheetName val="TAXCK"/>
      <sheetName val="COS INPUTS"/>
      <sheetName val="EXPFAC"/>
      <sheetName val="Tax Re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8">
          <cell r="B8">
            <v>39790</v>
          </cell>
        </row>
        <row r="10">
          <cell r="B10">
            <v>50279.24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Download"/>
      <sheetName val="Reformat Cons"/>
      <sheetName val="DOWNLOAD03"/>
      <sheetName val="Consolidated IS"/>
      <sheetName val="PEC Income Stmt"/>
      <sheetName val="IS Worksheet"/>
      <sheetName val="PEC Budget IS"/>
      <sheetName val="PEC Budg IS WKT"/>
      <sheetName val="Consolidated BS"/>
      <sheetName val="BS Worksheet"/>
      <sheetName val="Page 4"/>
      <sheetName val="&quot;other&quot; RECON"/>
      <sheetName val="181 query"/>
      <sheetName val=" VEHICLE DEPREC"/>
      <sheetName val="CF Pres"/>
      <sheetName val="CF-RANDY"/>
      <sheetName val="CONSOL. CF"/>
      <sheetName val="Estimate"/>
      <sheetName val="Page 1"/>
      <sheetName val="Page 2"/>
      <sheetName val="Page 3"/>
      <sheetName val="Page 5"/>
      <sheetName val="Page 6"/>
      <sheetName val="Page 7"/>
      <sheetName val="Page 8"/>
      <sheetName val="Page 9"/>
      <sheetName val="Page 10"/>
      <sheetName val="Page 11"/>
      <sheetName val="Detail of Int Expense"/>
      <sheetName val="REG. A. L."/>
      <sheetName val="RECONCILATION"/>
      <sheetName val="BUDGET"/>
      <sheetName val="ESOP GOALS"/>
      <sheetName val="2004 cash flow goal"/>
    </sheetNames>
    <sheetDataSet>
      <sheetData sheetId="0"/>
      <sheetData sheetId="1" refreshError="1">
        <row r="1">
          <cell r="B1" t="str">
            <v>2nd DL w/ Taxes and PE &amp; C</v>
          </cell>
        </row>
        <row r="2">
          <cell r="A2" t="str">
            <v>10100</v>
          </cell>
          <cell r="B2" t="str">
            <v>ELECTRIC PLANT IN SERVICE</v>
          </cell>
          <cell r="C2">
            <v>-2091817.99</v>
          </cell>
          <cell r="D2">
            <v>3710015221.0700002</v>
          </cell>
        </row>
        <row r="3">
          <cell r="A3" t="str">
            <v>10102</v>
          </cell>
          <cell r="B3" t="str">
            <v>ARO ASSET COST</v>
          </cell>
          <cell r="C3">
            <v>0</v>
          </cell>
          <cell r="D3">
            <v>89533.69</v>
          </cell>
        </row>
        <row r="4">
          <cell r="A4" t="str">
            <v>101</v>
          </cell>
          <cell r="B4" t="str">
            <v>ACCOUNT TOTAL</v>
          </cell>
          <cell r="C4">
            <v>-2091817.99</v>
          </cell>
          <cell r="D4">
            <v>3710104754.7600002</v>
          </cell>
        </row>
        <row r="5">
          <cell r="A5" t="str">
            <v>10200</v>
          </cell>
          <cell r="B5" t="str">
            <v>ELECTRIC PLANT PURCHASED OR S</v>
          </cell>
          <cell r="C5">
            <v>0</v>
          </cell>
          <cell r="D5">
            <v>0</v>
          </cell>
        </row>
        <row r="6">
          <cell r="A6" t="str">
            <v>102</v>
          </cell>
          <cell r="B6" t="str">
            <v>ACCOUNT TOTAL</v>
          </cell>
          <cell r="C6">
            <v>0</v>
          </cell>
          <cell r="D6">
            <v>0</v>
          </cell>
        </row>
        <row r="7">
          <cell r="A7" t="str">
            <v>10501</v>
          </cell>
          <cell r="B7" t="str">
            <v>COMPARK SUB 428D</v>
          </cell>
          <cell r="C7">
            <v>0</v>
          </cell>
          <cell r="D7">
            <v>726109.22</v>
          </cell>
        </row>
        <row r="8">
          <cell r="A8" t="str">
            <v>10502</v>
          </cell>
          <cell r="B8" t="str">
            <v>BEACON KEY TRANSMISSION R/W</v>
          </cell>
          <cell r="C8">
            <v>0</v>
          </cell>
          <cell r="D8">
            <v>689115.04</v>
          </cell>
        </row>
        <row r="9">
          <cell r="A9" t="str">
            <v>10503</v>
          </cell>
          <cell r="B9" t="str">
            <v>RIVER TO SO. HILLS TRANSM R/W</v>
          </cell>
          <cell r="C9">
            <v>0</v>
          </cell>
          <cell r="D9">
            <v>22127094.280000001</v>
          </cell>
        </row>
        <row r="10">
          <cell r="A10" t="str">
            <v>10504</v>
          </cell>
          <cell r="B10" t="str">
            <v>500/230 KV R/W TO PHOSP AREA</v>
          </cell>
          <cell r="C10">
            <v>0</v>
          </cell>
          <cell r="D10">
            <v>968745.09</v>
          </cell>
        </row>
        <row r="11">
          <cell r="A11" t="str">
            <v>10505</v>
          </cell>
          <cell r="B11" t="str">
            <v>TRANSMISSION SUBSTATION SITES</v>
          </cell>
          <cell r="C11">
            <v>0</v>
          </cell>
          <cell r="D11">
            <v>368966.6</v>
          </cell>
        </row>
        <row r="12">
          <cell r="A12" t="str">
            <v>10506</v>
          </cell>
          <cell r="B12" t="str">
            <v>DISTRIBUTION SUBSTATION SITES</v>
          </cell>
          <cell r="C12">
            <v>13900</v>
          </cell>
          <cell r="D12">
            <v>2310754.13</v>
          </cell>
        </row>
        <row r="13">
          <cell r="A13" t="str">
            <v>10507</v>
          </cell>
          <cell r="B13" t="str">
            <v>BIG BEND BUFFER LAND</v>
          </cell>
          <cell r="C13">
            <v>0</v>
          </cell>
          <cell r="D13">
            <v>1203101.06</v>
          </cell>
        </row>
        <row r="14">
          <cell r="A14" t="str">
            <v>10508</v>
          </cell>
          <cell r="B14" t="str">
            <v>MANGO SUBSTN 421D</v>
          </cell>
          <cell r="C14">
            <v>0</v>
          </cell>
          <cell r="D14">
            <v>735.48</v>
          </cell>
        </row>
        <row r="15">
          <cell r="A15" t="str">
            <v>10509</v>
          </cell>
          <cell r="B15" t="str">
            <v>SILVER DOLLAR SUBSTN 418D</v>
          </cell>
          <cell r="C15">
            <v>1936.46</v>
          </cell>
          <cell r="D15">
            <v>7340.69</v>
          </cell>
        </row>
        <row r="16">
          <cell r="A16" t="str">
            <v>10512</v>
          </cell>
          <cell r="B16" t="str">
            <v>ENGLISH CREEK TRANS &amp; DIST SU</v>
          </cell>
          <cell r="C16">
            <v>4174.4799999999996</v>
          </cell>
          <cell r="D16">
            <v>10464.17</v>
          </cell>
        </row>
        <row r="17">
          <cell r="A17" t="str">
            <v>10513</v>
          </cell>
          <cell r="B17" t="str">
            <v>WILDERNESS TRANS &amp; DIST SUB</v>
          </cell>
          <cell r="C17">
            <v>-10.01</v>
          </cell>
          <cell r="D17">
            <v>184.35</v>
          </cell>
        </row>
        <row r="18">
          <cell r="A18" t="str">
            <v>10514</v>
          </cell>
          <cell r="B18" t="str">
            <v>EAGLE PALM SUBSTN 417D</v>
          </cell>
          <cell r="C18">
            <v>0</v>
          </cell>
          <cell r="D18">
            <v>216.8</v>
          </cell>
        </row>
        <row r="19">
          <cell r="A19" t="str">
            <v>10515</v>
          </cell>
          <cell r="B19" t="str">
            <v>ST RD 672 II - ADDT'L LAND 25</v>
          </cell>
          <cell r="C19">
            <v>0</v>
          </cell>
          <cell r="D19">
            <v>72851.929999999993</v>
          </cell>
        </row>
        <row r="20">
          <cell r="A20" t="str">
            <v>10516</v>
          </cell>
          <cell r="B20" t="str">
            <v>CHAPMAN ADDITION</v>
          </cell>
          <cell r="C20">
            <v>0</v>
          </cell>
          <cell r="D20">
            <v>1000</v>
          </cell>
        </row>
        <row r="21">
          <cell r="A21" t="str">
            <v>10523</v>
          </cell>
          <cell r="B21" t="str">
            <v>OHIO TRANS SUB-ADDL LAND 173T</v>
          </cell>
          <cell r="C21">
            <v>0</v>
          </cell>
          <cell r="D21">
            <v>69143.91</v>
          </cell>
        </row>
        <row r="22">
          <cell r="A22" t="str">
            <v>10524</v>
          </cell>
          <cell r="B22" t="str">
            <v>PEBBLEDALE TRAN SUB-ADDL LAND</v>
          </cell>
          <cell r="C22">
            <v>0</v>
          </cell>
          <cell r="D22">
            <v>52400</v>
          </cell>
        </row>
        <row r="23">
          <cell r="A23" t="str">
            <v>10525</v>
          </cell>
          <cell r="B23" t="str">
            <v>RIVER TRANS SUB-ADDL LAND 89T</v>
          </cell>
          <cell r="C23">
            <v>0</v>
          </cell>
          <cell r="D23">
            <v>1438076.32</v>
          </cell>
        </row>
        <row r="24">
          <cell r="A24" t="str">
            <v>10527</v>
          </cell>
          <cell r="B24" t="str">
            <v>PALM RIVER OPR CTR-ADDL LAND</v>
          </cell>
          <cell r="C24">
            <v>0</v>
          </cell>
          <cell r="D24">
            <v>618703.87</v>
          </cell>
        </row>
        <row r="25">
          <cell r="A25" t="str">
            <v>10528</v>
          </cell>
          <cell r="B25" t="str">
            <v>CASS ST II - ADDT'L LAND 335D</v>
          </cell>
          <cell r="C25">
            <v>0</v>
          </cell>
          <cell r="D25">
            <v>1230234.23</v>
          </cell>
        </row>
        <row r="26">
          <cell r="A26" t="str">
            <v>10529</v>
          </cell>
          <cell r="B26" t="str">
            <v>THORNHILL SUB 316D</v>
          </cell>
          <cell r="C26">
            <v>0</v>
          </cell>
          <cell r="D26">
            <v>66278.45</v>
          </cell>
        </row>
        <row r="27">
          <cell r="A27" t="str">
            <v>10530</v>
          </cell>
          <cell r="B27" t="str">
            <v>SKYWAY 138KV ADD'L LAND 140D</v>
          </cell>
          <cell r="C27">
            <v>0</v>
          </cell>
          <cell r="D27">
            <v>368096.92</v>
          </cell>
        </row>
        <row r="28">
          <cell r="A28" t="str">
            <v>10531</v>
          </cell>
          <cell r="B28" t="str">
            <v>CYPRESS CREEK (298D)</v>
          </cell>
          <cell r="C28">
            <v>0</v>
          </cell>
          <cell r="D28">
            <v>71470.559999999998</v>
          </cell>
        </row>
        <row r="29">
          <cell r="A29" t="str">
            <v>10533</v>
          </cell>
          <cell r="B29" t="str">
            <v>KINGSMILL SUB</v>
          </cell>
          <cell r="C29">
            <v>0</v>
          </cell>
          <cell r="D29">
            <v>505.22</v>
          </cell>
        </row>
        <row r="30">
          <cell r="A30" t="str">
            <v>10536</v>
          </cell>
          <cell r="B30" t="str">
            <v>SUN CITY 100D</v>
          </cell>
          <cell r="C30">
            <v>0</v>
          </cell>
          <cell r="D30">
            <v>13154.91</v>
          </cell>
        </row>
        <row r="31">
          <cell r="A31" t="str">
            <v>10561</v>
          </cell>
          <cell r="B31" t="str">
            <v>LITHIA SWITCHING STATION 374T</v>
          </cell>
          <cell r="C31">
            <v>0</v>
          </cell>
          <cell r="D31">
            <v>87226.57</v>
          </cell>
        </row>
        <row r="32">
          <cell r="A32" t="str">
            <v>10565</v>
          </cell>
          <cell r="B32" t="str">
            <v>49TH STREET SUB #29D</v>
          </cell>
          <cell r="C32">
            <v>0</v>
          </cell>
          <cell r="D32">
            <v>33337.440000000002</v>
          </cell>
        </row>
        <row r="33">
          <cell r="A33" t="str">
            <v>10567</v>
          </cell>
          <cell r="B33" t="str">
            <v>JUNEAU SUBSTATION LAND 83T</v>
          </cell>
          <cell r="C33">
            <v>0</v>
          </cell>
          <cell r="D33">
            <v>106084.49</v>
          </cell>
        </row>
        <row r="34">
          <cell r="A34" t="str">
            <v>10569</v>
          </cell>
          <cell r="B34" t="str">
            <v>WILDERNESS TRANSMISSION SUB S</v>
          </cell>
          <cell r="C34">
            <v>0</v>
          </cell>
          <cell r="D34">
            <v>3865.15</v>
          </cell>
        </row>
        <row r="35">
          <cell r="A35" t="str">
            <v>10570</v>
          </cell>
          <cell r="B35" t="str">
            <v>BIG BEND BUFFER II</v>
          </cell>
          <cell r="C35">
            <v>0</v>
          </cell>
          <cell r="D35">
            <v>39688.82</v>
          </cell>
        </row>
        <row r="36">
          <cell r="A36" t="str">
            <v>10571</v>
          </cell>
          <cell r="B36" t="str">
            <v>CAUSEWAY BLVD. SUB 411D</v>
          </cell>
          <cell r="C36">
            <v>0</v>
          </cell>
          <cell r="D36">
            <v>4520.3</v>
          </cell>
        </row>
        <row r="37">
          <cell r="A37" t="str">
            <v>10573</v>
          </cell>
          <cell r="B37" t="str">
            <v>NORTHWOOD SUBSTN #407D</v>
          </cell>
          <cell r="C37">
            <v>0</v>
          </cell>
          <cell r="D37">
            <v>16162.49</v>
          </cell>
        </row>
        <row r="38">
          <cell r="A38" t="str">
            <v>105</v>
          </cell>
          <cell r="B38" t="str">
            <v>ACCOUNT TOTAL</v>
          </cell>
          <cell r="C38">
            <v>20000.93</v>
          </cell>
          <cell r="D38">
            <v>32705628.489999998</v>
          </cell>
        </row>
        <row r="39">
          <cell r="A39" t="str">
            <v>10600</v>
          </cell>
          <cell r="B39" t="str">
            <v>COMP CONSTRUCTION NOT CLASSFD</v>
          </cell>
          <cell r="C39">
            <v>8887295.7400000002</v>
          </cell>
          <cell r="D39">
            <v>1011300311.97</v>
          </cell>
        </row>
        <row r="40">
          <cell r="A40" t="str">
            <v>106</v>
          </cell>
          <cell r="B40" t="str">
            <v>ACCOUNT TOTAL</v>
          </cell>
          <cell r="C40">
            <v>8887295.7400000002</v>
          </cell>
          <cell r="D40">
            <v>1011300311.97</v>
          </cell>
        </row>
        <row r="41">
          <cell r="A41" t="str">
            <v>10700</v>
          </cell>
          <cell r="B41" t="str">
            <v>CONSTRUCT WORK IN PROGRESS</v>
          </cell>
          <cell r="C41">
            <v>-5921251.75</v>
          </cell>
          <cell r="D41">
            <v>67657412.819999993</v>
          </cell>
        </row>
        <row r="42">
          <cell r="A42" t="str">
            <v>107</v>
          </cell>
          <cell r="B42" t="str">
            <v>ACCOUNT TOTAL</v>
          </cell>
          <cell r="C42">
            <v>-5921251.75</v>
          </cell>
          <cell r="D42">
            <v>67657412.819999993</v>
          </cell>
        </row>
        <row r="43">
          <cell r="A43" t="str">
            <v>10801</v>
          </cell>
          <cell r="B43" t="str">
            <v>ACCUM DEPR ELEC UTIL PLANT</v>
          </cell>
          <cell r="C43">
            <v>-14393813.74</v>
          </cell>
          <cell r="D43">
            <v>-1971767923.8099999</v>
          </cell>
        </row>
        <row r="44">
          <cell r="A44" t="str">
            <v>10802</v>
          </cell>
          <cell r="B44" t="str">
            <v>RETIREMENT WORK IN PROGRESS</v>
          </cell>
          <cell r="C44">
            <v>11156061.210000001</v>
          </cell>
          <cell r="D44">
            <v>428238326.94</v>
          </cell>
        </row>
        <row r="45">
          <cell r="A45" t="str">
            <v>10803</v>
          </cell>
          <cell r="B45" t="str">
            <v>ACCUM ACCRUAL FOR DISMANTLING</v>
          </cell>
          <cell r="C45">
            <v>-665603.83999999997</v>
          </cell>
          <cell r="D45">
            <v>-122111069.45999999</v>
          </cell>
        </row>
        <row r="46">
          <cell r="A46" t="str">
            <v>10804</v>
          </cell>
          <cell r="B46" t="str">
            <v>ACQUIS ADJ SEBRING</v>
          </cell>
          <cell r="C46">
            <v>35284.03</v>
          </cell>
          <cell r="D46">
            <v>-4445787.12</v>
          </cell>
        </row>
        <row r="47">
          <cell r="A47" t="str">
            <v>10805</v>
          </cell>
          <cell r="B47" t="str">
            <v>ACCUM DEPREC - ARO</v>
          </cell>
          <cell r="C47">
            <v>129.97999999999999</v>
          </cell>
          <cell r="D47">
            <v>-44192.09</v>
          </cell>
        </row>
        <row r="48">
          <cell r="A48" t="str">
            <v>10808</v>
          </cell>
          <cell r="B48" t="str">
            <v>NON-ARO COR A/D - DR.</v>
          </cell>
          <cell r="C48">
            <v>1394384</v>
          </cell>
          <cell r="D48">
            <v>408855562</v>
          </cell>
        </row>
        <row r="49">
          <cell r="A49" t="str">
            <v>10809</v>
          </cell>
          <cell r="B49" t="str">
            <v>NON-ARO COR A/D - CR.</v>
          </cell>
          <cell r="C49">
            <v>-1394384</v>
          </cell>
          <cell r="D49">
            <v>-408855562</v>
          </cell>
        </row>
        <row r="50">
          <cell r="A50" t="str">
            <v>108</v>
          </cell>
          <cell r="B50" t="str">
            <v>ACCOUNT TOTAL</v>
          </cell>
          <cell r="C50">
            <v>-3867942.36</v>
          </cell>
          <cell r="D50">
            <v>-1670130645.54</v>
          </cell>
        </row>
        <row r="51">
          <cell r="A51" t="str">
            <v>11100</v>
          </cell>
          <cell r="B51" t="str">
            <v>ACCUM AMORT PLANT IN SERVICE</v>
          </cell>
          <cell r="C51">
            <v>-72457.929999999993</v>
          </cell>
          <cell r="D51">
            <v>-18608893</v>
          </cell>
        </row>
        <row r="52">
          <cell r="A52" t="str">
            <v>111</v>
          </cell>
          <cell r="B52" t="str">
            <v>ACCOUNT TOTAL</v>
          </cell>
          <cell r="C52">
            <v>-72457.929999999993</v>
          </cell>
          <cell r="D52">
            <v>-18608893</v>
          </cell>
        </row>
        <row r="53">
          <cell r="A53" t="str">
            <v>11401</v>
          </cell>
          <cell r="B53" t="str">
            <v>ACQUIS ADJ OUC TRANS LINE</v>
          </cell>
          <cell r="C53">
            <v>-17444.71</v>
          </cell>
          <cell r="D53">
            <v>4239063.58</v>
          </cell>
        </row>
        <row r="54">
          <cell r="A54" t="str">
            <v>11402</v>
          </cell>
          <cell r="B54" t="str">
            <v>ACQUIS ADJ BB TRANS LINE (FPL</v>
          </cell>
          <cell r="C54">
            <v>-2871.56</v>
          </cell>
          <cell r="D54">
            <v>898798.97</v>
          </cell>
        </row>
        <row r="55">
          <cell r="A55" t="str">
            <v>114</v>
          </cell>
          <cell r="B55" t="str">
            <v>ACCOUNT TOTAL</v>
          </cell>
          <cell r="C55">
            <v>-20316.27</v>
          </cell>
          <cell r="D55">
            <v>5137862.55</v>
          </cell>
        </row>
        <row r="56">
          <cell r="A56" t="str">
            <v>12102</v>
          </cell>
          <cell r="B56" t="str">
            <v>PALM RIVER OP SYSTEM-LAND</v>
          </cell>
          <cell r="C56">
            <v>0</v>
          </cell>
          <cell r="D56">
            <v>9188.01</v>
          </cell>
        </row>
        <row r="57">
          <cell r="A57" t="str">
            <v>12103</v>
          </cell>
          <cell r="B57" t="str">
            <v>LAND-WALMART</v>
          </cell>
          <cell r="C57">
            <v>0</v>
          </cell>
          <cell r="D57">
            <v>480109.75</v>
          </cell>
        </row>
        <row r="58">
          <cell r="A58" t="str">
            <v>12106</v>
          </cell>
          <cell r="B58" t="str">
            <v>LAKE LUCERNE SUB</v>
          </cell>
          <cell r="C58">
            <v>0</v>
          </cell>
          <cell r="D58">
            <v>11686.93</v>
          </cell>
        </row>
        <row r="59">
          <cell r="A59" t="str">
            <v>12108</v>
          </cell>
          <cell r="B59" t="str">
            <v>POLK PACKING SUB</v>
          </cell>
          <cell r="C59">
            <v>0</v>
          </cell>
          <cell r="D59">
            <v>2483.4699999999998</v>
          </cell>
        </row>
        <row r="60">
          <cell r="A60" t="str">
            <v>12112</v>
          </cell>
          <cell r="B60" t="str">
            <v>ZAP CAP IN-SERVICE ACCOUNT</v>
          </cell>
          <cell r="C60">
            <v>95977.69</v>
          </cell>
          <cell r="D60">
            <v>3907600.17</v>
          </cell>
        </row>
        <row r="61">
          <cell r="A61" t="str">
            <v>12114</v>
          </cell>
          <cell r="B61" t="str">
            <v>ZAP FOR BUSINESS</v>
          </cell>
          <cell r="C61">
            <v>-7217.3</v>
          </cell>
          <cell r="D61">
            <v>933377.75</v>
          </cell>
        </row>
        <row r="62">
          <cell r="A62" t="str">
            <v>12117</v>
          </cell>
          <cell r="B62" t="str">
            <v>ARTWORK-TECO PLAZA</v>
          </cell>
          <cell r="C62">
            <v>0</v>
          </cell>
          <cell r="D62">
            <v>164280.19</v>
          </cell>
        </row>
        <row r="63">
          <cell r="A63" t="str">
            <v>12126</v>
          </cell>
          <cell r="B63" t="str">
            <v>REST EQUIP - PLAZA / 2002</v>
          </cell>
          <cell r="C63">
            <v>0</v>
          </cell>
          <cell r="D63">
            <v>73932.800000000003</v>
          </cell>
        </row>
        <row r="64">
          <cell r="A64" t="str">
            <v>12127</v>
          </cell>
          <cell r="B64" t="str">
            <v>REST EQUIP - PLAZA / 1999</v>
          </cell>
          <cell r="C64">
            <v>0</v>
          </cell>
          <cell r="D64">
            <v>27539.75</v>
          </cell>
        </row>
        <row r="65">
          <cell r="A65" t="str">
            <v>12141</v>
          </cell>
          <cell r="B65" t="str">
            <v>TAMPA PALMS II</v>
          </cell>
          <cell r="C65">
            <v>0</v>
          </cell>
          <cell r="D65">
            <v>1084.5999999999999</v>
          </cell>
        </row>
        <row r="66">
          <cell r="A66" t="str">
            <v>12142</v>
          </cell>
          <cell r="B66" t="str">
            <v>LAND-DAVIS ISLAND SUB.</v>
          </cell>
          <cell r="C66">
            <v>0</v>
          </cell>
          <cell r="D66">
            <v>328.48</v>
          </cell>
        </row>
        <row r="67">
          <cell r="A67" t="str">
            <v>12143</v>
          </cell>
          <cell r="B67" t="str">
            <v>SO HOOKERS PT 334D</v>
          </cell>
          <cell r="C67">
            <v>0</v>
          </cell>
          <cell r="D67">
            <v>6002.31</v>
          </cell>
        </row>
        <row r="68">
          <cell r="A68" t="str">
            <v>12150</v>
          </cell>
          <cell r="B68" t="str">
            <v>PORT MANATEE</v>
          </cell>
          <cell r="C68">
            <v>0</v>
          </cell>
          <cell r="D68">
            <v>785302.91</v>
          </cell>
        </row>
        <row r="69">
          <cell r="A69" t="str">
            <v>12161</v>
          </cell>
          <cell r="B69" t="str">
            <v>GRANVILLE #19D</v>
          </cell>
          <cell r="C69">
            <v>0</v>
          </cell>
          <cell r="D69">
            <v>282.95999999999998</v>
          </cell>
        </row>
        <row r="70">
          <cell r="A70" t="str">
            <v>12163</v>
          </cell>
          <cell r="B70" t="str">
            <v>OSBORNE #82D</v>
          </cell>
          <cell r="C70">
            <v>0</v>
          </cell>
          <cell r="D70">
            <v>1127.03</v>
          </cell>
        </row>
        <row r="71">
          <cell r="A71" t="str">
            <v>12164</v>
          </cell>
          <cell r="B71" t="str">
            <v>45TH STREET #109D</v>
          </cell>
          <cell r="C71">
            <v>0</v>
          </cell>
          <cell r="D71">
            <v>1008.74</v>
          </cell>
        </row>
        <row r="72">
          <cell r="A72" t="str">
            <v>12165</v>
          </cell>
          <cell r="B72" t="str">
            <v>VAN DYKE TEMP #168</v>
          </cell>
          <cell r="C72">
            <v>0</v>
          </cell>
          <cell r="D72">
            <v>638.48</v>
          </cell>
        </row>
        <row r="73">
          <cell r="A73" t="str">
            <v>121</v>
          </cell>
          <cell r="B73" t="str">
            <v>ACCOUNT TOTAL</v>
          </cell>
          <cell r="C73">
            <v>88760.39</v>
          </cell>
          <cell r="D73">
            <v>6405974.3300000001</v>
          </cell>
        </row>
        <row r="74">
          <cell r="A74" t="str">
            <v>12212</v>
          </cell>
          <cell r="B74" t="str">
            <v>ZAP CAP IN-SERVICE RESERVE AC</v>
          </cell>
          <cell r="C74">
            <v>-18604.689999999999</v>
          </cell>
          <cell r="D74">
            <v>-2313297.9900000002</v>
          </cell>
        </row>
        <row r="75">
          <cell r="A75" t="str">
            <v>12214</v>
          </cell>
          <cell r="B75" t="str">
            <v>ZAP FOR BUSINESS</v>
          </cell>
          <cell r="C75">
            <v>12590.8</v>
          </cell>
          <cell r="D75">
            <v>-494126.39</v>
          </cell>
        </row>
        <row r="76">
          <cell r="A76" t="str">
            <v>12226</v>
          </cell>
          <cell r="B76" t="str">
            <v>DEPR - REST EQUIP / 2002</v>
          </cell>
          <cell r="C76">
            <v>-1232.21</v>
          </cell>
          <cell r="D76">
            <v>-17250.939999999999</v>
          </cell>
        </row>
        <row r="77">
          <cell r="A77" t="str">
            <v>12227</v>
          </cell>
          <cell r="B77" t="str">
            <v>DEPR - REST REMODEL /1999</v>
          </cell>
          <cell r="C77">
            <v>-458.89</v>
          </cell>
          <cell r="D77">
            <v>-27539.77</v>
          </cell>
        </row>
        <row r="78">
          <cell r="A78" t="str">
            <v>122</v>
          </cell>
          <cell r="B78" t="str">
            <v>ACCOUNT TOTAL</v>
          </cell>
          <cell r="C78">
            <v>-7704.99</v>
          </cell>
          <cell r="D78">
            <v>-2852215.09</v>
          </cell>
        </row>
        <row r="79">
          <cell r="A79" t="str">
            <v>12301</v>
          </cell>
          <cell r="B79" t="str">
            <v>INVESTMENT IN ASSOC CO-TERMCO</v>
          </cell>
          <cell r="C79">
            <v>0</v>
          </cell>
          <cell r="D79">
            <v>0</v>
          </cell>
        </row>
        <row r="80">
          <cell r="A80" t="str">
            <v>12302</v>
          </cell>
          <cell r="B80" t="str">
            <v>INVESTMENT IN ASSOC CO-P.E.C.</v>
          </cell>
          <cell r="C80">
            <v>913.31</v>
          </cell>
          <cell r="D80">
            <v>239755.44</v>
          </cell>
        </row>
        <row r="81">
          <cell r="A81" t="str">
            <v>123</v>
          </cell>
          <cell r="B81" t="str">
            <v>ACCOUNT TOTAL</v>
          </cell>
          <cell r="C81">
            <v>913.31</v>
          </cell>
          <cell r="D81">
            <v>239755.44</v>
          </cell>
        </row>
        <row r="82">
          <cell r="A82" t="str">
            <v>12401</v>
          </cell>
          <cell r="B82" t="str">
            <v>ADVANCE- RTO</v>
          </cell>
          <cell r="C82">
            <v>0</v>
          </cell>
          <cell r="D82">
            <v>1000</v>
          </cell>
        </row>
        <row r="83">
          <cell r="A83" t="str">
            <v>124</v>
          </cell>
          <cell r="B83" t="str">
            <v>ACCOUNT TOTAL</v>
          </cell>
          <cell r="C83">
            <v>0</v>
          </cell>
          <cell r="D83">
            <v>1000</v>
          </cell>
        </row>
        <row r="84">
          <cell r="A84" t="str">
            <v>12801</v>
          </cell>
          <cell r="B84" t="str">
            <v>CONTRACT RETENTION</v>
          </cell>
          <cell r="C84">
            <v>0</v>
          </cell>
          <cell r="D84">
            <v>0</v>
          </cell>
        </row>
        <row r="85">
          <cell r="A85" t="str">
            <v>128</v>
          </cell>
          <cell r="B85" t="str">
            <v>ACCOUNT TOTAL</v>
          </cell>
          <cell r="C85">
            <v>0</v>
          </cell>
          <cell r="D85">
            <v>0</v>
          </cell>
        </row>
        <row r="86">
          <cell r="A86" t="str">
            <v>12901</v>
          </cell>
          <cell r="B86" t="str">
            <v>SPECIAL FUNDS</v>
          </cell>
          <cell r="C86">
            <v>0</v>
          </cell>
          <cell r="D86">
            <v>0</v>
          </cell>
        </row>
        <row r="87">
          <cell r="A87" t="str">
            <v>129</v>
          </cell>
          <cell r="B87" t="str">
            <v>ACCOUNT TOTAL</v>
          </cell>
          <cell r="C87">
            <v>0</v>
          </cell>
          <cell r="D87">
            <v>0</v>
          </cell>
        </row>
        <row r="88">
          <cell r="A88" t="str">
            <v>13101</v>
          </cell>
          <cell r="B88" t="str">
            <v>FROM AGENTS (CTC SPEEDPAY AM</v>
          </cell>
          <cell r="C88">
            <v>596209.71</v>
          </cell>
          <cell r="D88">
            <v>1973308.93</v>
          </cell>
        </row>
        <row r="89">
          <cell r="A89" t="str">
            <v>13102</v>
          </cell>
          <cell r="B89" t="str">
            <v>ACH AND WIRES (OPERATING ACCT</v>
          </cell>
          <cell r="C89">
            <v>0</v>
          </cell>
          <cell r="D89">
            <v>109905034.31999999</v>
          </cell>
        </row>
        <row r="90">
          <cell r="A90" t="str">
            <v>13104</v>
          </cell>
          <cell r="B90" t="str">
            <v>FIRST UNION DEPOSITS - DADE C</v>
          </cell>
          <cell r="C90">
            <v>0</v>
          </cell>
          <cell r="D90">
            <v>0</v>
          </cell>
        </row>
        <row r="91">
          <cell r="A91" t="str">
            <v>13105</v>
          </cell>
          <cell r="B91" t="str">
            <v>E-BILL DEPOSIT ACCOUNT</v>
          </cell>
          <cell r="C91">
            <v>26207.82</v>
          </cell>
          <cell r="D91">
            <v>246167.44</v>
          </cell>
        </row>
        <row r="92">
          <cell r="A92" t="str">
            <v>13106</v>
          </cell>
          <cell r="B92" t="str">
            <v>ENCODED DEPOSITS</v>
          </cell>
          <cell r="C92">
            <v>375683.61</v>
          </cell>
          <cell r="D92">
            <v>337749.56</v>
          </cell>
        </row>
        <row r="93">
          <cell r="A93" t="str">
            <v>13107</v>
          </cell>
          <cell r="B93" t="str">
            <v>UNENCODED DEPOSITS</v>
          </cell>
          <cell r="C93">
            <v>501757.83</v>
          </cell>
          <cell r="D93">
            <v>-245073.54</v>
          </cell>
        </row>
        <row r="94">
          <cell r="A94" t="str">
            <v>13108</v>
          </cell>
          <cell r="B94" t="str">
            <v>TEC PAYROLL ACCOUNT</v>
          </cell>
          <cell r="C94">
            <v>88991.51</v>
          </cell>
          <cell r="D94">
            <v>-23650.37</v>
          </cell>
        </row>
        <row r="95">
          <cell r="A95" t="str">
            <v>13109</v>
          </cell>
          <cell r="B95" t="str">
            <v>DEPOSIT REFUND ACCOUNT</v>
          </cell>
          <cell r="C95">
            <v>77452.100000000006</v>
          </cell>
          <cell r="D95">
            <v>-470394.76</v>
          </cell>
        </row>
        <row r="96">
          <cell r="A96" t="str">
            <v>13110</v>
          </cell>
          <cell r="B96" t="str">
            <v>CONSTRUCTION COSTS CREDIT CAR</v>
          </cell>
          <cell r="C96">
            <v>1249.0999999999999</v>
          </cell>
          <cell r="D96">
            <v>-455.21</v>
          </cell>
        </row>
        <row r="97">
          <cell r="A97" t="str">
            <v>13111</v>
          </cell>
          <cell r="B97" t="str">
            <v>DOE GRANT FUND</v>
          </cell>
          <cell r="C97">
            <v>-34000</v>
          </cell>
          <cell r="D97">
            <v>-34000</v>
          </cell>
        </row>
        <row r="98">
          <cell r="A98" t="str">
            <v>13115</v>
          </cell>
          <cell r="B98" t="str">
            <v>CASH-MISC ADJUSTMENTS</v>
          </cell>
          <cell r="C98">
            <v>0</v>
          </cell>
          <cell r="D98">
            <v>0</v>
          </cell>
        </row>
        <row r="99">
          <cell r="A99" t="str">
            <v>13120</v>
          </cell>
          <cell r="B99" t="str">
            <v>ACCOUNTS PAYABLE DISBURSEMENT</v>
          </cell>
          <cell r="C99">
            <v>-2440919.48</v>
          </cell>
          <cell r="D99">
            <v>-6716181.0199999996</v>
          </cell>
        </row>
        <row r="100">
          <cell r="A100" t="str">
            <v>13121</v>
          </cell>
          <cell r="B100" t="str">
            <v>CHASE MANHATTAN INVESTMENT AC</v>
          </cell>
          <cell r="C100">
            <v>0</v>
          </cell>
          <cell r="D100">
            <v>366449.14</v>
          </cell>
        </row>
        <row r="101">
          <cell r="A101" t="str">
            <v>13125</v>
          </cell>
          <cell r="B101" t="str">
            <v>TEC CONCENTRATION ACCOUNT</v>
          </cell>
          <cell r="C101">
            <v>2507524.36</v>
          </cell>
          <cell r="D101">
            <v>-93986255.129999995</v>
          </cell>
        </row>
        <row r="102">
          <cell r="A102" t="str">
            <v>131</v>
          </cell>
          <cell r="B102" t="str">
            <v>ACCOUNT TOTAL</v>
          </cell>
          <cell r="C102">
            <v>1700156.56</v>
          </cell>
          <cell r="D102">
            <v>11352699.359999999</v>
          </cell>
        </row>
        <row r="103">
          <cell r="A103" t="str">
            <v>13401</v>
          </cell>
          <cell r="B103" t="str">
            <v>SPEC DEPOSIT-WATER</v>
          </cell>
          <cell r="C103">
            <v>0</v>
          </cell>
          <cell r="D103">
            <v>1532.52</v>
          </cell>
        </row>
        <row r="104">
          <cell r="A104" t="str">
            <v>13403</v>
          </cell>
          <cell r="B104" t="str">
            <v>SPEC DEPOSIT-OTHER</v>
          </cell>
          <cell r="C104">
            <v>0</v>
          </cell>
          <cell r="D104">
            <v>1850</v>
          </cell>
        </row>
        <row r="105">
          <cell r="A105" t="str">
            <v>13404</v>
          </cell>
          <cell r="B105" t="str">
            <v>SPEC DEPOSIT-CABLE REELS</v>
          </cell>
          <cell r="C105">
            <v>0</v>
          </cell>
          <cell r="D105">
            <v>31212.5</v>
          </cell>
        </row>
        <row r="106">
          <cell r="A106" t="str">
            <v>13406</v>
          </cell>
          <cell r="B106" t="str">
            <v>SPEC DEPOSIT-HILLS CO SOLID W</v>
          </cell>
          <cell r="C106">
            <v>0</v>
          </cell>
          <cell r="D106">
            <v>3400</v>
          </cell>
        </row>
        <row r="107">
          <cell r="A107" t="str">
            <v>13407</v>
          </cell>
          <cell r="B107" t="str">
            <v>SPEC DEPOSIT-TAMPA SOLID WAST</v>
          </cell>
          <cell r="C107">
            <v>0</v>
          </cell>
          <cell r="D107">
            <v>1000</v>
          </cell>
        </row>
        <row r="108">
          <cell r="A108" t="str">
            <v>134</v>
          </cell>
          <cell r="B108" t="str">
            <v>ACCOUNT TOTAL</v>
          </cell>
          <cell r="C108">
            <v>0</v>
          </cell>
          <cell r="D108">
            <v>38995.019999999997</v>
          </cell>
        </row>
        <row r="109">
          <cell r="A109" t="str">
            <v>13501</v>
          </cell>
          <cell r="B109" t="str">
            <v>WORKING FUNDS INTRA-COMPANY</v>
          </cell>
          <cell r="C109">
            <v>0</v>
          </cell>
          <cell r="D109">
            <v>78200.759999999995</v>
          </cell>
        </row>
        <row r="110">
          <cell r="A110" t="str">
            <v>13504</v>
          </cell>
          <cell r="B110" t="str">
            <v>WORKING FUNDS UNITED PARKING</v>
          </cell>
          <cell r="C110">
            <v>0</v>
          </cell>
          <cell r="D110">
            <v>5000</v>
          </cell>
        </row>
        <row r="111">
          <cell r="A111" t="str">
            <v>13505</v>
          </cell>
          <cell r="B111" t="str">
            <v>WORKING FUNDS HILLS TRNS PASS</v>
          </cell>
          <cell r="C111">
            <v>0</v>
          </cell>
          <cell r="D111">
            <v>815.2</v>
          </cell>
        </row>
        <row r="112">
          <cell r="A112" t="str">
            <v>135</v>
          </cell>
          <cell r="B112" t="str">
            <v>ACCOUNT TOTAL</v>
          </cell>
          <cell r="C112">
            <v>0</v>
          </cell>
          <cell r="D112">
            <v>84015.96</v>
          </cell>
        </row>
        <row r="113">
          <cell r="A113" t="str">
            <v>13620</v>
          </cell>
          <cell r="B113" t="str">
            <v>CASH EQUIVALENTS</v>
          </cell>
          <cell r="C113">
            <v>-13410290.41</v>
          </cell>
          <cell r="D113">
            <v>839709.59</v>
          </cell>
        </row>
        <row r="114">
          <cell r="A114" t="str">
            <v>136</v>
          </cell>
          <cell r="B114" t="str">
            <v>ACCOUNT TOTAL</v>
          </cell>
          <cell r="C114">
            <v>-13410290.41</v>
          </cell>
          <cell r="D114">
            <v>839709.59</v>
          </cell>
        </row>
        <row r="115">
          <cell r="A115" t="str">
            <v>14101</v>
          </cell>
          <cell r="B115" t="str">
            <v>NOTES RECEIVABLE - RTO</v>
          </cell>
          <cell r="C115">
            <v>0</v>
          </cell>
          <cell r="D115">
            <v>550000</v>
          </cell>
        </row>
        <row r="116">
          <cell r="A116" t="str">
            <v>141</v>
          </cell>
          <cell r="B116" t="str">
            <v>ACCOUNT TOTAL</v>
          </cell>
          <cell r="C116">
            <v>0</v>
          </cell>
          <cell r="D116">
            <v>550000</v>
          </cell>
        </row>
        <row r="117">
          <cell r="A117" t="str">
            <v>14201</v>
          </cell>
          <cell r="B117" t="str">
            <v>DEFERRED LEVELIZED RECEIVABLE</v>
          </cell>
          <cell r="C117">
            <v>2497522.89</v>
          </cell>
          <cell r="D117">
            <v>-2601163.48</v>
          </cell>
        </row>
        <row r="118">
          <cell r="A118" t="str">
            <v>14202</v>
          </cell>
          <cell r="B118" t="str">
            <v>CUST ACCT REC REGULAR</v>
          </cell>
          <cell r="C118">
            <v>14502960.439999999</v>
          </cell>
          <cell r="D118">
            <v>135126792.36000001</v>
          </cell>
        </row>
        <row r="119">
          <cell r="A119" t="str">
            <v>14203</v>
          </cell>
          <cell r="B119" t="str">
            <v>A/R  SECURITY LIGHTING</v>
          </cell>
          <cell r="C119">
            <v>-2236.19</v>
          </cell>
          <cell r="D119">
            <v>344335.91</v>
          </cell>
        </row>
        <row r="120">
          <cell r="A120" t="str">
            <v>142</v>
          </cell>
          <cell r="B120" t="str">
            <v>ACCOUNT TOTAL</v>
          </cell>
          <cell r="C120">
            <v>16998247.140000001</v>
          </cell>
          <cell r="D120">
            <v>132869964.79000001</v>
          </cell>
        </row>
        <row r="121">
          <cell r="A121" t="str">
            <v>14301</v>
          </cell>
          <cell r="B121" t="str">
            <v>OTHER ACCT REC</v>
          </cell>
          <cell r="C121">
            <v>-128745.84</v>
          </cell>
          <cell r="D121">
            <v>3371744.25</v>
          </cell>
        </row>
        <row r="122">
          <cell r="A122" t="str">
            <v>14303</v>
          </cell>
          <cell r="B122" t="str">
            <v>EMPLOYEE LOAN REC-EX-EMPLOYEE</v>
          </cell>
          <cell r="C122">
            <v>0</v>
          </cell>
          <cell r="D122">
            <v>0</v>
          </cell>
        </row>
        <row r="123">
          <cell r="A123" t="str">
            <v>14305</v>
          </cell>
          <cell r="B123" t="str">
            <v>ACCTS REC-EMPLOYEE PURCH</v>
          </cell>
          <cell r="C123">
            <v>2454.29</v>
          </cell>
          <cell r="D123">
            <v>12370.31</v>
          </cell>
        </row>
        <row r="124">
          <cell r="A124" t="str">
            <v>14306</v>
          </cell>
          <cell r="B124" t="str">
            <v>ESOP 1/2 % EMPLOYEE CONTRIBUT</v>
          </cell>
          <cell r="C124">
            <v>0</v>
          </cell>
          <cell r="D124">
            <v>0</v>
          </cell>
        </row>
        <row r="125">
          <cell r="A125" t="str">
            <v>14311</v>
          </cell>
          <cell r="B125" t="str">
            <v>INTERCHG RECV LAKELAND</v>
          </cell>
          <cell r="C125">
            <v>7800</v>
          </cell>
          <cell r="D125">
            <v>7800</v>
          </cell>
        </row>
        <row r="126">
          <cell r="A126" t="str">
            <v>14312</v>
          </cell>
          <cell r="B126" t="str">
            <v>INTERCHG RECV FLA POWER CORP</v>
          </cell>
          <cell r="C126">
            <v>-1731727.01</v>
          </cell>
          <cell r="D126">
            <v>1745933.28</v>
          </cell>
        </row>
        <row r="127">
          <cell r="A127" t="str">
            <v>14313</v>
          </cell>
          <cell r="B127" t="str">
            <v>INTERCHG RECV FLA PWR &amp; LIGHT</v>
          </cell>
          <cell r="C127">
            <v>1737606</v>
          </cell>
          <cell r="D127">
            <v>26870</v>
          </cell>
        </row>
        <row r="128">
          <cell r="A128" t="str">
            <v>14314</v>
          </cell>
          <cell r="B128" t="str">
            <v>INTERCHG RECV ORLANDO</v>
          </cell>
          <cell r="C128">
            <v>402116.8</v>
          </cell>
          <cell r="D128">
            <v>0</v>
          </cell>
        </row>
        <row r="129">
          <cell r="A129" t="str">
            <v>14315</v>
          </cell>
          <cell r="B129" t="str">
            <v>INTERCHG RECV NP ENERGY</v>
          </cell>
          <cell r="C129">
            <v>0</v>
          </cell>
          <cell r="D129">
            <v>0</v>
          </cell>
        </row>
        <row r="130">
          <cell r="A130" t="str">
            <v>14316</v>
          </cell>
          <cell r="B130" t="str">
            <v>INTERCHG RECV HOMESTEAD</v>
          </cell>
          <cell r="C130">
            <v>0</v>
          </cell>
          <cell r="D130">
            <v>0</v>
          </cell>
        </row>
        <row r="131">
          <cell r="A131" t="str">
            <v>14317</v>
          </cell>
          <cell r="B131" t="str">
            <v>INTERCHG RECV LAKEWORTH</v>
          </cell>
          <cell r="C131">
            <v>0</v>
          </cell>
          <cell r="D131">
            <v>0</v>
          </cell>
        </row>
        <row r="132">
          <cell r="A132" t="str">
            <v>14318</v>
          </cell>
          <cell r="B132" t="str">
            <v>INTERCHG RECV THE ENERGY AUTH</v>
          </cell>
          <cell r="C132">
            <v>16169.84</v>
          </cell>
          <cell r="D132">
            <v>21795.1</v>
          </cell>
        </row>
        <row r="133">
          <cell r="A133" t="str">
            <v>14319</v>
          </cell>
          <cell r="B133" t="str">
            <v>INTERCHG RECV FT PIERCE</v>
          </cell>
          <cell r="C133">
            <v>0</v>
          </cell>
          <cell r="D133">
            <v>0</v>
          </cell>
        </row>
        <row r="134">
          <cell r="A134" t="str">
            <v>14320</v>
          </cell>
          <cell r="B134" t="str">
            <v>INTERCHG RECV GAINESVILLE</v>
          </cell>
          <cell r="C134">
            <v>0</v>
          </cell>
          <cell r="D134">
            <v>0</v>
          </cell>
        </row>
        <row r="135">
          <cell r="A135" t="str">
            <v>14321</v>
          </cell>
          <cell r="B135" t="str">
            <v>INTERCHG RECV TALLAHASSEE</v>
          </cell>
          <cell r="C135">
            <v>-2108</v>
          </cell>
          <cell r="D135">
            <v>2120</v>
          </cell>
        </row>
        <row r="136">
          <cell r="A136" t="str">
            <v>14322</v>
          </cell>
          <cell r="B136" t="str">
            <v>INTERCHG RECV NEW SMYRNA BEAC</v>
          </cell>
          <cell r="C136">
            <v>0</v>
          </cell>
          <cell r="D136">
            <v>0</v>
          </cell>
        </row>
        <row r="137">
          <cell r="A137" t="str">
            <v>14323</v>
          </cell>
          <cell r="B137" t="str">
            <v>INTERCHG RECV SEBRING</v>
          </cell>
          <cell r="C137">
            <v>0</v>
          </cell>
          <cell r="D137">
            <v>0</v>
          </cell>
        </row>
        <row r="138">
          <cell r="A138" t="str">
            <v>14324</v>
          </cell>
          <cell r="B138" t="str">
            <v>INTERCHG RECV KISSIMMEE</v>
          </cell>
          <cell r="C138">
            <v>0</v>
          </cell>
          <cell r="D138">
            <v>0</v>
          </cell>
        </row>
        <row r="139">
          <cell r="A139" t="str">
            <v>14325</v>
          </cell>
          <cell r="B139" t="str">
            <v>INTERCHG RECV ST CLOUD</v>
          </cell>
          <cell r="C139">
            <v>-384350.8</v>
          </cell>
          <cell r="D139">
            <v>411586</v>
          </cell>
        </row>
        <row r="140">
          <cell r="A140" t="str">
            <v>14326</v>
          </cell>
          <cell r="B140" t="str">
            <v>INTERCHG RECV FLA MUN POWER A</v>
          </cell>
          <cell r="C140">
            <v>0</v>
          </cell>
          <cell r="D140">
            <v>0</v>
          </cell>
        </row>
        <row r="141">
          <cell r="A141" t="str">
            <v>14327</v>
          </cell>
          <cell r="B141" t="str">
            <v>INTERCHG RECV SEMINOLE</v>
          </cell>
          <cell r="C141">
            <v>23834.73</v>
          </cell>
          <cell r="D141">
            <v>387374.66</v>
          </cell>
        </row>
        <row r="142">
          <cell r="A142" t="str">
            <v>14328</v>
          </cell>
          <cell r="B142" t="str">
            <v>INTERCHG RECV STARKE</v>
          </cell>
          <cell r="C142">
            <v>0</v>
          </cell>
          <cell r="D142">
            <v>0</v>
          </cell>
        </row>
        <row r="143">
          <cell r="A143" t="str">
            <v>14329</v>
          </cell>
          <cell r="B143" t="str">
            <v>INTERCHG RECV GROSS RECPT TAX</v>
          </cell>
          <cell r="C143">
            <v>0</v>
          </cell>
          <cell r="D143">
            <v>0</v>
          </cell>
        </row>
        <row r="144">
          <cell r="A144" t="str">
            <v>14330</v>
          </cell>
          <cell r="B144" t="str">
            <v>INTERCHG RECV KEY WEST</v>
          </cell>
          <cell r="C144">
            <v>0</v>
          </cell>
          <cell r="D144">
            <v>0</v>
          </cell>
        </row>
        <row r="145">
          <cell r="A145" t="str">
            <v>14331</v>
          </cell>
          <cell r="B145" t="str">
            <v>INTERCHG RECV REEDY CREEK</v>
          </cell>
          <cell r="C145">
            <v>11053.4</v>
          </cell>
          <cell r="D145">
            <v>539313.4</v>
          </cell>
        </row>
        <row r="146">
          <cell r="A146" t="str">
            <v>14332</v>
          </cell>
          <cell r="B146" t="str">
            <v>INTERCHG RECV WAUCHULA</v>
          </cell>
          <cell r="C146">
            <v>372.12</v>
          </cell>
          <cell r="D146">
            <v>355448.4</v>
          </cell>
        </row>
        <row r="147">
          <cell r="A147" t="str">
            <v>14333</v>
          </cell>
          <cell r="B147" t="str">
            <v>INTERCHG REC OGLETHORPE</v>
          </cell>
          <cell r="C147">
            <v>0</v>
          </cell>
          <cell r="D147">
            <v>0</v>
          </cell>
        </row>
        <row r="148">
          <cell r="A148" t="str">
            <v>14334</v>
          </cell>
          <cell r="B148" t="str">
            <v>INTERCHG RECV FT MEADE</v>
          </cell>
          <cell r="C148">
            <v>8056.37</v>
          </cell>
          <cell r="D148">
            <v>261221.47</v>
          </cell>
        </row>
        <row r="149">
          <cell r="A149" t="str">
            <v>14335</v>
          </cell>
          <cell r="B149" t="str">
            <v>INTERCHG RECV TENN VALLEY AUT</v>
          </cell>
          <cell r="C149">
            <v>0</v>
          </cell>
          <cell r="D149">
            <v>0</v>
          </cell>
        </row>
        <row r="150">
          <cell r="A150" t="str">
            <v>14336</v>
          </cell>
          <cell r="B150" t="str">
            <v>INTERCHG RECV SOUTHERN COMPAN</v>
          </cell>
          <cell r="C150">
            <v>0</v>
          </cell>
          <cell r="D150">
            <v>0</v>
          </cell>
        </row>
        <row r="151">
          <cell r="A151" t="str">
            <v>14337</v>
          </cell>
          <cell r="B151" t="str">
            <v>INTERCHG RECV GEORGIA POWER</v>
          </cell>
          <cell r="C151">
            <v>0</v>
          </cell>
          <cell r="D151">
            <v>0</v>
          </cell>
        </row>
        <row r="152">
          <cell r="A152" t="str">
            <v>14338</v>
          </cell>
          <cell r="B152" t="str">
            <v>INTERCHG RECV AUBURNDALE PWR</v>
          </cell>
          <cell r="C152">
            <v>400893.66</v>
          </cell>
          <cell r="D152">
            <v>622516.81000000006</v>
          </cell>
        </row>
        <row r="153">
          <cell r="A153" t="str">
            <v>14339</v>
          </cell>
          <cell r="B153" t="str">
            <v>INTERCHANGE RECV. SONAT POWER</v>
          </cell>
          <cell r="C153">
            <v>0</v>
          </cell>
          <cell r="D153">
            <v>0</v>
          </cell>
        </row>
        <row r="154">
          <cell r="A154" t="str">
            <v>14340</v>
          </cell>
          <cell r="B154" t="str">
            <v>A/R EMPLOYEE PAYROLL ADVANCES</v>
          </cell>
          <cell r="C154">
            <v>0</v>
          </cell>
          <cell r="D154">
            <v>-2098</v>
          </cell>
        </row>
        <row r="155">
          <cell r="A155" t="str">
            <v>14341</v>
          </cell>
          <cell r="B155" t="str">
            <v>INTERCHG RECV KOCH.</v>
          </cell>
          <cell r="C155">
            <v>0</v>
          </cell>
          <cell r="D155">
            <v>0</v>
          </cell>
        </row>
        <row r="156">
          <cell r="A156" t="str">
            <v>14342</v>
          </cell>
          <cell r="B156" t="str">
            <v>INTERCHG RECV MORGAN STANLEY</v>
          </cell>
          <cell r="C156">
            <v>0</v>
          </cell>
          <cell r="D156">
            <v>0</v>
          </cell>
        </row>
        <row r="157">
          <cell r="A157" t="str">
            <v>14343</v>
          </cell>
          <cell r="B157" t="str">
            <v>INTERCHG RECV AQUILA ENERGY M</v>
          </cell>
          <cell r="C157">
            <v>0</v>
          </cell>
          <cell r="D157">
            <v>0</v>
          </cell>
        </row>
        <row r="158">
          <cell r="A158" t="str">
            <v>14344</v>
          </cell>
          <cell r="B158" t="str">
            <v>INTERCHG RECV RELIANT ENERGY</v>
          </cell>
          <cell r="C158">
            <v>0</v>
          </cell>
          <cell r="D158">
            <v>0</v>
          </cell>
        </row>
        <row r="159">
          <cell r="A159" t="str">
            <v>14345</v>
          </cell>
          <cell r="B159" t="str">
            <v>INTERCHG RECV CARGIL-ALLIANT,</v>
          </cell>
          <cell r="C159">
            <v>0</v>
          </cell>
          <cell r="D159">
            <v>-36843.74</v>
          </cell>
        </row>
        <row r="160">
          <cell r="A160" t="str">
            <v>14346</v>
          </cell>
          <cell r="B160" t="str">
            <v>A/R CARGILL FERTILIZER</v>
          </cell>
          <cell r="C160">
            <v>0</v>
          </cell>
          <cell r="D160">
            <v>0</v>
          </cell>
        </row>
        <row r="161">
          <cell r="A161" t="str">
            <v>14347</v>
          </cell>
          <cell r="B161" t="str">
            <v>INTERCHG RECV DUKE</v>
          </cell>
          <cell r="C161">
            <v>0</v>
          </cell>
          <cell r="D161">
            <v>0</v>
          </cell>
        </row>
        <row r="162">
          <cell r="A162" t="str">
            <v>14348</v>
          </cell>
          <cell r="B162" t="str">
            <v>INTERCHG RECV CORAL ENERGY</v>
          </cell>
          <cell r="C162">
            <v>0</v>
          </cell>
          <cell r="D162">
            <v>0</v>
          </cell>
        </row>
        <row r="163">
          <cell r="A163" t="str">
            <v>14349</v>
          </cell>
          <cell r="B163" t="str">
            <v>INTERCHG RECV ENRON</v>
          </cell>
          <cell r="C163">
            <v>0</v>
          </cell>
          <cell r="D163">
            <v>0</v>
          </cell>
        </row>
        <row r="164">
          <cell r="A164" t="str">
            <v>14350</v>
          </cell>
          <cell r="B164" t="str">
            <v>INTERCHANGE RECV IMC</v>
          </cell>
          <cell r="C164">
            <v>-69.400000000000006</v>
          </cell>
          <cell r="D164">
            <v>0</v>
          </cell>
        </row>
        <row r="165">
          <cell r="A165" t="str">
            <v>14352</v>
          </cell>
          <cell r="B165" t="str">
            <v>M &amp; S RETURNED TO VENDOR</v>
          </cell>
          <cell r="C165">
            <v>6577.01</v>
          </cell>
          <cell r="D165">
            <v>33933.199999999997</v>
          </cell>
        </row>
        <row r="166">
          <cell r="A166" t="str">
            <v>14360</v>
          </cell>
          <cell r="B166" t="str">
            <v>INTERCHANGE RECV EL PASO</v>
          </cell>
          <cell r="C166">
            <v>0</v>
          </cell>
          <cell r="D166">
            <v>0</v>
          </cell>
        </row>
        <row r="167">
          <cell r="A167" t="str">
            <v>14364</v>
          </cell>
          <cell r="B167" t="str">
            <v>NATURAL GAS - BOOK OUT REC.</v>
          </cell>
          <cell r="C167">
            <v>0</v>
          </cell>
          <cell r="D167">
            <v>0</v>
          </cell>
        </row>
        <row r="168">
          <cell r="A168" t="str">
            <v>14365</v>
          </cell>
          <cell r="B168" t="str">
            <v>INTERCHG RECV CAROLINA POWER</v>
          </cell>
          <cell r="C168">
            <v>0</v>
          </cell>
          <cell r="D168">
            <v>0</v>
          </cell>
        </row>
        <row r="169">
          <cell r="A169" t="str">
            <v>14366</v>
          </cell>
          <cell r="B169" t="str">
            <v>INTERCHG RECV CONOCO</v>
          </cell>
          <cell r="C169">
            <v>0</v>
          </cell>
          <cell r="D169">
            <v>0</v>
          </cell>
        </row>
        <row r="170">
          <cell r="A170" t="str">
            <v>14367</v>
          </cell>
          <cell r="B170" t="str">
            <v>INTERCHG RECV DYNEGY POWER</v>
          </cell>
          <cell r="C170">
            <v>0</v>
          </cell>
          <cell r="D170">
            <v>0</v>
          </cell>
        </row>
        <row r="171">
          <cell r="A171" t="str">
            <v>143</v>
          </cell>
          <cell r="B171" t="str">
            <v>ACCOUNT TOTAL</v>
          </cell>
          <cell r="C171">
            <v>369933.17</v>
          </cell>
          <cell r="D171">
            <v>7761085.1399999997</v>
          </cell>
        </row>
        <row r="172">
          <cell r="A172" t="str">
            <v>14400</v>
          </cell>
          <cell r="B172" t="str">
            <v>ACCUM PROV FOR UNCOLL ACCTS</v>
          </cell>
          <cell r="C172">
            <v>-103281.83</v>
          </cell>
          <cell r="D172">
            <v>-758596.84</v>
          </cell>
        </row>
        <row r="173">
          <cell r="A173" t="str">
            <v>14422</v>
          </cell>
          <cell r="B173" t="str">
            <v>BAD DEBT RESERVE ADJUSTMENT</v>
          </cell>
          <cell r="C173">
            <v>0</v>
          </cell>
          <cell r="D173">
            <v>-159740.74</v>
          </cell>
        </row>
        <row r="174">
          <cell r="A174" t="str">
            <v>144</v>
          </cell>
          <cell r="B174" t="str">
            <v>ACCOUNT TOTAL</v>
          </cell>
          <cell r="C174">
            <v>-103281.83</v>
          </cell>
          <cell r="D174">
            <v>-918337.58</v>
          </cell>
        </row>
        <row r="175">
          <cell r="A175" t="str">
            <v>14603</v>
          </cell>
          <cell r="B175" t="str">
            <v>A/R ASSOC CO TECO PROPERTIES</v>
          </cell>
          <cell r="C175">
            <v>2907.21</v>
          </cell>
          <cell r="D175">
            <v>8356.57</v>
          </cell>
        </row>
        <row r="176">
          <cell r="A176" t="str">
            <v>14604</v>
          </cell>
          <cell r="B176" t="str">
            <v>A/R ASSOC CO TECO BULK TERMIN</v>
          </cell>
          <cell r="C176">
            <v>32.229999999999997</v>
          </cell>
          <cell r="D176">
            <v>928.61</v>
          </cell>
        </row>
        <row r="177">
          <cell r="A177" t="str">
            <v>14605</v>
          </cell>
          <cell r="B177" t="str">
            <v>A/R ASSOC CO TECO BARGE LINE</v>
          </cell>
          <cell r="C177">
            <v>11</v>
          </cell>
          <cell r="D177">
            <v>108.5</v>
          </cell>
        </row>
        <row r="178">
          <cell r="A178" t="str">
            <v>14606</v>
          </cell>
          <cell r="B178" t="str">
            <v>A/R ASSOC CO TECO OCEAN SHIPP</v>
          </cell>
          <cell r="C178">
            <v>10007.780000000001</v>
          </cell>
          <cell r="D178">
            <v>101066.96</v>
          </cell>
        </row>
        <row r="179">
          <cell r="A179" t="str">
            <v>14608</v>
          </cell>
          <cell r="B179" t="str">
            <v>A/R ASSOC CO TECO STEVEDORING</v>
          </cell>
          <cell r="C179">
            <v>0</v>
          </cell>
          <cell r="D179">
            <v>0</v>
          </cell>
        </row>
        <row r="180">
          <cell r="A180" t="str">
            <v>14609</v>
          </cell>
          <cell r="B180" t="str">
            <v>A/R ASSOC CO TECO ENERGY</v>
          </cell>
          <cell r="C180">
            <v>-28854.29</v>
          </cell>
          <cell r="D180">
            <v>730966.31</v>
          </cell>
        </row>
        <row r="181">
          <cell r="A181" t="str">
            <v>14610</v>
          </cell>
          <cell r="B181" t="str">
            <v>A/R ASSOC CO TECO TRANS &amp; TRA</v>
          </cell>
          <cell r="C181">
            <v>10595.94</v>
          </cell>
          <cell r="D181">
            <v>243316.7</v>
          </cell>
        </row>
        <row r="182">
          <cell r="A182" t="str">
            <v>14611</v>
          </cell>
          <cell r="B182" t="str">
            <v>A/R ASSOC CO TECO COAL CORP</v>
          </cell>
          <cell r="C182">
            <v>15247.3</v>
          </cell>
          <cell r="D182">
            <v>30576.04</v>
          </cell>
        </row>
        <row r="183">
          <cell r="A183" t="str">
            <v>14615</v>
          </cell>
          <cell r="B183" t="str">
            <v>A/R TECO PROP BUS DEV COSTS</v>
          </cell>
          <cell r="C183">
            <v>0</v>
          </cell>
          <cell r="D183">
            <v>0</v>
          </cell>
        </row>
        <row r="184">
          <cell r="A184" t="str">
            <v>14616</v>
          </cell>
          <cell r="B184" t="str">
            <v>A/R ASSOC CO  P.E.C</v>
          </cell>
          <cell r="C184">
            <v>87678.96</v>
          </cell>
          <cell r="D184">
            <v>96288.58</v>
          </cell>
        </row>
        <row r="185">
          <cell r="A185" t="str">
            <v>14618</v>
          </cell>
          <cell r="B185" t="str">
            <v>A/R ASSOC CO TECO FINANCE</v>
          </cell>
          <cell r="C185">
            <v>0</v>
          </cell>
          <cell r="D185">
            <v>0</v>
          </cell>
        </row>
        <row r="186">
          <cell r="A186" t="str">
            <v>14620</v>
          </cell>
          <cell r="B186" t="str">
            <v>A/R TECO ENERGY DONATIONS</v>
          </cell>
          <cell r="C186">
            <v>0</v>
          </cell>
          <cell r="D186">
            <v>0</v>
          </cell>
        </row>
        <row r="187">
          <cell r="A187" t="str">
            <v>14621</v>
          </cell>
          <cell r="B187" t="str">
            <v>A/R HPP INTERCHANGE</v>
          </cell>
          <cell r="C187">
            <v>0</v>
          </cell>
          <cell r="D187">
            <v>-2483.64</v>
          </cell>
        </row>
        <row r="188">
          <cell r="A188" t="str">
            <v>14622</v>
          </cell>
          <cell r="B188" t="str">
            <v>A/R ASSOC CO TPS - SAN JOSE P</v>
          </cell>
          <cell r="C188">
            <v>0</v>
          </cell>
          <cell r="D188">
            <v>0</v>
          </cell>
        </row>
        <row r="189">
          <cell r="A189" t="str">
            <v>14623</v>
          </cell>
          <cell r="B189" t="str">
            <v>A/R ASSOC CO TECO POWER SERVI</v>
          </cell>
          <cell r="C189">
            <v>-478422.72</v>
          </cell>
          <cell r="D189">
            <v>126434.03</v>
          </cell>
        </row>
        <row r="190">
          <cell r="A190" t="str">
            <v>14624</v>
          </cell>
          <cell r="B190" t="str">
            <v>A/R TERMCO</v>
          </cell>
          <cell r="C190">
            <v>0</v>
          </cell>
          <cell r="D190">
            <v>30</v>
          </cell>
        </row>
        <row r="191">
          <cell r="A191" t="str">
            <v>14625</v>
          </cell>
          <cell r="B191" t="str">
            <v>A/R TECO ENERGY SOURCE</v>
          </cell>
          <cell r="C191">
            <v>860.4</v>
          </cell>
          <cell r="D191">
            <v>1280.97</v>
          </cell>
        </row>
        <row r="192">
          <cell r="A192" t="str">
            <v>14626</v>
          </cell>
          <cell r="B192" t="str">
            <v>A/R ENERGY NONALLOCABLE COSTS</v>
          </cell>
          <cell r="C192">
            <v>0</v>
          </cell>
          <cell r="D192">
            <v>0</v>
          </cell>
        </row>
        <row r="193">
          <cell r="A193" t="str">
            <v>14627</v>
          </cell>
          <cell r="B193" t="str">
            <v>A/R TWG - MERCHANT</v>
          </cell>
          <cell r="C193">
            <v>351915.21</v>
          </cell>
          <cell r="D193">
            <v>581943.68999999994</v>
          </cell>
        </row>
        <row r="194">
          <cell r="A194" t="str">
            <v>14628</v>
          </cell>
          <cell r="B194" t="str">
            <v>A/R HPP OPERATIONS</v>
          </cell>
          <cell r="C194">
            <v>-33992.33</v>
          </cell>
          <cell r="D194">
            <v>13681.09</v>
          </cell>
        </row>
        <row r="195">
          <cell r="A195" t="str">
            <v>14629</v>
          </cell>
          <cell r="B195" t="str">
            <v>A/R TWG - NON-MERCHANT</v>
          </cell>
          <cell r="C195">
            <v>41961.37</v>
          </cell>
          <cell r="D195">
            <v>50289.67</v>
          </cell>
        </row>
        <row r="196">
          <cell r="A196" t="str">
            <v>14630</v>
          </cell>
          <cell r="B196" t="str">
            <v>A/R ASSOC CO TPS DELL OPERATI</v>
          </cell>
          <cell r="C196">
            <v>0</v>
          </cell>
          <cell r="D196">
            <v>0</v>
          </cell>
        </row>
        <row r="197">
          <cell r="A197" t="str">
            <v>14631</v>
          </cell>
          <cell r="B197" t="str">
            <v>A/R ASSOC CO TPS MCADAMS OPER</v>
          </cell>
          <cell r="C197">
            <v>0</v>
          </cell>
          <cell r="D197">
            <v>0</v>
          </cell>
        </row>
        <row r="198">
          <cell r="A198" t="str">
            <v>14632</v>
          </cell>
          <cell r="B198" t="str">
            <v>A/R ASSOC CO TPS ARKANSAS OPE</v>
          </cell>
          <cell r="C198">
            <v>0</v>
          </cell>
          <cell r="D198">
            <v>0</v>
          </cell>
        </row>
        <row r="199">
          <cell r="A199" t="str">
            <v>14633</v>
          </cell>
          <cell r="B199" t="str">
            <v>A/R ASSOC CO TPS ARIZONA OPER</v>
          </cell>
          <cell r="C199">
            <v>0</v>
          </cell>
          <cell r="D199">
            <v>0</v>
          </cell>
        </row>
        <row r="200">
          <cell r="A200" t="str">
            <v>14634</v>
          </cell>
          <cell r="B200" t="str">
            <v>A/R PRIOR ENERGY</v>
          </cell>
          <cell r="C200">
            <v>0</v>
          </cell>
          <cell r="D200">
            <v>1389.81</v>
          </cell>
        </row>
        <row r="201">
          <cell r="A201" t="str">
            <v>14635</v>
          </cell>
          <cell r="B201" t="str">
            <v>A/R TCAE PROJECT/GUATEMALA</v>
          </cell>
          <cell r="C201">
            <v>0</v>
          </cell>
          <cell r="D201">
            <v>-1400.63</v>
          </cell>
        </row>
        <row r="202">
          <cell r="A202" t="str">
            <v>14636</v>
          </cell>
          <cell r="B202" t="str">
            <v>A/R TECO ENERGY SERVICES</v>
          </cell>
          <cell r="C202">
            <v>-25189.93</v>
          </cell>
          <cell r="D202">
            <v>51.03</v>
          </cell>
        </row>
        <row r="203">
          <cell r="A203" t="str">
            <v>14637</v>
          </cell>
          <cell r="B203" t="str">
            <v>BCH O &amp; M</v>
          </cell>
          <cell r="C203">
            <v>13066.54</v>
          </cell>
          <cell r="D203">
            <v>38090.400000000001</v>
          </cell>
        </row>
        <row r="204">
          <cell r="A204" t="str">
            <v>14638</v>
          </cell>
          <cell r="B204" t="str">
            <v>CONSERV - COCOA BEACH</v>
          </cell>
          <cell r="C204">
            <v>0</v>
          </cell>
          <cell r="D204">
            <v>0</v>
          </cell>
        </row>
        <row r="205">
          <cell r="A205" t="str">
            <v>14639</v>
          </cell>
          <cell r="B205" t="str">
            <v>CONSERV - SUNRISE</v>
          </cell>
          <cell r="C205">
            <v>0</v>
          </cell>
          <cell r="D205">
            <v>0</v>
          </cell>
        </row>
        <row r="206">
          <cell r="A206" t="str">
            <v>14641</v>
          </cell>
          <cell r="B206" t="str">
            <v>A/R ASSOC CO TECO SOLUTIONS</v>
          </cell>
          <cell r="C206">
            <v>1800</v>
          </cell>
          <cell r="D206">
            <v>5400</v>
          </cell>
        </row>
        <row r="207">
          <cell r="A207" t="str">
            <v>14642</v>
          </cell>
          <cell r="B207" t="str">
            <v>A/R TWG - PERKIOMEN TURBINES</v>
          </cell>
          <cell r="C207">
            <v>75.150000000000006</v>
          </cell>
          <cell r="D207">
            <v>75.150000000000006</v>
          </cell>
        </row>
        <row r="208">
          <cell r="A208" t="str">
            <v>14650</v>
          </cell>
          <cell r="B208" t="str">
            <v>A/R PEOPLES GAS SYSTEM (NATUR</v>
          </cell>
          <cell r="C208">
            <v>-536640.1</v>
          </cell>
          <cell r="D208">
            <v>5242832.3099999996</v>
          </cell>
        </row>
        <row r="209">
          <cell r="A209" t="str">
            <v>14653</v>
          </cell>
          <cell r="B209" t="str">
            <v>A/R PEOPLES GAS METER READING</v>
          </cell>
          <cell r="C209">
            <v>-35277.230000000003</v>
          </cell>
          <cell r="D209">
            <v>-102639.96</v>
          </cell>
        </row>
        <row r="210">
          <cell r="A210" t="str">
            <v>14654</v>
          </cell>
          <cell r="B210" t="str">
            <v>A/R PEOPLES GAS METER READING</v>
          </cell>
          <cell r="C210">
            <v>-4626.82</v>
          </cell>
          <cell r="D210">
            <v>23613.5</v>
          </cell>
        </row>
        <row r="211">
          <cell r="A211" t="str">
            <v>14655</v>
          </cell>
          <cell r="B211" t="str">
            <v>A/R PEOPLES GAS COMPANY (PROP</v>
          </cell>
          <cell r="C211">
            <v>0</v>
          </cell>
          <cell r="D211">
            <v>0</v>
          </cell>
        </row>
        <row r="212">
          <cell r="A212" t="str">
            <v>14657</v>
          </cell>
          <cell r="B212" t="str">
            <v>A/R TECO GAS SERVICES</v>
          </cell>
          <cell r="C212">
            <v>-4318</v>
          </cell>
          <cell r="D212">
            <v>-3751.28</v>
          </cell>
        </row>
        <row r="213">
          <cell r="A213" t="str">
            <v>14658</v>
          </cell>
          <cell r="B213" t="str">
            <v>TECO PARTNERS O&amp;M EXPENDITURE</v>
          </cell>
          <cell r="C213">
            <v>-21496.880000000001</v>
          </cell>
          <cell r="D213">
            <v>12316.25</v>
          </cell>
        </row>
        <row r="214">
          <cell r="A214" t="str">
            <v>14660</v>
          </cell>
          <cell r="B214" t="str">
            <v>A/R ASSOC COMPANY-PGS CAPITAL</v>
          </cell>
          <cell r="C214">
            <v>-10186.76</v>
          </cell>
          <cell r="D214">
            <v>56730.07</v>
          </cell>
        </row>
        <row r="215">
          <cell r="A215" t="str">
            <v>14662</v>
          </cell>
          <cell r="B215" t="str">
            <v>TECO POWER SERVICES - CAPITAL</v>
          </cell>
          <cell r="C215">
            <v>0</v>
          </cell>
          <cell r="D215">
            <v>-357.92</v>
          </cell>
        </row>
        <row r="216">
          <cell r="A216" t="str">
            <v>14663</v>
          </cell>
          <cell r="B216" t="str">
            <v>TECO COAL - CAPITAL</v>
          </cell>
          <cell r="C216">
            <v>0</v>
          </cell>
          <cell r="D216">
            <v>0</v>
          </cell>
        </row>
        <row r="217">
          <cell r="A217" t="str">
            <v>14664</v>
          </cell>
          <cell r="B217" t="str">
            <v>TECO ENERGY SERVICES CAPITAL</v>
          </cell>
          <cell r="C217">
            <v>0</v>
          </cell>
          <cell r="D217">
            <v>51.03</v>
          </cell>
        </row>
        <row r="218">
          <cell r="A218" t="str">
            <v>14665</v>
          </cell>
          <cell r="B218" t="str">
            <v>PRIOR ENERGY - CAPITAL</v>
          </cell>
          <cell r="C218">
            <v>0</v>
          </cell>
          <cell r="D218">
            <v>-9.6300000000000008</v>
          </cell>
        </row>
        <row r="219">
          <cell r="A219" t="str">
            <v>14667</v>
          </cell>
          <cell r="B219" t="str">
            <v>SDB LEASING</v>
          </cell>
          <cell r="C219">
            <v>0</v>
          </cell>
          <cell r="D219">
            <v>0</v>
          </cell>
        </row>
        <row r="220">
          <cell r="A220" t="str">
            <v>14669</v>
          </cell>
          <cell r="B220" t="str">
            <v>TECO ENERGY CAPITAL</v>
          </cell>
          <cell r="C220">
            <v>0</v>
          </cell>
          <cell r="D220">
            <v>0</v>
          </cell>
        </row>
        <row r="221">
          <cell r="A221" t="str">
            <v>14699</v>
          </cell>
          <cell r="B221" t="str">
            <v>JOB ORDER CLEARING</v>
          </cell>
          <cell r="C221">
            <v>0</v>
          </cell>
          <cell r="D221">
            <v>0</v>
          </cell>
        </row>
        <row r="222">
          <cell r="A222" t="str">
            <v>146</v>
          </cell>
          <cell r="B222" t="str">
            <v>ACCOUNT TOTAL</v>
          </cell>
          <cell r="C222">
            <v>-642845.97</v>
          </cell>
          <cell r="D222">
            <v>7255174.21</v>
          </cell>
        </row>
        <row r="223">
          <cell r="A223" t="str">
            <v>15110</v>
          </cell>
          <cell r="B223" t="str">
            <v>FUEL STOCK COAL</v>
          </cell>
          <cell r="C223">
            <v>-4745084.87</v>
          </cell>
          <cell r="D223">
            <v>52677699.189999998</v>
          </cell>
        </row>
        <row r="224">
          <cell r="A224" t="str">
            <v>15111</v>
          </cell>
          <cell r="B224" t="str">
            <v>FUEL STOCK OIL #6</v>
          </cell>
          <cell r="C224">
            <v>205712.38</v>
          </cell>
          <cell r="D224">
            <v>393464.68</v>
          </cell>
        </row>
        <row r="225">
          <cell r="A225" t="str">
            <v>15112</v>
          </cell>
          <cell r="B225" t="str">
            <v>FUEL STOCK OIL #2</v>
          </cell>
          <cell r="C225">
            <v>735476.63</v>
          </cell>
          <cell r="D225">
            <v>3595164.74</v>
          </cell>
        </row>
        <row r="226">
          <cell r="A226" t="str">
            <v>15113</v>
          </cell>
          <cell r="B226" t="str">
            <v>FUEL STOCK COAL ADDITIVE</v>
          </cell>
          <cell r="C226">
            <v>0</v>
          </cell>
          <cell r="D226">
            <v>0</v>
          </cell>
        </row>
        <row r="227">
          <cell r="A227" t="str">
            <v>15114</v>
          </cell>
          <cell r="B227" t="str">
            <v>FUEL STOCK OIL ADDITIVE #6</v>
          </cell>
          <cell r="C227">
            <v>0</v>
          </cell>
          <cell r="D227">
            <v>0</v>
          </cell>
        </row>
        <row r="228">
          <cell r="A228" t="str">
            <v>15117</v>
          </cell>
          <cell r="B228" t="str">
            <v>FUEL STOCK NATURAL GAS</v>
          </cell>
          <cell r="C228">
            <v>-61753.74</v>
          </cell>
          <cell r="D228">
            <v>-61753.73</v>
          </cell>
        </row>
        <row r="229">
          <cell r="A229" t="str">
            <v>15118</v>
          </cell>
          <cell r="B229" t="str">
            <v>FUEL STOCK PROPANE</v>
          </cell>
          <cell r="C229">
            <v>-752.51</v>
          </cell>
          <cell r="D229">
            <v>13724.74</v>
          </cell>
        </row>
        <row r="230">
          <cell r="A230" t="str">
            <v>15119</v>
          </cell>
          <cell r="B230" t="str">
            <v>FUEL STOCK METHANE</v>
          </cell>
          <cell r="C230">
            <v>0</v>
          </cell>
          <cell r="D230">
            <v>0</v>
          </cell>
        </row>
        <row r="231">
          <cell r="A231" t="str">
            <v>151</v>
          </cell>
          <cell r="B231" t="str">
            <v>ACCOUNT TOTAL</v>
          </cell>
          <cell r="C231">
            <v>-3866402.11</v>
          </cell>
          <cell r="D231">
            <v>56618299.619999997</v>
          </cell>
        </row>
        <row r="232">
          <cell r="A232" t="str">
            <v>15207</v>
          </cell>
          <cell r="B232" t="str">
            <v>FUEL STOCK EXP #6 OIL-LEGAL</v>
          </cell>
          <cell r="C232">
            <v>0</v>
          </cell>
          <cell r="D232">
            <v>0</v>
          </cell>
        </row>
        <row r="233">
          <cell r="A233" t="str">
            <v>15209</v>
          </cell>
          <cell r="B233" t="str">
            <v>FUEL STOCK EXP LEGAL</v>
          </cell>
          <cell r="C233">
            <v>0</v>
          </cell>
          <cell r="D233">
            <v>0</v>
          </cell>
        </row>
        <row r="234">
          <cell r="A234" t="str">
            <v>15214</v>
          </cell>
          <cell r="B234" t="str">
            <v>FUEL STOCK EXPENSE OIL #6</v>
          </cell>
          <cell r="C234">
            <v>0</v>
          </cell>
          <cell r="D234">
            <v>0</v>
          </cell>
        </row>
        <row r="235">
          <cell r="A235" t="str">
            <v>15215</v>
          </cell>
          <cell r="B235" t="str">
            <v>FUEL STOCK EXPENSE OIL #2</v>
          </cell>
          <cell r="C235">
            <v>-8.8699999999999992</v>
          </cell>
          <cell r="D235">
            <v>67.55</v>
          </cell>
        </row>
        <row r="236">
          <cell r="A236" t="str">
            <v>15216</v>
          </cell>
          <cell r="B236" t="str">
            <v>FUEL STOCK EXPENSE COAL</v>
          </cell>
          <cell r="C236">
            <v>0</v>
          </cell>
          <cell r="D236">
            <v>1173.22</v>
          </cell>
        </row>
        <row r="237">
          <cell r="A237" t="str">
            <v>15217</v>
          </cell>
          <cell r="B237" t="str">
            <v>FUEL STOCK EXPENSE-PROPANE</v>
          </cell>
          <cell r="C237">
            <v>0</v>
          </cell>
          <cell r="D237">
            <v>0</v>
          </cell>
        </row>
        <row r="238">
          <cell r="A238" t="str">
            <v>15218</v>
          </cell>
          <cell r="B238" t="str">
            <v>FUEL STOCK EXPENSE - NATURAL</v>
          </cell>
          <cell r="C238">
            <v>0</v>
          </cell>
          <cell r="D238">
            <v>0</v>
          </cell>
        </row>
        <row r="239">
          <cell r="A239" t="str">
            <v>15234</v>
          </cell>
          <cell r="B239" t="str">
            <v>FUEL STOCK EXPENSE #6.</v>
          </cell>
          <cell r="C239">
            <v>0</v>
          </cell>
          <cell r="D239">
            <v>0</v>
          </cell>
        </row>
        <row r="240">
          <cell r="A240" t="str">
            <v>15235</v>
          </cell>
          <cell r="B240" t="str">
            <v>FUEL STOCK EXPENSE #2 OIL.</v>
          </cell>
          <cell r="C240">
            <v>0</v>
          </cell>
          <cell r="D240">
            <v>0</v>
          </cell>
        </row>
        <row r="241">
          <cell r="A241" t="str">
            <v>15236</v>
          </cell>
          <cell r="B241" t="str">
            <v>FUEL STOCK EXPENSE COAL.</v>
          </cell>
          <cell r="C241">
            <v>0</v>
          </cell>
          <cell r="D241">
            <v>0</v>
          </cell>
        </row>
        <row r="242">
          <cell r="A242" t="str">
            <v>152</v>
          </cell>
          <cell r="B242" t="str">
            <v>ACCOUNT TOTAL</v>
          </cell>
          <cell r="C242">
            <v>-8.8699999999999992</v>
          </cell>
          <cell r="D242">
            <v>1240.77</v>
          </cell>
        </row>
        <row r="243">
          <cell r="A243" t="str">
            <v>15301</v>
          </cell>
          <cell r="B243" t="str">
            <v>RESIDUALS FLY ASH GN</v>
          </cell>
          <cell r="C243">
            <v>0</v>
          </cell>
          <cell r="D243">
            <v>0</v>
          </cell>
        </row>
        <row r="244">
          <cell r="A244" t="str">
            <v>15302</v>
          </cell>
          <cell r="B244" t="str">
            <v>RESIDUALS FLY ASH BB</v>
          </cell>
          <cell r="C244">
            <v>0</v>
          </cell>
          <cell r="D244">
            <v>0</v>
          </cell>
        </row>
        <row r="245">
          <cell r="A245" t="str">
            <v>15306</v>
          </cell>
          <cell r="B245" t="str">
            <v>RESIDUALS BOTTOM ASH OTHER BB</v>
          </cell>
          <cell r="C245">
            <v>0</v>
          </cell>
          <cell r="D245">
            <v>0</v>
          </cell>
        </row>
        <row r="246">
          <cell r="A246" t="str">
            <v>15311</v>
          </cell>
          <cell r="B246" t="str">
            <v>RESIDUALS SLAG  GN</v>
          </cell>
          <cell r="C246">
            <v>0</v>
          </cell>
          <cell r="D246">
            <v>0</v>
          </cell>
        </row>
        <row r="247">
          <cell r="A247" t="str">
            <v>15312</v>
          </cell>
          <cell r="B247" t="str">
            <v>RESIDUALS SLAG  BB</v>
          </cell>
          <cell r="C247">
            <v>0</v>
          </cell>
          <cell r="D247">
            <v>0</v>
          </cell>
        </row>
        <row r="248">
          <cell r="A248" t="str">
            <v>15314</v>
          </cell>
          <cell r="B248" t="str">
            <v>RESIDUALS SLAG-POLK #1</v>
          </cell>
          <cell r="C248">
            <v>-34.07</v>
          </cell>
          <cell r="D248">
            <v>98.01</v>
          </cell>
        </row>
        <row r="249">
          <cell r="A249" t="str">
            <v>15320</v>
          </cell>
          <cell r="B249" t="str">
            <v>RESID BRINE CONCENTRATE POLK</v>
          </cell>
          <cell r="C249">
            <v>0</v>
          </cell>
          <cell r="D249">
            <v>0</v>
          </cell>
        </row>
        <row r="250">
          <cell r="A250" t="str">
            <v>15324</v>
          </cell>
          <cell r="B250" t="str">
            <v>RESIDUALS SULFURIC ACID POLK</v>
          </cell>
          <cell r="C250">
            <v>0</v>
          </cell>
          <cell r="D250">
            <v>0</v>
          </cell>
        </row>
        <row r="251">
          <cell r="A251" t="str">
            <v>153</v>
          </cell>
          <cell r="B251" t="str">
            <v>ACCOUNT TOTAL</v>
          </cell>
          <cell r="C251">
            <v>-34.07</v>
          </cell>
          <cell r="D251">
            <v>98.01</v>
          </cell>
        </row>
        <row r="252">
          <cell r="A252" t="str">
            <v>15401</v>
          </cell>
          <cell r="B252" t="str">
            <v>MATL &amp; SUPP GEN STORES ISSUE</v>
          </cell>
          <cell r="C252">
            <v>-901523.47</v>
          </cell>
          <cell r="D252">
            <v>41137324.049999997</v>
          </cell>
        </row>
        <row r="253">
          <cell r="A253" t="str">
            <v>15421</v>
          </cell>
          <cell r="B253" t="str">
            <v>MATL &amp; SUPP RNB</v>
          </cell>
          <cell r="C253">
            <v>807642.25</v>
          </cell>
          <cell r="D253">
            <v>1971613</v>
          </cell>
        </row>
        <row r="254">
          <cell r="A254" t="str">
            <v>15425</v>
          </cell>
          <cell r="B254" t="str">
            <v>MATL &amp; SUPP OBSOLETE RESERVE</v>
          </cell>
          <cell r="C254">
            <v>0</v>
          </cell>
          <cell r="D254">
            <v>0</v>
          </cell>
        </row>
        <row r="255">
          <cell r="A255" t="str">
            <v>15449</v>
          </cell>
          <cell r="B255" t="str">
            <v>MATL &amp; SUPP ADDITIVES-BIG BEN</v>
          </cell>
          <cell r="C255">
            <v>0</v>
          </cell>
          <cell r="D255">
            <v>0</v>
          </cell>
        </row>
        <row r="256">
          <cell r="A256" t="str">
            <v>15459</v>
          </cell>
          <cell r="B256" t="str">
            <v>MATL &amp; SUPP-ADDITIVES-GANNON</v>
          </cell>
          <cell r="C256">
            <v>0</v>
          </cell>
          <cell r="D256">
            <v>0</v>
          </cell>
        </row>
        <row r="257">
          <cell r="A257" t="str">
            <v>15470</v>
          </cell>
          <cell r="B257" t="str">
            <v>MATL&amp;SUPP-ADDITIVES-POLK</v>
          </cell>
          <cell r="C257">
            <v>0</v>
          </cell>
          <cell r="D257">
            <v>0</v>
          </cell>
        </row>
        <row r="258">
          <cell r="A258" t="str">
            <v>154</v>
          </cell>
          <cell r="B258" t="str">
            <v>ACCOUNT TOTAL</v>
          </cell>
          <cell r="C258">
            <v>-93881.22</v>
          </cell>
          <cell r="D258">
            <v>43108937.049999997</v>
          </cell>
        </row>
        <row r="259">
          <cell r="A259" t="str">
            <v>15810</v>
          </cell>
          <cell r="B259" t="str">
            <v>CAAA ALLOWANCES</v>
          </cell>
          <cell r="C259">
            <v>0</v>
          </cell>
          <cell r="D259">
            <v>0</v>
          </cell>
        </row>
        <row r="260">
          <cell r="A260" t="str">
            <v>158</v>
          </cell>
          <cell r="B260" t="str">
            <v>ACCOUNT TOTAL</v>
          </cell>
          <cell r="C260">
            <v>0</v>
          </cell>
          <cell r="D260">
            <v>0</v>
          </cell>
        </row>
        <row r="261">
          <cell r="A261" t="str">
            <v>16300</v>
          </cell>
          <cell r="B261" t="str">
            <v>T&amp;D STORES CLEARING ACCOUNT</v>
          </cell>
          <cell r="C261">
            <v>0</v>
          </cell>
          <cell r="D261">
            <v>0</v>
          </cell>
        </row>
        <row r="262">
          <cell r="A262" t="str">
            <v>16301</v>
          </cell>
          <cell r="B262" t="str">
            <v>EXPENSES T&amp;D STOREROOM</v>
          </cell>
          <cell r="C262">
            <v>0</v>
          </cell>
          <cell r="D262">
            <v>0</v>
          </cell>
        </row>
        <row r="263">
          <cell r="A263" t="str">
            <v>16302</v>
          </cell>
          <cell r="B263" t="str">
            <v>EXPENSES SALVAGE</v>
          </cell>
          <cell r="C263">
            <v>0</v>
          </cell>
          <cell r="D263">
            <v>0</v>
          </cell>
        </row>
        <row r="264">
          <cell r="A264" t="str">
            <v>16303</v>
          </cell>
          <cell r="B264" t="str">
            <v>EXPENSES MATERIAL MGMT SYS</v>
          </cell>
          <cell r="C264">
            <v>0</v>
          </cell>
          <cell r="D264">
            <v>0</v>
          </cell>
        </row>
        <row r="265">
          <cell r="A265" t="str">
            <v>16304</v>
          </cell>
          <cell r="B265" t="str">
            <v>EXPENSES PRODUCTION STOREROOM</v>
          </cell>
          <cell r="C265">
            <v>0</v>
          </cell>
          <cell r="D265">
            <v>0</v>
          </cell>
        </row>
        <row r="266">
          <cell r="A266" t="str">
            <v>16305</v>
          </cell>
          <cell r="B266" t="str">
            <v>FREIGHT &amp; OTHER PRODUCTION</v>
          </cell>
          <cell r="C266">
            <v>0</v>
          </cell>
          <cell r="D266">
            <v>0</v>
          </cell>
        </row>
        <row r="267">
          <cell r="A267" t="str">
            <v>16306</v>
          </cell>
          <cell r="B267" t="str">
            <v>FREIGHT &amp; OTHER T&amp;D GENERAL</v>
          </cell>
          <cell r="C267">
            <v>0</v>
          </cell>
          <cell r="D267">
            <v>0</v>
          </cell>
        </row>
        <row r="268">
          <cell r="A268" t="str">
            <v>16307</v>
          </cell>
          <cell r="B268" t="str">
            <v>SALE OF STOCK MATERIALS</v>
          </cell>
          <cell r="C268">
            <v>0</v>
          </cell>
          <cell r="D268">
            <v>0</v>
          </cell>
        </row>
        <row r="269">
          <cell r="A269" t="str">
            <v>16310</v>
          </cell>
          <cell r="B269" t="str">
            <v>STORES CLEARING GANNON STATIO</v>
          </cell>
          <cell r="C269">
            <v>0</v>
          </cell>
          <cell r="D269">
            <v>0</v>
          </cell>
        </row>
        <row r="270">
          <cell r="A270" t="str">
            <v>16311</v>
          </cell>
          <cell r="B270" t="str">
            <v>STORES CLEARING BIG BEND STAT</v>
          </cell>
          <cell r="C270">
            <v>0</v>
          </cell>
          <cell r="D270">
            <v>0</v>
          </cell>
        </row>
        <row r="271">
          <cell r="A271" t="str">
            <v>16312</v>
          </cell>
          <cell r="B271" t="str">
            <v>STORES CLEARING POLK POWER ST</v>
          </cell>
          <cell r="C271">
            <v>0</v>
          </cell>
          <cell r="D271">
            <v>0</v>
          </cell>
        </row>
        <row r="272">
          <cell r="A272" t="str">
            <v>16340</v>
          </cell>
          <cell r="B272" t="str">
            <v>IT STANDARD CLEARING</v>
          </cell>
          <cell r="C272">
            <v>285770.73</v>
          </cell>
          <cell r="D272">
            <v>1097786.81</v>
          </cell>
        </row>
        <row r="273">
          <cell r="A273" t="str">
            <v>16341</v>
          </cell>
          <cell r="B273" t="str">
            <v>IT SVC-TEC CORP COMM</v>
          </cell>
          <cell r="C273">
            <v>3983.26</v>
          </cell>
          <cell r="D273">
            <v>16854.3</v>
          </cell>
        </row>
        <row r="274">
          <cell r="A274" t="str">
            <v>16342</v>
          </cell>
          <cell r="B274" t="str">
            <v>IT SVC-TEC ENERGY SVC &amp; MKTG</v>
          </cell>
          <cell r="C274">
            <v>-85323.13</v>
          </cell>
          <cell r="D274">
            <v>-262802.09000000003</v>
          </cell>
        </row>
        <row r="275">
          <cell r="A275" t="str">
            <v>16343</v>
          </cell>
          <cell r="B275" t="str">
            <v>IT SVC-TEC FINANCE</v>
          </cell>
          <cell r="C275">
            <v>-14007.89</v>
          </cell>
          <cell r="D275">
            <v>-39813.19</v>
          </cell>
        </row>
        <row r="276">
          <cell r="A276" t="str">
            <v>16344</v>
          </cell>
          <cell r="B276" t="str">
            <v>IT SVC-TEC ENERGY SUPPLY ENGR</v>
          </cell>
          <cell r="C276">
            <v>-3092.23</v>
          </cell>
          <cell r="D276">
            <v>-31420</v>
          </cell>
        </row>
        <row r="277">
          <cell r="A277" t="str">
            <v>16345</v>
          </cell>
          <cell r="B277" t="str">
            <v>IT SVC-TEC REG AFFAIRS</v>
          </cell>
          <cell r="C277">
            <v>3285.64</v>
          </cell>
          <cell r="D277">
            <v>20997.39</v>
          </cell>
        </row>
        <row r="278">
          <cell r="A278" t="str">
            <v>16346</v>
          </cell>
          <cell r="B278" t="str">
            <v>IT SVC-TEC HUMAN RESOURCES</v>
          </cell>
          <cell r="C278">
            <v>-8925.25</v>
          </cell>
          <cell r="D278">
            <v>-67883.06</v>
          </cell>
        </row>
        <row r="279">
          <cell r="A279" t="str">
            <v>16347</v>
          </cell>
          <cell r="B279" t="str">
            <v>IT SVC-SERVICES</v>
          </cell>
          <cell r="C279">
            <v>11803.56</v>
          </cell>
          <cell r="D279">
            <v>70829.240000000005</v>
          </cell>
        </row>
        <row r="280">
          <cell r="A280" t="str">
            <v>16348</v>
          </cell>
          <cell r="B280" t="str">
            <v>IT SVC-TEC INFO TECHNOLOGY</v>
          </cell>
          <cell r="C280">
            <v>0</v>
          </cell>
          <cell r="D280">
            <v>0</v>
          </cell>
        </row>
        <row r="281">
          <cell r="A281" t="str">
            <v>16349</v>
          </cell>
          <cell r="B281" t="str">
            <v>IT SVC-TEC ENERGY DELIVERY</v>
          </cell>
          <cell r="C281">
            <v>-44169.9</v>
          </cell>
          <cell r="D281">
            <v>-260069.05</v>
          </cell>
        </row>
        <row r="282">
          <cell r="A282" t="str">
            <v>16350</v>
          </cell>
          <cell r="B282" t="str">
            <v>IT SVC-TEC CORP COMM</v>
          </cell>
          <cell r="C282">
            <v>-7442.52</v>
          </cell>
          <cell r="D282">
            <v>-38738.74</v>
          </cell>
        </row>
        <row r="283">
          <cell r="A283" t="str">
            <v>16351</v>
          </cell>
          <cell r="B283" t="str">
            <v>IT SVC-TEC COMMUNITY AFFAIRS</v>
          </cell>
          <cell r="C283">
            <v>3.36</v>
          </cell>
          <cell r="D283">
            <v>5816.65</v>
          </cell>
        </row>
        <row r="284">
          <cell r="A284" t="str">
            <v>16352</v>
          </cell>
          <cell r="B284" t="str">
            <v>IT SVC-TEC ENERGY SUPPLY TRAD</v>
          </cell>
          <cell r="C284">
            <v>-29193.040000000001</v>
          </cell>
          <cell r="D284">
            <v>-130388.68</v>
          </cell>
        </row>
        <row r="285">
          <cell r="A285" t="str">
            <v>16353</v>
          </cell>
          <cell r="B285" t="str">
            <v>IT SVC-TEC ENERGY SUPPLY OPS</v>
          </cell>
          <cell r="C285">
            <v>-16856.79</v>
          </cell>
          <cell r="D285">
            <v>-14452.64</v>
          </cell>
        </row>
        <row r="286">
          <cell r="A286" t="str">
            <v>16354</v>
          </cell>
          <cell r="B286" t="str">
            <v>IT SVC-TECO ENERGY CORPORATE</v>
          </cell>
          <cell r="C286">
            <v>554.46</v>
          </cell>
          <cell r="D286">
            <v>-14525.19</v>
          </cell>
        </row>
        <row r="287">
          <cell r="A287" t="str">
            <v>16355</v>
          </cell>
          <cell r="B287" t="str">
            <v>IT SVC-TECO ENERGY BUS DEVEL</v>
          </cell>
          <cell r="C287">
            <v>0</v>
          </cell>
          <cell r="D287">
            <v>1014.31</v>
          </cell>
        </row>
        <row r="288">
          <cell r="A288" t="str">
            <v>16356</v>
          </cell>
          <cell r="B288" t="str">
            <v>IT SVC-TECO ENERGY FINANCE CF</v>
          </cell>
          <cell r="C288">
            <v>-11.61</v>
          </cell>
          <cell r="D288">
            <v>3366.83</v>
          </cell>
        </row>
        <row r="289">
          <cell r="A289" t="str">
            <v>16357</v>
          </cell>
          <cell r="B289" t="str">
            <v>IT SVC-TECO ENERGY EXTRNL AFF</v>
          </cell>
          <cell r="C289">
            <v>-213.62</v>
          </cell>
          <cell r="D289">
            <v>-13644.96</v>
          </cell>
        </row>
        <row r="290">
          <cell r="A290" t="str">
            <v>16358</v>
          </cell>
          <cell r="B290" t="str">
            <v>IT SVC-TECO ENERGY LEGAL</v>
          </cell>
          <cell r="C290">
            <v>1551.19</v>
          </cell>
          <cell r="D290">
            <v>-11459.79</v>
          </cell>
        </row>
        <row r="291">
          <cell r="A291" t="str">
            <v>16359</v>
          </cell>
          <cell r="B291" t="str">
            <v>IT SVC-TECO ENERGY PGS</v>
          </cell>
          <cell r="C291">
            <v>-84028.81</v>
          </cell>
          <cell r="D291">
            <v>-271726.75</v>
          </cell>
        </row>
        <row r="292">
          <cell r="A292" t="str">
            <v>16360</v>
          </cell>
          <cell r="B292" t="str">
            <v>IT SVC-TECO ENERGY PROPERTIES</v>
          </cell>
          <cell r="C292">
            <v>0</v>
          </cell>
          <cell r="D292">
            <v>0</v>
          </cell>
        </row>
        <row r="293">
          <cell r="A293" t="str">
            <v>16361</v>
          </cell>
          <cell r="B293" t="str">
            <v>IT SVC-TECO ENERGY TPS</v>
          </cell>
          <cell r="C293">
            <v>-10609.29</v>
          </cell>
          <cell r="D293">
            <v>-29319.97</v>
          </cell>
        </row>
        <row r="294">
          <cell r="A294" t="str">
            <v>16362</v>
          </cell>
          <cell r="B294" t="str">
            <v>IT SVC-TECO ENERGY TRANSPORT</v>
          </cell>
          <cell r="C294">
            <v>-7874.34</v>
          </cell>
          <cell r="D294">
            <v>-31272.74</v>
          </cell>
        </row>
        <row r="295">
          <cell r="A295" t="str">
            <v>16363</v>
          </cell>
          <cell r="B295" t="str">
            <v>IT SVC-TECO ENERGY COAL</v>
          </cell>
          <cell r="C295">
            <v>-1908.2</v>
          </cell>
          <cell r="D295">
            <v>-15175.86</v>
          </cell>
        </row>
        <row r="296">
          <cell r="A296" t="str">
            <v>16364</v>
          </cell>
          <cell r="B296" t="str">
            <v>IT SVC-TECO ENERGY PARTNERS</v>
          </cell>
          <cell r="C296">
            <v>-1122.3800000000001</v>
          </cell>
          <cell r="D296">
            <v>-3086.82</v>
          </cell>
        </row>
        <row r="297">
          <cell r="A297" t="str">
            <v>16365</v>
          </cell>
          <cell r="B297" t="str">
            <v>IT SVC-TECO BCH</v>
          </cell>
          <cell r="C297">
            <v>-1069.74</v>
          </cell>
          <cell r="D297">
            <v>-6139.87</v>
          </cell>
        </row>
        <row r="298">
          <cell r="A298" t="str">
            <v>16366</v>
          </cell>
          <cell r="B298" t="str">
            <v>IT SVC-TECO BGA</v>
          </cell>
          <cell r="C298">
            <v>8633.61</v>
          </cell>
          <cell r="D298">
            <v>23678.86</v>
          </cell>
        </row>
        <row r="299">
          <cell r="A299" t="str">
            <v>16367</v>
          </cell>
          <cell r="B299" t="str">
            <v>IT SVC-TECO ENERGY GAS SERVIC</v>
          </cell>
          <cell r="C299">
            <v>0</v>
          </cell>
          <cell r="D299">
            <v>0</v>
          </cell>
        </row>
        <row r="300">
          <cell r="A300" t="str">
            <v>16368</v>
          </cell>
          <cell r="B300" t="str">
            <v>ITC SVC - PRIOR</v>
          </cell>
          <cell r="C300">
            <v>263.45999999999998</v>
          </cell>
          <cell r="D300">
            <v>1574.73</v>
          </cell>
        </row>
        <row r="301">
          <cell r="A301" t="str">
            <v>16369</v>
          </cell>
          <cell r="B301" t="str">
            <v>IT SVC-TECO STEVEDORING</v>
          </cell>
          <cell r="C301">
            <v>-0.53</v>
          </cell>
          <cell r="D301">
            <v>0.28000000000000003</v>
          </cell>
        </row>
        <row r="302">
          <cell r="A302" t="str">
            <v>16370</v>
          </cell>
          <cell r="B302" t="str">
            <v>DESKTOP CENTRAL SERVICES</v>
          </cell>
          <cell r="C302">
            <v>0</v>
          </cell>
          <cell r="D302">
            <v>0</v>
          </cell>
        </row>
        <row r="303">
          <cell r="A303" t="str">
            <v>16371</v>
          </cell>
          <cell r="B303" t="str">
            <v>DIRECTS</v>
          </cell>
          <cell r="C303">
            <v>0</v>
          </cell>
          <cell r="D303">
            <v>0</v>
          </cell>
        </row>
        <row r="304">
          <cell r="A304" t="str">
            <v>16372</v>
          </cell>
          <cell r="B304" t="str">
            <v>DISASTER RECOVERY</v>
          </cell>
          <cell r="C304">
            <v>0</v>
          </cell>
          <cell r="D304">
            <v>0</v>
          </cell>
        </row>
        <row r="305">
          <cell r="A305" t="str">
            <v>16373</v>
          </cell>
          <cell r="B305" t="str">
            <v>DISASTER RECOVERY FOR DISTRIB</v>
          </cell>
          <cell r="C305">
            <v>0</v>
          </cell>
          <cell r="D305">
            <v>0</v>
          </cell>
        </row>
        <row r="306">
          <cell r="A306" t="str">
            <v>16374</v>
          </cell>
          <cell r="B306" t="str">
            <v>GROUPWISE</v>
          </cell>
          <cell r="C306">
            <v>0</v>
          </cell>
          <cell r="D306">
            <v>0</v>
          </cell>
        </row>
        <row r="307">
          <cell r="A307" t="str">
            <v>16375</v>
          </cell>
          <cell r="B307" t="str">
            <v>HELP DESK SERVICES</v>
          </cell>
          <cell r="C307">
            <v>0</v>
          </cell>
          <cell r="D307">
            <v>0</v>
          </cell>
        </row>
        <row r="308">
          <cell r="A308" t="str">
            <v>16376</v>
          </cell>
          <cell r="B308" t="str">
            <v>INTERNET CONNECTIVITY</v>
          </cell>
          <cell r="C308">
            <v>0</v>
          </cell>
          <cell r="D308">
            <v>0</v>
          </cell>
        </row>
        <row r="309">
          <cell r="A309" t="str">
            <v>16377</v>
          </cell>
          <cell r="B309" t="str">
            <v>INTRANET SERVICES</v>
          </cell>
          <cell r="C309">
            <v>0</v>
          </cell>
          <cell r="D309">
            <v>0</v>
          </cell>
        </row>
        <row r="310">
          <cell r="A310" t="str">
            <v>16378</v>
          </cell>
          <cell r="B310" t="str">
            <v>MAINFRAME (GENERAL)</v>
          </cell>
          <cell r="C310">
            <v>0</v>
          </cell>
          <cell r="D310">
            <v>0</v>
          </cell>
        </row>
        <row r="311">
          <cell r="A311" t="str">
            <v>16379</v>
          </cell>
          <cell r="B311" t="str">
            <v>MAINFRAME CD USAGE</v>
          </cell>
          <cell r="C311">
            <v>0</v>
          </cell>
          <cell r="D311">
            <v>0</v>
          </cell>
        </row>
        <row r="312">
          <cell r="A312" t="str">
            <v>16380</v>
          </cell>
          <cell r="B312" t="str">
            <v>MAINFRAME CPU USAGE</v>
          </cell>
          <cell r="C312">
            <v>0</v>
          </cell>
          <cell r="D312">
            <v>0</v>
          </cell>
        </row>
        <row r="313">
          <cell r="A313" t="str">
            <v>16381</v>
          </cell>
          <cell r="B313" t="str">
            <v>MAINFRAME DISK STORAGE</v>
          </cell>
          <cell r="C313">
            <v>0</v>
          </cell>
          <cell r="D313">
            <v>0</v>
          </cell>
        </row>
        <row r="314">
          <cell r="A314" t="str">
            <v>16382</v>
          </cell>
          <cell r="B314" t="str">
            <v>MAINFRAME PRINT LINES</v>
          </cell>
          <cell r="C314">
            <v>0</v>
          </cell>
          <cell r="D314">
            <v>0</v>
          </cell>
        </row>
        <row r="315">
          <cell r="A315" t="str">
            <v>16383</v>
          </cell>
          <cell r="B315" t="str">
            <v>MAINFRAME TAPE CARTRIDGES</v>
          </cell>
          <cell r="C315">
            <v>0</v>
          </cell>
          <cell r="D315">
            <v>0</v>
          </cell>
        </row>
        <row r="316">
          <cell r="A316" t="str">
            <v>16384</v>
          </cell>
          <cell r="B316" t="str">
            <v>MAINFRAME TAPE MOUNTS</v>
          </cell>
          <cell r="C316">
            <v>0</v>
          </cell>
          <cell r="D316">
            <v>0</v>
          </cell>
        </row>
        <row r="317">
          <cell r="A317" t="str">
            <v>16385</v>
          </cell>
          <cell r="B317" t="str">
            <v>NETWARE HARDWARE &amp; SOFTWARE S</v>
          </cell>
          <cell r="C317">
            <v>0</v>
          </cell>
          <cell r="D317">
            <v>0</v>
          </cell>
        </row>
        <row r="318">
          <cell r="A318" t="str">
            <v>16386</v>
          </cell>
          <cell r="B318" t="str">
            <v>NETWORK TRANSPORT HARDWARE &amp;</v>
          </cell>
          <cell r="C318">
            <v>0</v>
          </cell>
          <cell r="D318">
            <v>0</v>
          </cell>
        </row>
        <row r="319">
          <cell r="A319" t="str">
            <v>16387</v>
          </cell>
          <cell r="B319" t="str">
            <v>NT SERVER HARDWARE &amp; SOFTWARE</v>
          </cell>
          <cell r="C319">
            <v>0</v>
          </cell>
          <cell r="D319">
            <v>0</v>
          </cell>
        </row>
        <row r="320">
          <cell r="A320" t="str">
            <v>16388</v>
          </cell>
          <cell r="B320" t="str">
            <v>OVERHEAD ALLOCATION</v>
          </cell>
          <cell r="C320">
            <v>0</v>
          </cell>
          <cell r="D320">
            <v>-0.01</v>
          </cell>
        </row>
        <row r="321">
          <cell r="A321" t="str">
            <v>16389</v>
          </cell>
          <cell r="B321" t="str">
            <v>SECURITY ACCESS</v>
          </cell>
          <cell r="C321">
            <v>0</v>
          </cell>
          <cell r="D321">
            <v>0</v>
          </cell>
        </row>
        <row r="322">
          <cell r="A322" t="str">
            <v>16390</v>
          </cell>
          <cell r="B322" t="str">
            <v>UNIX SERVER HARDWARE &amp; SOFTWA</v>
          </cell>
          <cell r="C322">
            <v>0</v>
          </cell>
          <cell r="D322">
            <v>0.01</v>
          </cell>
        </row>
        <row r="323">
          <cell r="A323" t="str">
            <v>163</v>
          </cell>
          <cell r="B323" t="str">
            <v>ACCOUNT TOTAL</v>
          </cell>
          <cell r="C323">
            <v>0</v>
          </cell>
          <cell r="D323">
            <v>0</v>
          </cell>
        </row>
        <row r="324">
          <cell r="A324" t="str">
            <v>16501</v>
          </cell>
          <cell r="B324" t="str">
            <v>PREPAID INSUR PROPERTY DAMAGE</v>
          </cell>
          <cell r="C324">
            <v>-109497.46</v>
          </cell>
          <cell r="D324">
            <v>2100357.58</v>
          </cell>
        </row>
        <row r="325">
          <cell r="A325" t="str">
            <v>16502</v>
          </cell>
          <cell r="B325" t="str">
            <v>PREP INSUR CRIME/BONDING</v>
          </cell>
          <cell r="C325">
            <v>-2197.92</v>
          </cell>
          <cell r="D325">
            <v>13187.52</v>
          </cell>
        </row>
        <row r="326">
          <cell r="A326" t="str">
            <v>16503</v>
          </cell>
          <cell r="B326" t="str">
            <v>PREP INSUR TECO PLAZA PROPERT</v>
          </cell>
          <cell r="C326">
            <v>0</v>
          </cell>
          <cell r="D326">
            <v>0</v>
          </cell>
        </row>
        <row r="327">
          <cell r="A327" t="str">
            <v>16504</v>
          </cell>
          <cell r="B327" t="str">
            <v>PREP INSUR BLANKET ACCIDENT</v>
          </cell>
          <cell r="C327">
            <v>-166.27</v>
          </cell>
          <cell r="D327">
            <v>4988.1000000000004</v>
          </cell>
        </row>
        <row r="328">
          <cell r="A328" t="str">
            <v>16505</v>
          </cell>
          <cell r="B328" t="str">
            <v>PREP INSUR AUTO LIABILITY</v>
          </cell>
          <cell r="C328">
            <v>-12753.94</v>
          </cell>
          <cell r="D328">
            <v>2191.3000000000002</v>
          </cell>
        </row>
        <row r="329">
          <cell r="A329" t="str">
            <v>16508</v>
          </cell>
          <cell r="B329" t="str">
            <v>PREP INSUR GENERAL LIABILITY</v>
          </cell>
          <cell r="C329">
            <v>-158177.78</v>
          </cell>
          <cell r="D329">
            <v>6573.91</v>
          </cell>
        </row>
        <row r="330">
          <cell r="A330" t="str">
            <v>16509</v>
          </cell>
          <cell r="B330" t="str">
            <v>PREP INSUR WORKERS COMPENSATI</v>
          </cell>
          <cell r="C330">
            <v>-8396.0499999999993</v>
          </cell>
          <cell r="D330">
            <v>421.66</v>
          </cell>
        </row>
        <row r="331">
          <cell r="A331" t="str">
            <v>16510</v>
          </cell>
          <cell r="B331" t="str">
            <v>PREP INSUR FIDUCIARY</v>
          </cell>
          <cell r="C331">
            <v>101501.52</v>
          </cell>
          <cell r="D331">
            <v>101501.52</v>
          </cell>
        </row>
        <row r="332">
          <cell r="A332" t="str">
            <v>16511</v>
          </cell>
          <cell r="B332" t="str">
            <v>PREP INS-ERRORS &amp; OMISSIONS</v>
          </cell>
          <cell r="C332">
            <v>0</v>
          </cell>
          <cell r="D332">
            <v>0</v>
          </cell>
        </row>
        <row r="333">
          <cell r="A333" t="str">
            <v>16513</v>
          </cell>
          <cell r="B333" t="str">
            <v>PREPAID INS-OFFICERS UMBRELLA</v>
          </cell>
          <cell r="C333">
            <v>-511.83</v>
          </cell>
          <cell r="D333">
            <v>6962.89</v>
          </cell>
        </row>
        <row r="334">
          <cell r="A334" t="str">
            <v>16514</v>
          </cell>
          <cell r="B334" t="str">
            <v>PREP INSUR DIR &amp; OFFICER LIAB</v>
          </cell>
          <cell r="C334">
            <v>1235686.1499999999</v>
          </cell>
          <cell r="D334">
            <v>1235686.1499999999</v>
          </cell>
        </row>
        <row r="335">
          <cell r="A335" t="str">
            <v>16516</v>
          </cell>
          <cell r="B335" t="str">
            <v>TECO PLAZA INSURANCE BLDG</v>
          </cell>
          <cell r="C335">
            <v>0</v>
          </cell>
          <cell r="D335">
            <v>0</v>
          </cell>
        </row>
        <row r="336">
          <cell r="A336" t="str">
            <v>16518</v>
          </cell>
          <cell r="B336" t="str">
            <v>PREP INSUR SPECIAL RISK</v>
          </cell>
          <cell r="C336">
            <v>-43.43</v>
          </cell>
          <cell r="D336">
            <v>651.49</v>
          </cell>
        </row>
        <row r="337">
          <cell r="A337" t="str">
            <v>16550</v>
          </cell>
          <cell r="B337" t="str">
            <v>MISCELLANEOUS PREPAID ITEMS</v>
          </cell>
          <cell r="C337">
            <v>0</v>
          </cell>
          <cell r="D337">
            <v>0</v>
          </cell>
        </row>
        <row r="338">
          <cell r="A338" t="str">
            <v>16551</v>
          </cell>
          <cell r="B338" t="str">
            <v>PREPAID PENSION-QUALIFIED PLA</v>
          </cell>
          <cell r="C338">
            <v>-286398</v>
          </cell>
          <cell r="D338">
            <v>10614807.57</v>
          </cell>
        </row>
        <row r="339">
          <cell r="A339" t="str">
            <v>16552</v>
          </cell>
          <cell r="B339" t="str">
            <v>PREPAID WATER</v>
          </cell>
          <cell r="C339">
            <v>-1629.34</v>
          </cell>
          <cell r="D339">
            <v>314461.53000000003</v>
          </cell>
        </row>
        <row r="340">
          <cell r="A340" t="str">
            <v>16553</v>
          </cell>
          <cell r="B340" t="str">
            <v>SYNDICATED LINE OF CREDIT FAC</v>
          </cell>
          <cell r="C340">
            <v>-2574.16</v>
          </cell>
          <cell r="D340">
            <v>836919.53</v>
          </cell>
        </row>
        <row r="341">
          <cell r="A341" t="str">
            <v>16560</v>
          </cell>
          <cell r="B341" t="str">
            <v>PREP INTEREST COMM PAPER</v>
          </cell>
          <cell r="C341">
            <v>0</v>
          </cell>
          <cell r="D341">
            <v>0</v>
          </cell>
        </row>
        <row r="342">
          <cell r="A342" t="str">
            <v>16570</v>
          </cell>
          <cell r="B342" t="str">
            <v>POLK UNIT#1 G.E. CONTRACT/GAS</v>
          </cell>
          <cell r="C342">
            <v>0</v>
          </cell>
          <cell r="D342">
            <v>0</v>
          </cell>
        </row>
        <row r="343">
          <cell r="A343" t="str">
            <v>16571</v>
          </cell>
          <cell r="B343" t="str">
            <v>LTSA PREPAID - POLK UNIT #1</v>
          </cell>
          <cell r="C343">
            <v>-246601</v>
          </cell>
          <cell r="D343">
            <v>2048514</v>
          </cell>
        </row>
        <row r="344">
          <cell r="A344" t="str">
            <v>16572</v>
          </cell>
          <cell r="B344" t="str">
            <v>CSA PREPAID - POLK UNIT #2</v>
          </cell>
          <cell r="C344">
            <v>168334</v>
          </cell>
          <cell r="D344">
            <v>0</v>
          </cell>
        </row>
        <row r="345">
          <cell r="A345" t="str">
            <v>16573</v>
          </cell>
          <cell r="B345" t="str">
            <v>CSA PREPAID - POLK UNIT #3</v>
          </cell>
          <cell r="C345">
            <v>287483</v>
          </cell>
          <cell r="D345">
            <v>0</v>
          </cell>
        </row>
        <row r="346">
          <cell r="A346" t="str">
            <v>16580</v>
          </cell>
          <cell r="B346" t="str">
            <v>CSA PREPAID - BAYSIDE #1</v>
          </cell>
          <cell r="C346">
            <v>1655962.26</v>
          </cell>
          <cell r="D346">
            <v>1655962.26</v>
          </cell>
        </row>
        <row r="347">
          <cell r="A347" t="str">
            <v>16581</v>
          </cell>
          <cell r="B347" t="str">
            <v>CSA PREPAID - BAYSIDE #2</v>
          </cell>
          <cell r="C347">
            <v>1459030.54</v>
          </cell>
          <cell r="D347">
            <v>1459030.54</v>
          </cell>
        </row>
        <row r="348">
          <cell r="A348" t="str">
            <v>165</v>
          </cell>
          <cell r="B348" t="str">
            <v>ACCOUNT TOTAL</v>
          </cell>
          <cell r="C348">
            <v>4079050.29</v>
          </cell>
          <cell r="D348">
            <v>20402217.550000001</v>
          </cell>
        </row>
        <row r="349">
          <cell r="A349" t="str">
            <v>17103</v>
          </cell>
          <cell r="B349" t="str">
            <v>INT REC</v>
          </cell>
          <cell r="C349">
            <v>-8371.2000000000007</v>
          </cell>
          <cell r="D349">
            <v>-2042.66</v>
          </cell>
        </row>
        <row r="350">
          <cell r="A350" t="str">
            <v>17141</v>
          </cell>
          <cell r="B350" t="str">
            <v>INTEREST RECEIVABLE - RTO</v>
          </cell>
          <cell r="C350">
            <v>1815</v>
          </cell>
          <cell r="D350">
            <v>12165</v>
          </cell>
        </row>
        <row r="351">
          <cell r="A351" t="str">
            <v>171</v>
          </cell>
          <cell r="B351" t="str">
            <v>ACCOUNT TOTAL</v>
          </cell>
          <cell r="C351">
            <v>-6556.2</v>
          </cell>
          <cell r="D351">
            <v>10122.34</v>
          </cell>
        </row>
        <row r="352">
          <cell r="A352" t="str">
            <v>17301</v>
          </cell>
          <cell r="B352" t="str">
            <v>ACCRUED UTILITY REVENUE</v>
          </cell>
          <cell r="C352">
            <v>440990</v>
          </cell>
          <cell r="D352">
            <v>37475458</v>
          </cell>
        </row>
        <row r="353">
          <cell r="A353" t="str">
            <v>17303</v>
          </cell>
          <cell r="B353" t="str">
            <v>GTE POLE ATTACHMENT ACCRUAL</v>
          </cell>
          <cell r="C353">
            <v>0</v>
          </cell>
          <cell r="D353">
            <v>381000</v>
          </cell>
        </row>
        <row r="354">
          <cell r="A354" t="str">
            <v>173</v>
          </cell>
          <cell r="B354" t="str">
            <v>ACCOUNT TOTAL</v>
          </cell>
          <cell r="C354">
            <v>440990</v>
          </cell>
          <cell r="D354">
            <v>37856458</v>
          </cell>
        </row>
        <row r="355">
          <cell r="A355" t="str">
            <v>17601</v>
          </cell>
          <cell r="B355" t="str">
            <v>DEFERRED DEBIT - DERIVATIVE A</v>
          </cell>
          <cell r="C355">
            <v>-2790550</v>
          </cell>
          <cell r="D355">
            <v>2682700</v>
          </cell>
        </row>
        <row r="356">
          <cell r="A356" t="str">
            <v>17602</v>
          </cell>
          <cell r="B356" t="str">
            <v>DEFERRED DEBIT - REGULATORY D</v>
          </cell>
          <cell r="C356">
            <v>0</v>
          </cell>
          <cell r="D356">
            <v>0</v>
          </cell>
        </row>
        <row r="357">
          <cell r="A357" t="str">
            <v>17603</v>
          </cell>
          <cell r="B357" t="str">
            <v>DEFERRED DEBIT - REGULATORY T</v>
          </cell>
          <cell r="C357">
            <v>-346133.47</v>
          </cell>
          <cell r="D357">
            <v>1034851.53</v>
          </cell>
        </row>
        <row r="358">
          <cell r="A358" t="str">
            <v>176</v>
          </cell>
          <cell r="B358" t="str">
            <v>ACCOUNT TOTAL</v>
          </cell>
          <cell r="C358">
            <v>-3136683.47</v>
          </cell>
          <cell r="D358">
            <v>3717551.53</v>
          </cell>
        </row>
        <row r="359">
          <cell r="A359" t="str">
            <v>18109</v>
          </cell>
          <cell r="B359" t="str">
            <v>UNAM DEBT EXP 2007 BONDS</v>
          </cell>
          <cell r="C359">
            <v>0</v>
          </cell>
          <cell r="D359">
            <v>0</v>
          </cell>
        </row>
        <row r="360">
          <cell r="A360" t="str">
            <v>18127</v>
          </cell>
          <cell r="B360" t="str">
            <v>UNAM DEBT EXP 2021 REFUNDED B</v>
          </cell>
          <cell r="C360">
            <v>0</v>
          </cell>
          <cell r="D360">
            <v>0</v>
          </cell>
        </row>
        <row r="361">
          <cell r="A361" t="str">
            <v>18128</v>
          </cell>
          <cell r="B361" t="str">
            <v>UNAM DEBT EXP 2021 REFUNDED B</v>
          </cell>
          <cell r="C361">
            <v>0</v>
          </cell>
          <cell r="D361">
            <v>0</v>
          </cell>
        </row>
        <row r="362">
          <cell r="A362" t="str">
            <v>18129</v>
          </cell>
          <cell r="B362" t="str">
            <v>UNAM DEBT EXP 2022 REFUNDED B</v>
          </cell>
          <cell r="C362">
            <v>0</v>
          </cell>
          <cell r="D362">
            <v>0</v>
          </cell>
        </row>
        <row r="363">
          <cell r="A363" t="str">
            <v>18130</v>
          </cell>
          <cell r="B363" t="str">
            <v>UNAM DEBT EXP 2022 REFUNDED B</v>
          </cell>
          <cell r="C363">
            <v>0</v>
          </cell>
          <cell r="D363">
            <v>0</v>
          </cell>
        </row>
        <row r="364">
          <cell r="A364" t="str">
            <v>18131</v>
          </cell>
          <cell r="B364" t="str">
            <v>UNAM DEBT EXP 2025 BONDS</v>
          </cell>
          <cell r="C364">
            <v>-6878.09</v>
          </cell>
          <cell r="D364">
            <v>475681.93</v>
          </cell>
        </row>
        <row r="365">
          <cell r="A365" t="str">
            <v>18133</v>
          </cell>
          <cell r="B365" t="str">
            <v>UNAM DEBT EXP 2022 BONDS</v>
          </cell>
          <cell r="C365">
            <v>0</v>
          </cell>
          <cell r="D365">
            <v>0</v>
          </cell>
        </row>
        <row r="366">
          <cell r="A366" t="str">
            <v>18136</v>
          </cell>
          <cell r="B366" t="str">
            <v>UNAM DEBT EXP 2020 BONDS</v>
          </cell>
          <cell r="C366">
            <v>-3128.29</v>
          </cell>
          <cell r="D366">
            <v>252100.11</v>
          </cell>
        </row>
        <row r="367">
          <cell r="A367" t="str">
            <v>18137</v>
          </cell>
          <cell r="B367" t="str">
            <v>UNAM DEBT EXP 2030 BONDS</v>
          </cell>
          <cell r="C367">
            <v>-1780.13</v>
          </cell>
          <cell r="D367">
            <v>565190.93999999994</v>
          </cell>
        </row>
        <row r="368">
          <cell r="A368" t="str">
            <v>18139</v>
          </cell>
          <cell r="B368" t="str">
            <v>UNAM DEBT EXP 2018 BONDS</v>
          </cell>
          <cell r="C368">
            <v>-7332.5</v>
          </cell>
          <cell r="D368">
            <v>424600.33</v>
          </cell>
        </row>
        <row r="369">
          <cell r="A369" t="str">
            <v>18141</v>
          </cell>
          <cell r="B369" t="str">
            <v>UNAM DEBT EXP 2034 BONDS</v>
          </cell>
          <cell r="C369">
            <v>-2230.71</v>
          </cell>
          <cell r="D369">
            <v>814210.76</v>
          </cell>
        </row>
        <row r="370">
          <cell r="A370" t="str">
            <v>18143</v>
          </cell>
          <cell r="B370" t="str">
            <v>UNAM DEBT EXP 2003 BONDS</v>
          </cell>
          <cell r="C370">
            <v>0</v>
          </cell>
          <cell r="D370">
            <v>0</v>
          </cell>
        </row>
        <row r="371">
          <cell r="A371" t="str">
            <v>18144</v>
          </cell>
          <cell r="B371" t="str">
            <v>UNAM DEBT EXP 2001 BONDS.</v>
          </cell>
          <cell r="C371">
            <v>0</v>
          </cell>
          <cell r="D371">
            <v>0</v>
          </cell>
        </row>
        <row r="372">
          <cell r="A372" t="str">
            <v>18145</v>
          </cell>
          <cell r="B372" t="str">
            <v>UNAM DEBT EXP 2002 BONDS</v>
          </cell>
          <cell r="C372">
            <v>0</v>
          </cell>
          <cell r="D372">
            <v>0</v>
          </cell>
        </row>
        <row r="373">
          <cell r="A373" t="str">
            <v>18146</v>
          </cell>
          <cell r="B373" t="str">
            <v>UNAM DEBT EXP - 2012 BONDS</v>
          </cell>
          <cell r="C373">
            <v>-11405.55</v>
          </cell>
          <cell r="D373">
            <v>1092651.18</v>
          </cell>
        </row>
        <row r="374">
          <cell r="A374" t="str">
            <v>18147</v>
          </cell>
          <cell r="B374" t="str">
            <v>UNAM FEES &amp; EXPENSES - 2013 B</v>
          </cell>
          <cell r="C374">
            <v>-4422.05</v>
          </cell>
          <cell r="D374">
            <v>490847.93</v>
          </cell>
        </row>
        <row r="375">
          <cell r="A375" t="str">
            <v>18148</v>
          </cell>
          <cell r="B375" t="str">
            <v>UNAM FEES AND EXPENSES - 2023</v>
          </cell>
          <cell r="C375">
            <v>-3340.78</v>
          </cell>
          <cell r="D375">
            <v>771720.15</v>
          </cell>
        </row>
        <row r="376">
          <cell r="A376" t="str">
            <v>18149</v>
          </cell>
          <cell r="B376" t="str">
            <v>UNAM FEES &amp; EXPENSES - 2012 B</v>
          </cell>
          <cell r="C376">
            <v>-112812.3</v>
          </cell>
          <cell r="D376">
            <v>10995433.189999999</v>
          </cell>
        </row>
        <row r="377">
          <cell r="A377" t="str">
            <v>18150</v>
          </cell>
          <cell r="B377" t="str">
            <v>UNAM FEES &amp; EXPENSES - 2007 B</v>
          </cell>
          <cell r="C377">
            <v>-14185.2</v>
          </cell>
          <cell r="D377">
            <v>531474.99</v>
          </cell>
        </row>
        <row r="378">
          <cell r="A378" t="str">
            <v>18151</v>
          </cell>
          <cell r="B378" t="str">
            <v>UNAM FEES &amp; EXPENSES - 2016 S</v>
          </cell>
          <cell r="C378">
            <v>-12467.89</v>
          </cell>
          <cell r="D378">
            <v>1762128.76</v>
          </cell>
        </row>
        <row r="379">
          <cell r="A379" t="str">
            <v>18152</v>
          </cell>
          <cell r="B379" t="str">
            <v>UNAM DEBT EXP BONDS TO BE ISS</v>
          </cell>
          <cell r="C379">
            <v>0</v>
          </cell>
          <cell r="D379">
            <v>7891.5</v>
          </cell>
        </row>
        <row r="380">
          <cell r="A380" t="str">
            <v>181</v>
          </cell>
          <cell r="B380" t="str">
            <v>ACCOUNT TOTAL</v>
          </cell>
          <cell r="C380">
            <v>-179983.49</v>
          </cell>
          <cell r="D380">
            <v>18183931.77</v>
          </cell>
        </row>
        <row r="381">
          <cell r="A381" t="str">
            <v>18201</v>
          </cell>
          <cell r="B381" t="str">
            <v>ARO REGULATORY ASSET</v>
          </cell>
          <cell r="C381">
            <v>928.46</v>
          </cell>
          <cell r="D381">
            <v>244775.48</v>
          </cell>
        </row>
        <row r="382">
          <cell r="A382" t="str">
            <v>18230</v>
          </cell>
          <cell r="B382" t="str">
            <v>OTHER REG ASSET-FAS109 INC TA</v>
          </cell>
          <cell r="C382">
            <v>-315834</v>
          </cell>
          <cell r="D382">
            <v>59985433.799999997</v>
          </cell>
        </row>
        <row r="383">
          <cell r="A383" t="str">
            <v>18231</v>
          </cell>
          <cell r="B383" t="str">
            <v>DEFERRED DEBIT - REGULATORY T</v>
          </cell>
          <cell r="C383">
            <v>0</v>
          </cell>
          <cell r="D383">
            <v>0</v>
          </cell>
        </row>
        <row r="384">
          <cell r="A384" t="str">
            <v>18232</v>
          </cell>
          <cell r="B384" t="str">
            <v>DEFERRED DEBIT CONSERVATION</v>
          </cell>
          <cell r="C384">
            <v>0</v>
          </cell>
          <cell r="D384">
            <v>0</v>
          </cell>
        </row>
        <row r="385">
          <cell r="A385" t="str">
            <v>18233</v>
          </cell>
          <cell r="B385" t="str">
            <v>DEFERRED DEBIT FUEL - RETAIL</v>
          </cell>
          <cell r="C385">
            <v>9640040</v>
          </cell>
          <cell r="D385">
            <v>35856960.799999997</v>
          </cell>
        </row>
        <row r="386">
          <cell r="A386" t="str">
            <v>18234</v>
          </cell>
          <cell r="B386" t="str">
            <v>DEFERRED DEBIT CAPACITY</v>
          </cell>
          <cell r="C386">
            <v>554305</v>
          </cell>
          <cell r="D386">
            <v>4681693</v>
          </cell>
        </row>
        <row r="387">
          <cell r="A387" t="str">
            <v>18235</v>
          </cell>
          <cell r="B387" t="str">
            <v>DEFERRED DEBIT FUEL-WHOLESALE</v>
          </cell>
          <cell r="C387">
            <v>428662</v>
          </cell>
          <cell r="D387">
            <v>926092</v>
          </cell>
        </row>
        <row r="388">
          <cell r="A388" t="str">
            <v>18236</v>
          </cell>
          <cell r="B388" t="str">
            <v>UNAMORTIZED PEABODY BUYOUT</v>
          </cell>
          <cell r="C388">
            <v>-225374</v>
          </cell>
          <cell r="D388">
            <v>1352265</v>
          </cell>
        </row>
        <row r="389">
          <cell r="A389" t="str">
            <v>18237</v>
          </cell>
          <cell r="B389" t="str">
            <v>DEFERRED DEBIT - REGULATORY D</v>
          </cell>
          <cell r="C389">
            <v>0</v>
          </cell>
          <cell r="D389">
            <v>0</v>
          </cell>
        </row>
        <row r="390">
          <cell r="A390" t="str">
            <v>18238</v>
          </cell>
          <cell r="B390" t="str">
            <v>DEF DR ECRC</v>
          </cell>
          <cell r="C390">
            <v>-808353</v>
          </cell>
          <cell r="D390">
            <v>920646</v>
          </cell>
        </row>
        <row r="391">
          <cell r="A391" t="str">
            <v>18241</v>
          </cell>
          <cell r="B391" t="str">
            <v>DEF INT 2011-14 BONDS</v>
          </cell>
          <cell r="C391">
            <v>-19430</v>
          </cell>
          <cell r="D391">
            <v>2196997</v>
          </cell>
        </row>
        <row r="392">
          <cell r="A392" t="str">
            <v>18242</v>
          </cell>
          <cell r="B392" t="str">
            <v>DEF INT 2001 BONDS</v>
          </cell>
          <cell r="C392">
            <v>0</v>
          </cell>
          <cell r="D392">
            <v>0</v>
          </cell>
        </row>
        <row r="393">
          <cell r="A393" t="str">
            <v>18243</v>
          </cell>
          <cell r="B393" t="str">
            <v>DEF INT 2011 BONDS</v>
          </cell>
          <cell r="C393">
            <v>-6780.96</v>
          </cell>
          <cell r="D393">
            <v>514178.39</v>
          </cell>
        </row>
        <row r="394">
          <cell r="A394" t="str">
            <v>18244</v>
          </cell>
          <cell r="B394" t="str">
            <v>DEF INT 2012 BONDS</v>
          </cell>
          <cell r="C394">
            <v>-36920.94</v>
          </cell>
          <cell r="D394">
            <v>3028335.37</v>
          </cell>
        </row>
        <row r="395">
          <cell r="A395" t="str">
            <v>18245</v>
          </cell>
          <cell r="B395" t="str">
            <v>DEF INT 2002 BONDS</v>
          </cell>
          <cell r="C395">
            <v>0</v>
          </cell>
          <cell r="D395">
            <v>0</v>
          </cell>
        </row>
        <row r="396">
          <cell r="A396" t="str">
            <v>18246</v>
          </cell>
          <cell r="B396" t="str">
            <v>DEF. PUT OPTION 2011 BONDS</v>
          </cell>
          <cell r="C396">
            <v>0</v>
          </cell>
          <cell r="D396">
            <v>0</v>
          </cell>
        </row>
        <row r="397">
          <cell r="A397" t="str">
            <v>18251</v>
          </cell>
          <cell r="B397" t="str">
            <v>RESIDENTIAL LOAD MANAGEMENT</v>
          </cell>
          <cell r="C397">
            <v>-26847.72</v>
          </cell>
          <cell r="D397">
            <v>3801197.15</v>
          </cell>
        </row>
        <row r="398">
          <cell r="A398" t="str">
            <v>18252</v>
          </cell>
          <cell r="B398" t="str">
            <v>COMM-INDUST LOAD MGT</v>
          </cell>
          <cell r="C398">
            <v>0</v>
          </cell>
          <cell r="D398">
            <v>0</v>
          </cell>
        </row>
        <row r="399">
          <cell r="A399" t="str">
            <v>18261</v>
          </cell>
          <cell r="B399" t="str">
            <v>RATE CASE EXPENSE</v>
          </cell>
          <cell r="C399">
            <v>0</v>
          </cell>
          <cell r="D399">
            <v>0</v>
          </cell>
        </row>
        <row r="400">
          <cell r="A400" t="str">
            <v>18271</v>
          </cell>
          <cell r="B400" t="str">
            <v>DEF AERIAL SURVEY DEBIT</v>
          </cell>
          <cell r="C400">
            <v>0</v>
          </cell>
          <cell r="D400">
            <v>0</v>
          </cell>
        </row>
        <row r="401">
          <cell r="A401" t="str">
            <v>18280</v>
          </cell>
          <cell r="B401" t="str">
            <v>UNAM LOSS-PUT OPT 2011 BONDS</v>
          </cell>
          <cell r="C401">
            <v>-3780.16</v>
          </cell>
          <cell r="D401">
            <v>319297.88</v>
          </cell>
        </row>
        <row r="402">
          <cell r="A402" t="str">
            <v>18283</v>
          </cell>
          <cell r="B402" t="str">
            <v>UNAMORTIZED LOSS - 2022 FIRST</v>
          </cell>
          <cell r="C402">
            <v>-11863.71</v>
          </cell>
          <cell r="D402">
            <v>3881217.79</v>
          </cell>
        </row>
        <row r="403">
          <cell r="A403" t="str">
            <v>18284</v>
          </cell>
          <cell r="B403" t="str">
            <v>UNAMORTIZED LOSS 2022 BONDS</v>
          </cell>
          <cell r="C403">
            <v>-15689.13</v>
          </cell>
          <cell r="D403">
            <v>3357473.32</v>
          </cell>
        </row>
        <row r="404">
          <cell r="A404" t="str">
            <v>18285</v>
          </cell>
          <cell r="B404" t="str">
            <v>UNAMORTIZED LOSS 2022 BONDS</v>
          </cell>
          <cell r="C404">
            <v>-3932.13</v>
          </cell>
          <cell r="D404">
            <v>841474.92</v>
          </cell>
        </row>
        <row r="405">
          <cell r="A405" t="str">
            <v>18286</v>
          </cell>
          <cell r="B405" t="str">
            <v>UNAMORTIZED LOSS 2007 BONDS</v>
          </cell>
          <cell r="C405">
            <v>-874</v>
          </cell>
          <cell r="D405">
            <v>27049.56</v>
          </cell>
        </row>
        <row r="406">
          <cell r="A406" t="str">
            <v>18287</v>
          </cell>
          <cell r="B406" t="str">
            <v>UNAMORTIZED LOSS 2021 BONDS</v>
          </cell>
          <cell r="C406">
            <v>-467.85</v>
          </cell>
          <cell r="D406">
            <v>95910.86</v>
          </cell>
        </row>
        <row r="407">
          <cell r="A407" t="str">
            <v>18288</v>
          </cell>
          <cell r="B407" t="str">
            <v>UNAMORTIZED LOSS 2021 BONDS</v>
          </cell>
          <cell r="C407">
            <v>-3266.81</v>
          </cell>
          <cell r="D407">
            <v>669696.51</v>
          </cell>
        </row>
        <row r="408">
          <cell r="A408" t="str">
            <v>18289</v>
          </cell>
          <cell r="B408" t="str">
            <v>UNAMORTIZED LOSS 2004 BONDS</v>
          </cell>
          <cell r="C408">
            <v>-1177.73</v>
          </cell>
          <cell r="D408">
            <v>2357.5100000000002</v>
          </cell>
        </row>
        <row r="409">
          <cell r="A409" t="str">
            <v>18290</v>
          </cell>
          <cell r="B409" t="str">
            <v>UNAMORTIZED LOSS 2011 BONDS.</v>
          </cell>
          <cell r="C409">
            <v>-2329</v>
          </cell>
          <cell r="D409">
            <v>178656.39</v>
          </cell>
        </row>
        <row r="410">
          <cell r="A410" t="str">
            <v>18291</v>
          </cell>
          <cell r="B410" t="str">
            <v>UNAMORTIZED LOSS 2012 BONDS</v>
          </cell>
          <cell r="C410">
            <v>-6132.59</v>
          </cell>
          <cell r="D410">
            <v>502921.85</v>
          </cell>
        </row>
        <row r="411">
          <cell r="A411" t="str">
            <v>18292</v>
          </cell>
          <cell r="B411" t="str">
            <v>UNAMORTIZED LOSS 2005 BONDS</v>
          </cell>
          <cell r="C411">
            <v>-1110.1500000000001</v>
          </cell>
          <cell r="D411">
            <v>19982.47</v>
          </cell>
        </row>
        <row r="412">
          <cell r="A412" t="str">
            <v>18293</v>
          </cell>
          <cell r="B412" t="str">
            <v>UNAMORTIZED LOSS 2001 BONDS.</v>
          </cell>
          <cell r="C412">
            <v>0</v>
          </cell>
          <cell r="D412">
            <v>0</v>
          </cell>
        </row>
        <row r="413">
          <cell r="A413" t="str">
            <v>18294</v>
          </cell>
          <cell r="B413" t="str">
            <v>UNAMORTIZED LOSS 2011 BONDS</v>
          </cell>
          <cell r="C413">
            <v>-2557.67</v>
          </cell>
          <cell r="D413">
            <v>199279.74</v>
          </cell>
        </row>
        <row r="414">
          <cell r="A414" t="str">
            <v>18295</v>
          </cell>
          <cell r="B414" t="str">
            <v>UNAMORTIZED LOSS 2012 BONDS</v>
          </cell>
          <cell r="C414">
            <v>-8795.7099999999991</v>
          </cell>
          <cell r="D414">
            <v>721339.38</v>
          </cell>
        </row>
        <row r="415">
          <cell r="A415" t="str">
            <v>18296</v>
          </cell>
          <cell r="B415" t="str">
            <v>UNAMORTIZED LOSS 2002 BONDS.</v>
          </cell>
          <cell r="C415">
            <v>0</v>
          </cell>
          <cell r="D415">
            <v>0</v>
          </cell>
        </row>
        <row r="416">
          <cell r="A416" t="str">
            <v>18297</v>
          </cell>
          <cell r="B416" t="str">
            <v>UNAM LOSS-PUT OPT 2012 BONDS</v>
          </cell>
          <cell r="C416">
            <v>-132123.9</v>
          </cell>
          <cell r="D416">
            <v>12877660.41</v>
          </cell>
        </row>
        <row r="417">
          <cell r="A417" t="str">
            <v>18298</v>
          </cell>
          <cell r="B417" t="str">
            <v>UNAMORTIZED LOSS 2003 BONDS.</v>
          </cell>
          <cell r="C417">
            <v>0</v>
          </cell>
          <cell r="D417">
            <v>0</v>
          </cell>
        </row>
        <row r="418">
          <cell r="A418" t="str">
            <v>18299</v>
          </cell>
          <cell r="B418" t="str">
            <v>UNAMORTIZED LOSS 2011-14 BOND</v>
          </cell>
          <cell r="C418">
            <v>-18251.22</v>
          </cell>
          <cell r="D418">
            <v>2086296.74</v>
          </cell>
        </row>
        <row r="419">
          <cell r="A419" t="str">
            <v>182</v>
          </cell>
          <cell r="B419" t="str">
            <v>ACCOUNT TOTAL</v>
          </cell>
          <cell r="C419">
            <v>8972043.0800000001</v>
          </cell>
          <cell r="D419">
            <v>139289189.31999999</v>
          </cell>
        </row>
        <row r="420">
          <cell r="A420" t="str">
            <v>18304</v>
          </cell>
          <cell r="B420" t="str">
            <v>GANNON 5 TURBINE SPARE PARTS</v>
          </cell>
          <cell r="C420">
            <v>0</v>
          </cell>
          <cell r="D420">
            <v>0</v>
          </cell>
        </row>
        <row r="421">
          <cell r="A421" t="str">
            <v>18305</v>
          </cell>
          <cell r="B421" t="str">
            <v>BB DISSOLVED OXYGEN STUDY</v>
          </cell>
          <cell r="C421">
            <v>8439.74</v>
          </cell>
          <cell r="D421">
            <v>479518.66</v>
          </cell>
        </row>
        <row r="422">
          <cell r="A422" t="str">
            <v>18306</v>
          </cell>
          <cell r="B422" t="str">
            <v>CALL CENTER IVR PROJECT</v>
          </cell>
          <cell r="C422">
            <v>0</v>
          </cell>
          <cell r="D422">
            <v>0</v>
          </cell>
        </row>
        <row r="423">
          <cell r="A423" t="str">
            <v>18307</v>
          </cell>
          <cell r="B423" t="str">
            <v>CIRC 230005 &amp; 230021 OPERATIO</v>
          </cell>
          <cell r="C423">
            <v>0</v>
          </cell>
          <cell r="D423">
            <v>0</v>
          </cell>
        </row>
        <row r="424">
          <cell r="A424" t="str">
            <v>18308</v>
          </cell>
          <cell r="B424" t="str">
            <v>BIG BEND CONSENT DECREE PLANN</v>
          </cell>
          <cell r="C424">
            <v>213497.96</v>
          </cell>
          <cell r="D424">
            <v>1083942.17</v>
          </cell>
        </row>
        <row r="425">
          <cell r="A425" t="str">
            <v>18309</v>
          </cell>
          <cell r="B425" t="str">
            <v>BIG BEND BALANCE OF PLANT STU</v>
          </cell>
          <cell r="C425">
            <v>16557.810000000001</v>
          </cell>
          <cell r="D425">
            <v>202473.3</v>
          </cell>
        </row>
        <row r="426">
          <cell r="A426" t="str">
            <v>18310</v>
          </cell>
          <cell r="B426" t="str">
            <v>BB SLAG POND SEEPAGE STUDY</v>
          </cell>
          <cell r="C426">
            <v>0</v>
          </cell>
          <cell r="D426">
            <v>14.48</v>
          </cell>
        </row>
        <row r="427">
          <cell r="A427" t="str">
            <v>18311</v>
          </cell>
          <cell r="B427" t="str">
            <v>BB1 HP TURBINE FAILURE</v>
          </cell>
          <cell r="C427">
            <v>-6169.58</v>
          </cell>
          <cell r="D427">
            <v>0</v>
          </cell>
        </row>
        <row r="428">
          <cell r="A428" t="str">
            <v>18317</v>
          </cell>
          <cell r="B428" t="str">
            <v>POLK COS HYDROLYSIS PATENT</v>
          </cell>
          <cell r="C428">
            <v>0</v>
          </cell>
          <cell r="D428">
            <v>0</v>
          </cell>
        </row>
        <row r="429">
          <cell r="A429" t="str">
            <v>18318</v>
          </cell>
          <cell r="B429" t="str">
            <v>BB/BAYSIDE 316 STUDY</v>
          </cell>
          <cell r="C429">
            <v>0</v>
          </cell>
          <cell r="D429">
            <v>0</v>
          </cell>
        </row>
        <row r="430">
          <cell r="A430" t="str">
            <v>18331</v>
          </cell>
          <cell r="B430" t="str">
            <v>BB FGD AVAIL EFFICIENCY</v>
          </cell>
          <cell r="C430">
            <v>0</v>
          </cell>
          <cell r="D430">
            <v>5433.65</v>
          </cell>
        </row>
        <row r="431">
          <cell r="A431" t="str">
            <v>18332</v>
          </cell>
          <cell r="B431" t="str">
            <v>BB PARTICIP BACT ANALYSIS</v>
          </cell>
          <cell r="C431">
            <v>13.13</v>
          </cell>
          <cell r="D431">
            <v>51221.68</v>
          </cell>
        </row>
        <row r="432">
          <cell r="A432" t="str">
            <v>18333</v>
          </cell>
          <cell r="B432" t="str">
            <v>BB NOS REDUCTION STUDY</v>
          </cell>
          <cell r="C432">
            <v>1809.83</v>
          </cell>
          <cell r="D432">
            <v>14132.01</v>
          </cell>
        </row>
        <row r="433">
          <cell r="A433" t="str">
            <v>18335</v>
          </cell>
          <cell r="B433" t="str">
            <v>POLK RESERVOIR TREATMENT PROJ</v>
          </cell>
          <cell r="C433">
            <v>0</v>
          </cell>
          <cell r="D433">
            <v>0</v>
          </cell>
        </row>
        <row r="434">
          <cell r="A434" t="str">
            <v>18337</v>
          </cell>
          <cell r="B434" t="str">
            <v>DAVIS ISLAND UNDERGROUND STUD</v>
          </cell>
          <cell r="C434">
            <v>0</v>
          </cell>
          <cell r="D434">
            <v>0</v>
          </cell>
        </row>
        <row r="435">
          <cell r="A435" t="str">
            <v>18338</v>
          </cell>
          <cell r="B435" t="str">
            <v>POLK POWER - AIR PLANT STUDY</v>
          </cell>
          <cell r="C435">
            <v>0</v>
          </cell>
          <cell r="D435">
            <v>0</v>
          </cell>
        </row>
        <row r="436">
          <cell r="A436" t="str">
            <v>18339</v>
          </cell>
          <cell r="B436" t="str">
            <v>POLK POWER STATION UNIT 1 ROT</v>
          </cell>
          <cell r="C436">
            <v>0</v>
          </cell>
          <cell r="D436">
            <v>0</v>
          </cell>
        </row>
        <row r="437">
          <cell r="A437" t="str">
            <v>18340</v>
          </cell>
          <cell r="B437" t="str">
            <v>PPS FIELD SUPPORT FOR UNIT 1</v>
          </cell>
          <cell r="C437">
            <v>0</v>
          </cell>
          <cell r="D437">
            <v>0</v>
          </cell>
        </row>
        <row r="438">
          <cell r="A438" t="str">
            <v>18341</v>
          </cell>
          <cell r="B438" t="str">
            <v>BB3 BOILER FAILURE</v>
          </cell>
          <cell r="C438">
            <v>0</v>
          </cell>
          <cell r="D438">
            <v>0</v>
          </cell>
        </row>
        <row r="439">
          <cell r="A439" t="str">
            <v>18367</v>
          </cell>
          <cell r="B439" t="str">
            <v>BIG BEND COMPREHENSIVE ENVIRO</v>
          </cell>
          <cell r="C439">
            <v>0</v>
          </cell>
          <cell r="D439">
            <v>0</v>
          </cell>
        </row>
        <row r="440">
          <cell r="A440" t="str">
            <v>183</v>
          </cell>
          <cell r="B440" t="str">
            <v>ACCOUNT TOTAL</v>
          </cell>
          <cell r="C440">
            <v>234148.89</v>
          </cell>
          <cell r="D440">
            <v>1836735.95</v>
          </cell>
        </row>
        <row r="441">
          <cell r="A441" t="str">
            <v>18401</v>
          </cell>
          <cell r="B441" t="str">
            <v>CLEARING ACCOUNT LIGHT VEHICL</v>
          </cell>
          <cell r="C441">
            <v>10470.91</v>
          </cell>
          <cell r="D441">
            <v>51767.21</v>
          </cell>
        </row>
        <row r="442">
          <cell r="A442" t="str">
            <v>18402</v>
          </cell>
          <cell r="B442" t="str">
            <v>CLEARING ACCOUNT MEDIUM VEHIC</v>
          </cell>
          <cell r="C442">
            <v>-9438.92</v>
          </cell>
          <cell r="D442">
            <v>-19740.59</v>
          </cell>
        </row>
        <row r="443">
          <cell r="A443" t="str">
            <v>18403</v>
          </cell>
          <cell r="B443" t="str">
            <v>CLEARING ACCOUNT HEAVY VEHICL</v>
          </cell>
          <cell r="C443">
            <v>-51076.75</v>
          </cell>
          <cell r="D443">
            <v>-95066.86</v>
          </cell>
        </row>
        <row r="444">
          <cell r="A444" t="str">
            <v>18405</v>
          </cell>
          <cell r="B444" t="str">
            <v>SMALL TOOLS DEFAULT / JE 5021</v>
          </cell>
          <cell r="C444">
            <v>-3219.07</v>
          </cell>
          <cell r="D444">
            <v>8134.03</v>
          </cell>
        </row>
        <row r="445">
          <cell r="A445" t="str">
            <v>18409</v>
          </cell>
          <cell r="B445" t="str">
            <v>MEDIUM VEHICLE DIRECT EXPENSE</v>
          </cell>
          <cell r="C445">
            <v>0</v>
          </cell>
          <cell r="D445">
            <v>0</v>
          </cell>
        </row>
        <row r="446">
          <cell r="A446" t="str">
            <v>18410</v>
          </cell>
          <cell r="B446" t="str">
            <v>LIGHT VEHICLE DIRECT EXPENSES</v>
          </cell>
          <cell r="C446">
            <v>-464.58</v>
          </cell>
          <cell r="D446">
            <v>-1019.58</v>
          </cell>
        </row>
        <row r="447">
          <cell r="A447" t="str">
            <v>18411</v>
          </cell>
          <cell r="B447" t="str">
            <v>HEAVY VEHICLE DIRECT EXPENSES</v>
          </cell>
          <cell r="C447">
            <v>0.01</v>
          </cell>
          <cell r="D447">
            <v>-379.03</v>
          </cell>
        </row>
        <row r="448">
          <cell r="A448" t="str">
            <v>18412</v>
          </cell>
          <cell r="B448" t="str">
            <v>HEAVY VEHICLE ASSOCIATED EQUI</v>
          </cell>
          <cell r="C448">
            <v>0</v>
          </cell>
          <cell r="D448">
            <v>0</v>
          </cell>
        </row>
        <row r="449">
          <cell r="A449" t="str">
            <v>18413</v>
          </cell>
          <cell r="B449" t="str">
            <v>LIGHT-MEDIUM-HEAVY VEHICLE AD</v>
          </cell>
          <cell r="C449">
            <v>3228.57</v>
          </cell>
          <cell r="D449">
            <v>5954.71</v>
          </cell>
        </row>
        <row r="450">
          <cell r="A450" t="str">
            <v>18414</v>
          </cell>
          <cell r="B450" t="str">
            <v>VEHICLE GASOLINE, OIL, LUBRIC</v>
          </cell>
          <cell r="C450">
            <v>0</v>
          </cell>
          <cell r="D450">
            <v>0</v>
          </cell>
        </row>
        <row r="451">
          <cell r="A451" t="str">
            <v>18415</v>
          </cell>
          <cell r="B451" t="str">
            <v>CONSTRUCTION/AGRICULTURAL EQU</v>
          </cell>
          <cell r="C451">
            <v>0</v>
          </cell>
          <cell r="D451">
            <v>2689.74</v>
          </cell>
        </row>
        <row r="452">
          <cell r="A452" t="str">
            <v>18416</v>
          </cell>
          <cell r="B452" t="str">
            <v>VEHICLE FUEL - DIESEL</v>
          </cell>
          <cell r="C452">
            <v>0</v>
          </cell>
          <cell r="D452">
            <v>0</v>
          </cell>
        </row>
        <row r="453">
          <cell r="A453" t="str">
            <v>18417</v>
          </cell>
          <cell r="B453" t="str">
            <v>PRODUCTION COAL HANDLING EQUI</v>
          </cell>
          <cell r="C453">
            <v>0</v>
          </cell>
          <cell r="D453">
            <v>0</v>
          </cell>
        </row>
        <row r="454">
          <cell r="A454" t="str">
            <v>18418</v>
          </cell>
          <cell r="B454" t="str">
            <v>TRAILERS</v>
          </cell>
          <cell r="C454">
            <v>0</v>
          </cell>
          <cell r="D454">
            <v>1540.05</v>
          </cell>
        </row>
        <row r="455">
          <cell r="A455" t="str">
            <v>18419</v>
          </cell>
          <cell r="B455" t="str">
            <v>MISC. NON-FLEET RELATED SERVI</v>
          </cell>
          <cell r="C455">
            <v>0</v>
          </cell>
          <cell r="D455">
            <v>0</v>
          </cell>
        </row>
        <row r="456">
          <cell r="A456" t="str">
            <v>18420</v>
          </cell>
          <cell r="B456" t="str">
            <v>SM TOOL PURCH (0-$500)</v>
          </cell>
          <cell r="C456">
            <v>0</v>
          </cell>
          <cell r="D456">
            <v>0</v>
          </cell>
        </row>
        <row r="457">
          <cell r="A457" t="str">
            <v>18421</v>
          </cell>
          <cell r="B457" t="str">
            <v>PROD SM TOOLS CLEARING-NON-PE</v>
          </cell>
          <cell r="C457">
            <v>29025.79</v>
          </cell>
          <cell r="D457">
            <v>1494738.48</v>
          </cell>
        </row>
        <row r="458">
          <cell r="A458" t="str">
            <v>18422</v>
          </cell>
          <cell r="B458" t="str">
            <v>PROD SM HAND TOOLS CLEARING P</v>
          </cell>
          <cell r="C458">
            <v>2498.5</v>
          </cell>
          <cell r="D458">
            <v>373650.7</v>
          </cell>
        </row>
        <row r="459">
          <cell r="A459" t="str">
            <v>18423</v>
          </cell>
          <cell r="B459" t="str">
            <v>PROD CONSUMABLES/EXPENDABLES</v>
          </cell>
          <cell r="C459">
            <v>42547.07</v>
          </cell>
          <cell r="D459">
            <v>7380238.3099999996</v>
          </cell>
        </row>
        <row r="460">
          <cell r="A460" t="str">
            <v>18426</v>
          </cell>
          <cell r="B460" t="str">
            <v>PARKING OPER TECO PLAZA</v>
          </cell>
          <cell r="C460">
            <v>0</v>
          </cell>
          <cell r="D460">
            <v>1640.04</v>
          </cell>
        </row>
        <row r="461">
          <cell r="A461" t="str">
            <v>18429</v>
          </cell>
          <cell r="B461" t="str">
            <v>PROD CLEARING</v>
          </cell>
          <cell r="C461">
            <v>-74071.360000000001</v>
          </cell>
          <cell r="D461">
            <v>-9248134.9800000004</v>
          </cell>
        </row>
        <row r="462">
          <cell r="A462" t="str">
            <v>18430</v>
          </cell>
          <cell r="B462" t="str">
            <v>UNIFORM RENTAL-GARAGE</v>
          </cell>
          <cell r="C462">
            <v>0</v>
          </cell>
          <cell r="D462">
            <v>1754.89</v>
          </cell>
        </row>
        <row r="463">
          <cell r="A463" t="str">
            <v>18431</v>
          </cell>
          <cell r="B463" t="str">
            <v>UNIFORM RENTAL-PRODUCTION</v>
          </cell>
          <cell r="C463">
            <v>-229.11</v>
          </cell>
          <cell r="D463">
            <v>1599.79</v>
          </cell>
        </row>
        <row r="464">
          <cell r="A464" t="str">
            <v>18433</v>
          </cell>
          <cell r="B464" t="str">
            <v>I/TE ALLOCATIONS</v>
          </cell>
          <cell r="C464">
            <v>0</v>
          </cell>
          <cell r="D464">
            <v>0</v>
          </cell>
        </row>
        <row r="465">
          <cell r="A465" t="str">
            <v>18439</v>
          </cell>
          <cell r="B465" t="str">
            <v>TECO PLAZA GARAGE</v>
          </cell>
          <cell r="C465">
            <v>0</v>
          </cell>
          <cell r="D465">
            <v>0</v>
          </cell>
        </row>
        <row r="466">
          <cell r="A466" t="str">
            <v>18440</v>
          </cell>
          <cell r="B466" t="str">
            <v>TECO TRANSPORT &amp; TRADE - PAYR</v>
          </cell>
          <cell r="C466">
            <v>0</v>
          </cell>
          <cell r="D466">
            <v>0</v>
          </cell>
        </row>
        <row r="467">
          <cell r="A467" t="str">
            <v>18441</v>
          </cell>
          <cell r="B467" t="str">
            <v>GENERATION SVCS-COMMON COSTS</v>
          </cell>
          <cell r="C467">
            <v>7974.54</v>
          </cell>
          <cell r="D467">
            <v>33960.400000000001</v>
          </cell>
        </row>
        <row r="468">
          <cell r="A468" t="str">
            <v>18450</v>
          </cell>
          <cell r="B468" t="str">
            <v>PRINT SHOP SUPPLIES AND MAINT</v>
          </cell>
          <cell r="C468">
            <v>-7043.71</v>
          </cell>
          <cell r="D468">
            <v>16104.1</v>
          </cell>
        </row>
        <row r="469">
          <cell r="A469" t="str">
            <v>18451</v>
          </cell>
          <cell r="B469" t="str">
            <v>I/TE DATA SERVICES OVERHEAD</v>
          </cell>
          <cell r="C469">
            <v>0</v>
          </cell>
          <cell r="D469">
            <v>0</v>
          </cell>
        </row>
        <row r="470">
          <cell r="A470" t="str">
            <v>18454</v>
          </cell>
          <cell r="B470" t="str">
            <v>I/TE DATA SERVICES-CPU</v>
          </cell>
          <cell r="C470">
            <v>0</v>
          </cell>
          <cell r="D470">
            <v>0</v>
          </cell>
        </row>
        <row r="471">
          <cell r="A471" t="str">
            <v>18455</v>
          </cell>
          <cell r="B471" t="str">
            <v>I/TE DATA SERVICES-DASD</v>
          </cell>
          <cell r="C471">
            <v>0</v>
          </cell>
          <cell r="D471">
            <v>0</v>
          </cell>
        </row>
        <row r="472">
          <cell r="A472" t="str">
            <v>18456</v>
          </cell>
          <cell r="B472" t="str">
            <v>I/TE DATA SERVICES-TAPE</v>
          </cell>
          <cell r="C472">
            <v>0</v>
          </cell>
          <cell r="D472">
            <v>0</v>
          </cell>
        </row>
        <row r="473">
          <cell r="A473" t="str">
            <v>18457</v>
          </cell>
          <cell r="B473" t="str">
            <v>I/TE DATA SERVICES-LOCAL PRIN</v>
          </cell>
          <cell r="C473">
            <v>0</v>
          </cell>
          <cell r="D473">
            <v>0</v>
          </cell>
        </row>
        <row r="474">
          <cell r="A474" t="str">
            <v>18458</v>
          </cell>
          <cell r="B474" t="str">
            <v>I/TE DATA SERVICES-NETWORK</v>
          </cell>
          <cell r="C474">
            <v>0</v>
          </cell>
          <cell r="D474">
            <v>0</v>
          </cell>
        </row>
        <row r="475">
          <cell r="A475" t="str">
            <v>18465</v>
          </cell>
          <cell r="B475" t="str">
            <v>CTRF-INDIRECT LABOR</v>
          </cell>
          <cell r="C475">
            <v>0</v>
          </cell>
          <cell r="D475">
            <v>0</v>
          </cell>
        </row>
        <row r="476">
          <cell r="A476" t="str">
            <v>18466</v>
          </cell>
          <cell r="B476" t="str">
            <v>CTRF/INDIRECT MATERIALS</v>
          </cell>
          <cell r="C476">
            <v>-3605.97</v>
          </cell>
          <cell r="D476">
            <v>4093.94</v>
          </cell>
        </row>
        <row r="477">
          <cell r="A477" t="str">
            <v>18467</v>
          </cell>
          <cell r="B477" t="str">
            <v>TOOL REPAIR CLEARING</v>
          </cell>
          <cell r="C477">
            <v>0</v>
          </cell>
          <cell r="D477">
            <v>-93.8</v>
          </cell>
        </row>
        <row r="478">
          <cell r="A478" t="str">
            <v>18468</v>
          </cell>
          <cell r="B478" t="str">
            <v>TRANSFORMER REPAIR CLEARING E</v>
          </cell>
          <cell r="C478">
            <v>27730.59</v>
          </cell>
          <cell r="D478">
            <v>61113.32</v>
          </cell>
        </row>
        <row r="479">
          <cell r="A479" t="str">
            <v>18469</v>
          </cell>
          <cell r="B479" t="str">
            <v>IT STANDARD CLEARING</v>
          </cell>
          <cell r="C479">
            <v>260585.07</v>
          </cell>
          <cell r="D479">
            <v>0</v>
          </cell>
        </row>
        <row r="480">
          <cell r="A480" t="str">
            <v>18470</v>
          </cell>
          <cell r="B480" t="str">
            <v>TELECOM STANDARD CLEARING</v>
          </cell>
          <cell r="C480">
            <v>20679.05</v>
          </cell>
          <cell r="D480">
            <v>0</v>
          </cell>
        </row>
        <row r="481">
          <cell r="A481" t="str">
            <v>18471</v>
          </cell>
          <cell r="B481" t="str">
            <v>PBX - MOVES, ADDS, CHANGES</v>
          </cell>
          <cell r="C481">
            <v>0</v>
          </cell>
          <cell r="D481">
            <v>0</v>
          </cell>
        </row>
        <row r="482">
          <cell r="A482" t="str">
            <v>18472</v>
          </cell>
          <cell r="B482" t="str">
            <v>PBX - NETWORK PROJECTS</v>
          </cell>
          <cell r="C482">
            <v>0</v>
          </cell>
          <cell r="D482">
            <v>0</v>
          </cell>
        </row>
        <row r="483">
          <cell r="A483" t="str">
            <v>18473</v>
          </cell>
          <cell r="B483" t="str">
            <v>PBX - NETWORK REPAIRS</v>
          </cell>
          <cell r="C483">
            <v>0</v>
          </cell>
          <cell r="D483">
            <v>0</v>
          </cell>
        </row>
        <row r="484">
          <cell r="A484" t="str">
            <v>18474</v>
          </cell>
          <cell r="B484" t="str">
            <v>BROADBAND - NETWORK PROJECTS</v>
          </cell>
          <cell r="C484">
            <v>0</v>
          </cell>
          <cell r="D484">
            <v>0</v>
          </cell>
        </row>
        <row r="485">
          <cell r="A485" t="str">
            <v>18475</v>
          </cell>
          <cell r="B485" t="str">
            <v>BROADBAND - NETWORK REPAIRS</v>
          </cell>
          <cell r="C485">
            <v>0</v>
          </cell>
          <cell r="D485">
            <v>0</v>
          </cell>
        </row>
        <row r="486">
          <cell r="A486" t="str">
            <v>18476</v>
          </cell>
          <cell r="B486" t="str">
            <v>TELECOM - DIRECTLY ALLOCATED</v>
          </cell>
          <cell r="C486">
            <v>0</v>
          </cell>
          <cell r="D486">
            <v>0</v>
          </cell>
        </row>
        <row r="487">
          <cell r="A487" t="str">
            <v>18477</v>
          </cell>
          <cell r="B487" t="str">
            <v>COMMUNICATIONS INFRASTRUCTURE</v>
          </cell>
          <cell r="C487">
            <v>0</v>
          </cell>
          <cell r="D487">
            <v>0</v>
          </cell>
        </row>
        <row r="488">
          <cell r="A488" t="str">
            <v>18478</v>
          </cell>
          <cell r="B488" t="str">
            <v>COMMUNICATIONS LEASED SERVICE</v>
          </cell>
          <cell r="C488">
            <v>0</v>
          </cell>
          <cell r="D488">
            <v>0</v>
          </cell>
        </row>
        <row r="489">
          <cell r="A489" t="str">
            <v>18479</v>
          </cell>
          <cell r="B489" t="str">
            <v>LONG DISTANCE - DIRECT CHARGE</v>
          </cell>
          <cell r="C489">
            <v>647.76</v>
          </cell>
          <cell r="D489">
            <v>-2463.06</v>
          </cell>
        </row>
        <row r="490">
          <cell r="A490" t="str">
            <v>18480</v>
          </cell>
          <cell r="B490" t="str">
            <v>FACILITY SERVICES - STANDARD</v>
          </cell>
          <cell r="C490">
            <v>89958.8</v>
          </cell>
          <cell r="D490">
            <v>0</v>
          </cell>
        </row>
        <row r="491">
          <cell r="A491" t="str">
            <v>18481</v>
          </cell>
          <cell r="B491" t="str">
            <v>FUTURE USE FOR FACILITY SERVI</v>
          </cell>
          <cell r="C491">
            <v>0</v>
          </cell>
          <cell r="D491">
            <v>0</v>
          </cell>
        </row>
        <row r="492">
          <cell r="A492" t="str">
            <v>18482</v>
          </cell>
          <cell r="B492" t="str">
            <v>FACILITY SERVICES - NONSTANDA</v>
          </cell>
          <cell r="C492">
            <v>0</v>
          </cell>
          <cell r="D492">
            <v>0</v>
          </cell>
        </row>
        <row r="493">
          <cell r="A493" t="str">
            <v>18483</v>
          </cell>
          <cell r="B493" t="str">
            <v>FACILITY SERVICES OVERHEAD</v>
          </cell>
          <cell r="C493">
            <v>0</v>
          </cell>
          <cell r="D493">
            <v>0</v>
          </cell>
        </row>
        <row r="494">
          <cell r="A494" t="str">
            <v>18484</v>
          </cell>
          <cell r="B494" t="str">
            <v>FACILITY - MISCELLANEOUS.</v>
          </cell>
          <cell r="C494">
            <v>0</v>
          </cell>
          <cell r="D494">
            <v>0</v>
          </cell>
        </row>
        <row r="495">
          <cell r="A495" t="str">
            <v>18485</v>
          </cell>
          <cell r="B495" t="str">
            <v>FACILITY - ROOFS.</v>
          </cell>
          <cell r="C495">
            <v>0</v>
          </cell>
          <cell r="D495">
            <v>0</v>
          </cell>
        </row>
        <row r="496">
          <cell r="A496" t="str">
            <v>18486</v>
          </cell>
          <cell r="B496" t="str">
            <v>FACILITY - CONSULTING.</v>
          </cell>
          <cell r="C496">
            <v>0</v>
          </cell>
          <cell r="D496">
            <v>0</v>
          </cell>
        </row>
        <row r="497">
          <cell r="A497" t="str">
            <v>18487</v>
          </cell>
          <cell r="B497" t="str">
            <v>FACILITY - FURNITURE</v>
          </cell>
          <cell r="C497">
            <v>0</v>
          </cell>
          <cell r="D497">
            <v>0</v>
          </cell>
        </row>
        <row r="498">
          <cell r="A498" t="str">
            <v>18488</v>
          </cell>
          <cell r="B498" t="str">
            <v>FACILITY - CARPET CLEANING</v>
          </cell>
          <cell r="C498">
            <v>0</v>
          </cell>
          <cell r="D498">
            <v>0</v>
          </cell>
        </row>
        <row r="499">
          <cell r="A499" t="str">
            <v>18489</v>
          </cell>
          <cell r="B499" t="str">
            <v>FACILITY - GENERAL CLEANING</v>
          </cell>
          <cell r="C499">
            <v>0</v>
          </cell>
          <cell r="D499">
            <v>0</v>
          </cell>
        </row>
        <row r="500">
          <cell r="A500" t="str">
            <v>18490</v>
          </cell>
          <cell r="B500" t="str">
            <v>FACILITY - ELECTRICAL WORK</v>
          </cell>
          <cell r="C500">
            <v>0</v>
          </cell>
          <cell r="D500">
            <v>0</v>
          </cell>
        </row>
        <row r="501">
          <cell r="A501" t="str">
            <v>18491</v>
          </cell>
          <cell r="B501" t="str">
            <v>FACILITY - GROUND MAINTENANCE</v>
          </cell>
          <cell r="C501">
            <v>0</v>
          </cell>
          <cell r="D501">
            <v>0</v>
          </cell>
        </row>
        <row r="502">
          <cell r="A502" t="str">
            <v>18492</v>
          </cell>
          <cell r="B502" t="str">
            <v>FACILITY - HVAC</v>
          </cell>
          <cell r="C502">
            <v>0</v>
          </cell>
          <cell r="D502">
            <v>0</v>
          </cell>
        </row>
        <row r="503">
          <cell r="A503" t="str">
            <v>18493</v>
          </cell>
          <cell r="B503" t="str">
            <v>FACILITY - MISC STRUCTURES</v>
          </cell>
          <cell r="C503">
            <v>0</v>
          </cell>
          <cell r="D503">
            <v>0</v>
          </cell>
        </row>
        <row r="504">
          <cell r="A504" t="str">
            <v>18494</v>
          </cell>
          <cell r="B504" t="str">
            <v>FACILITY - PAINTING</v>
          </cell>
          <cell r="C504">
            <v>0</v>
          </cell>
          <cell r="D504">
            <v>0</v>
          </cell>
        </row>
        <row r="505">
          <cell r="A505" t="str">
            <v>18495</v>
          </cell>
          <cell r="B505" t="str">
            <v>FACILITY - PEST CONTROL</v>
          </cell>
          <cell r="C505">
            <v>0</v>
          </cell>
          <cell r="D505">
            <v>0</v>
          </cell>
        </row>
        <row r="506">
          <cell r="A506" t="str">
            <v>18496</v>
          </cell>
          <cell r="B506" t="str">
            <v>FACILITY - PLUMBING</v>
          </cell>
          <cell r="C506">
            <v>0</v>
          </cell>
          <cell r="D506">
            <v>0</v>
          </cell>
        </row>
        <row r="507">
          <cell r="A507" t="str">
            <v>18497</v>
          </cell>
          <cell r="B507" t="str">
            <v>FACILITY - WASTE - SEWAGE.</v>
          </cell>
          <cell r="C507">
            <v>0</v>
          </cell>
          <cell r="D507">
            <v>0</v>
          </cell>
        </row>
        <row r="508">
          <cell r="A508" t="str">
            <v>18498</v>
          </cell>
          <cell r="B508" t="str">
            <v>FACILITY - TRASH</v>
          </cell>
          <cell r="C508">
            <v>0</v>
          </cell>
          <cell r="D508">
            <v>0</v>
          </cell>
        </row>
        <row r="509">
          <cell r="A509" t="str">
            <v>18499</v>
          </cell>
          <cell r="B509" t="str">
            <v>FACILITY - WATER</v>
          </cell>
          <cell r="C509">
            <v>0</v>
          </cell>
          <cell r="D509">
            <v>0</v>
          </cell>
        </row>
        <row r="510">
          <cell r="A510" t="str">
            <v>184</v>
          </cell>
          <cell r="B510" t="str">
            <v>ACCOUNT TOTAL</v>
          </cell>
          <cell r="C510">
            <v>346197.19</v>
          </cell>
          <cell r="D510">
            <v>72081.81</v>
          </cell>
        </row>
        <row r="511">
          <cell r="A511" t="str">
            <v>18601</v>
          </cell>
          <cell r="B511" t="str">
            <v>MISC DEF DEB OTH WRK IN PROG</v>
          </cell>
          <cell r="C511">
            <v>281661.90999999997</v>
          </cell>
          <cell r="D511">
            <v>402489.01</v>
          </cell>
        </row>
        <row r="512">
          <cell r="A512" t="str">
            <v>18603</v>
          </cell>
          <cell r="B512" t="str">
            <v>A/P TRANS PENDING DISTRIBUTIO</v>
          </cell>
          <cell r="C512">
            <v>-663066.01</v>
          </cell>
          <cell r="D512">
            <v>66555.960000000006</v>
          </cell>
        </row>
        <row r="513">
          <cell r="A513" t="str">
            <v>18608</v>
          </cell>
          <cell r="B513" t="str">
            <v>FCG SYSTEM PLANNING COMMITTEE</v>
          </cell>
          <cell r="C513">
            <v>0</v>
          </cell>
          <cell r="D513">
            <v>0</v>
          </cell>
        </row>
        <row r="514">
          <cell r="A514" t="str">
            <v>18610</v>
          </cell>
          <cell r="B514" t="str">
            <v>PROJECT MGMNT PRELIM ENGINEER</v>
          </cell>
          <cell r="C514">
            <v>-66598.539999999994</v>
          </cell>
          <cell r="D514">
            <v>50593.14</v>
          </cell>
        </row>
        <row r="515">
          <cell r="A515" t="str">
            <v>18611</v>
          </cell>
          <cell r="B515" t="str">
            <v>REMOVAL-RINGHAVER GENERATORS</v>
          </cell>
          <cell r="C515">
            <v>0</v>
          </cell>
          <cell r="D515">
            <v>0</v>
          </cell>
        </row>
        <row r="516">
          <cell r="A516" t="str">
            <v>18613</v>
          </cell>
          <cell r="B516" t="str">
            <v>SALE OF HOOKERS PT PWR STA LA</v>
          </cell>
          <cell r="C516">
            <v>0</v>
          </cell>
          <cell r="D516">
            <v>89937.41</v>
          </cell>
        </row>
        <row r="517">
          <cell r="A517" t="str">
            <v>18614</v>
          </cell>
          <cell r="B517" t="str">
            <v>SALE OF GANNON PWR STA LAND</v>
          </cell>
          <cell r="C517">
            <v>-5.01</v>
          </cell>
          <cell r="D517">
            <v>5838.54</v>
          </cell>
        </row>
        <row r="518">
          <cell r="A518" t="str">
            <v>18616</v>
          </cell>
          <cell r="B518" t="str">
            <v>SALE/TRANSFER DINNER LAKE</v>
          </cell>
          <cell r="C518">
            <v>0</v>
          </cell>
          <cell r="D518">
            <v>0</v>
          </cell>
        </row>
        <row r="519">
          <cell r="A519" t="str">
            <v>18618</v>
          </cell>
          <cell r="B519" t="str">
            <v>INSURANCE PROCEEDS RELATED TO</v>
          </cell>
          <cell r="C519">
            <v>0</v>
          </cell>
          <cell r="D519">
            <v>93345.39</v>
          </cell>
        </row>
        <row r="520">
          <cell r="A520" t="str">
            <v>18619</v>
          </cell>
          <cell r="B520" t="str">
            <v>SHARED SERVICES</v>
          </cell>
          <cell r="C520">
            <v>0</v>
          </cell>
          <cell r="D520">
            <v>0</v>
          </cell>
        </row>
        <row r="521">
          <cell r="A521" t="str">
            <v>18641</v>
          </cell>
          <cell r="B521" t="str">
            <v>DEFERRED DEBIT - RTO</v>
          </cell>
          <cell r="C521">
            <v>3595</v>
          </cell>
          <cell r="D521">
            <v>4223.2700000000004</v>
          </cell>
        </row>
        <row r="522">
          <cell r="A522" t="str">
            <v>18643</v>
          </cell>
          <cell r="B522" t="str">
            <v>BAYSIDE UNIT 1 STEAMER HP EXC</v>
          </cell>
          <cell r="C522">
            <v>-663592.31000000006</v>
          </cell>
          <cell r="D522">
            <v>5101.46</v>
          </cell>
        </row>
        <row r="523">
          <cell r="A523" t="str">
            <v>18645</v>
          </cell>
          <cell r="B523" t="str">
            <v>SUBSTATION PERMITTING, SITE P</v>
          </cell>
          <cell r="C523">
            <v>0</v>
          </cell>
          <cell r="D523">
            <v>0</v>
          </cell>
        </row>
        <row r="524">
          <cell r="A524" t="str">
            <v>18651</v>
          </cell>
          <cell r="B524" t="str">
            <v>DEFERRED DEBIT - DERIVATIVE A</v>
          </cell>
          <cell r="C524">
            <v>0</v>
          </cell>
          <cell r="D524">
            <v>0</v>
          </cell>
        </row>
        <row r="525">
          <cell r="A525" t="str">
            <v>18690</v>
          </cell>
          <cell r="B525" t="str">
            <v>YBOR FIRE</v>
          </cell>
          <cell r="C525">
            <v>0</v>
          </cell>
          <cell r="D525">
            <v>79198.179999999993</v>
          </cell>
        </row>
        <row r="526">
          <cell r="A526" t="str">
            <v>18691</v>
          </cell>
          <cell r="B526" t="str">
            <v>MACDILL BID PROPOSAL</v>
          </cell>
          <cell r="C526">
            <v>0</v>
          </cell>
          <cell r="D526">
            <v>0</v>
          </cell>
        </row>
        <row r="527">
          <cell r="A527" t="str">
            <v>18699</v>
          </cell>
          <cell r="B527" t="str">
            <v>ARM CASH CLEARING ACCOUNT</v>
          </cell>
          <cell r="C527">
            <v>0</v>
          </cell>
          <cell r="D527">
            <v>0</v>
          </cell>
        </row>
        <row r="528">
          <cell r="A528" t="str">
            <v>186</v>
          </cell>
          <cell r="B528" t="str">
            <v>ACCOUNT TOTAL</v>
          </cell>
          <cell r="C528">
            <v>-1108004.96</v>
          </cell>
          <cell r="D528">
            <v>797282.36</v>
          </cell>
        </row>
        <row r="529">
          <cell r="A529" t="str">
            <v>18800</v>
          </cell>
          <cell r="B529" t="str">
            <v>MISC. R &amp; D</v>
          </cell>
          <cell r="C529">
            <v>0</v>
          </cell>
          <cell r="D529">
            <v>0</v>
          </cell>
        </row>
        <row r="530">
          <cell r="A530" t="str">
            <v>188</v>
          </cell>
          <cell r="B530" t="str">
            <v>ACCOUNT TOTAL</v>
          </cell>
          <cell r="C530">
            <v>0</v>
          </cell>
          <cell r="D530">
            <v>0</v>
          </cell>
        </row>
        <row r="531">
          <cell r="A531" t="str">
            <v>19001</v>
          </cell>
          <cell r="B531" t="str">
            <v>DIT ST LEASE UTILITY</v>
          </cell>
          <cell r="C531">
            <v>-2430.67</v>
          </cell>
          <cell r="D531">
            <v>173502.4</v>
          </cell>
        </row>
        <row r="532">
          <cell r="A532" t="str">
            <v>19002</v>
          </cell>
          <cell r="B532" t="str">
            <v>DIT FD LEASE UTILITY</v>
          </cell>
          <cell r="C532">
            <v>-14617.17</v>
          </cell>
          <cell r="D532">
            <v>1886122.67</v>
          </cell>
        </row>
        <row r="533">
          <cell r="A533" t="str">
            <v>19003</v>
          </cell>
          <cell r="B533" t="str">
            <v>DIT ST UBS RESERVE</v>
          </cell>
          <cell r="C533">
            <v>146639.24</v>
          </cell>
          <cell r="D533">
            <v>3163062.28</v>
          </cell>
        </row>
        <row r="534">
          <cell r="A534" t="str">
            <v>19004</v>
          </cell>
          <cell r="B534" t="str">
            <v>DIT FD INS RESERVE</v>
          </cell>
          <cell r="C534">
            <v>881835.07</v>
          </cell>
          <cell r="D534">
            <v>19443644.629999999</v>
          </cell>
        </row>
        <row r="535">
          <cell r="A535" t="str">
            <v>19005</v>
          </cell>
          <cell r="B535" t="str">
            <v>DIT ST PORT MANATEE</v>
          </cell>
          <cell r="C535">
            <v>0</v>
          </cell>
          <cell r="D535">
            <v>0</v>
          </cell>
        </row>
        <row r="536">
          <cell r="A536" t="str">
            <v>19006</v>
          </cell>
          <cell r="B536" t="str">
            <v>DIT FD PORT MANATEE</v>
          </cell>
          <cell r="C536">
            <v>0</v>
          </cell>
          <cell r="D536">
            <v>0</v>
          </cell>
        </row>
        <row r="537">
          <cell r="A537" t="str">
            <v>19007</v>
          </cell>
          <cell r="B537" t="str">
            <v>DIT ST RATE REFUND</v>
          </cell>
          <cell r="C537">
            <v>0</v>
          </cell>
          <cell r="D537">
            <v>0</v>
          </cell>
        </row>
        <row r="538">
          <cell r="A538" t="str">
            <v>19008</v>
          </cell>
          <cell r="B538" t="str">
            <v>DIT FD RATE REFUND</v>
          </cell>
          <cell r="C538">
            <v>0</v>
          </cell>
          <cell r="D538">
            <v>0</v>
          </cell>
        </row>
        <row r="539">
          <cell r="A539" t="str">
            <v>19009</v>
          </cell>
          <cell r="B539" t="str">
            <v>DIT ST CUSTOMER DEPOSITS</v>
          </cell>
          <cell r="C539">
            <v>0</v>
          </cell>
          <cell r="D539">
            <v>0</v>
          </cell>
        </row>
        <row r="540">
          <cell r="A540" t="str">
            <v>19010</v>
          </cell>
          <cell r="B540" t="str">
            <v>DIT FD CUSTOMER DEPOSITS</v>
          </cell>
          <cell r="C540">
            <v>0</v>
          </cell>
          <cell r="D540">
            <v>0</v>
          </cell>
        </row>
        <row r="541">
          <cell r="A541" t="str">
            <v>19012</v>
          </cell>
          <cell r="B541" t="str">
            <v>DIT ST CAPITAL INTEREST</v>
          </cell>
          <cell r="C541">
            <v>0</v>
          </cell>
          <cell r="D541">
            <v>4502824</v>
          </cell>
        </row>
        <row r="542">
          <cell r="A542" t="str">
            <v>19013</v>
          </cell>
          <cell r="B542" t="str">
            <v>DIT FD CAPITAL INTEREST</v>
          </cell>
          <cell r="C542">
            <v>0</v>
          </cell>
          <cell r="D542">
            <v>27096503</v>
          </cell>
        </row>
        <row r="543">
          <cell r="A543" t="str">
            <v>19014</v>
          </cell>
          <cell r="B543" t="str">
            <v>DIT ST CONTRIB IN AID TO CONS</v>
          </cell>
          <cell r="C543">
            <v>42020.74</v>
          </cell>
          <cell r="D543">
            <v>3323731.18</v>
          </cell>
        </row>
        <row r="544">
          <cell r="A544" t="str">
            <v>19015</v>
          </cell>
          <cell r="B544" t="str">
            <v>DIT FD CONTRIB IN AID TO CONS</v>
          </cell>
          <cell r="C544">
            <v>252697.43</v>
          </cell>
          <cell r="D544">
            <v>20326132.210000001</v>
          </cell>
        </row>
        <row r="545">
          <cell r="A545" t="str">
            <v>19016</v>
          </cell>
          <cell r="B545" t="str">
            <v>DIT ST DISMANTLING</v>
          </cell>
          <cell r="C545">
            <v>36608.22</v>
          </cell>
          <cell r="D545">
            <v>5758820.8899999997</v>
          </cell>
        </row>
        <row r="546">
          <cell r="A546" t="str">
            <v>19017</v>
          </cell>
          <cell r="B546" t="str">
            <v>DIT FD DISMANTLING</v>
          </cell>
          <cell r="C546">
            <v>220148.52</v>
          </cell>
          <cell r="D546">
            <v>34631458.5</v>
          </cell>
        </row>
        <row r="547">
          <cell r="A547" t="str">
            <v>19021</v>
          </cell>
          <cell r="B547" t="str">
            <v>DIT ST LEASE NON UTILITY</v>
          </cell>
          <cell r="C547">
            <v>-2396.3000000000002</v>
          </cell>
          <cell r="D547">
            <v>65895.5</v>
          </cell>
        </row>
        <row r="548">
          <cell r="A548" t="str">
            <v>19022</v>
          </cell>
          <cell r="B548" t="str">
            <v>DIT LEASE NON UTILITY</v>
          </cell>
          <cell r="C548">
            <v>-14410.45</v>
          </cell>
          <cell r="D548">
            <v>794478.43</v>
          </cell>
        </row>
        <row r="549">
          <cell r="A549" t="str">
            <v>19023</v>
          </cell>
          <cell r="B549" t="str">
            <v>DIT ST EARLY CAPACITY PAYMENT</v>
          </cell>
          <cell r="C549">
            <v>-4944.67</v>
          </cell>
          <cell r="D549">
            <v>495181.27</v>
          </cell>
        </row>
        <row r="550">
          <cell r="A550" t="str">
            <v>19024</v>
          </cell>
          <cell r="B550" t="str">
            <v>DIT FD EARLY CAPACITY PAYMENT</v>
          </cell>
          <cell r="C550">
            <v>-29735.42</v>
          </cell>
          <cell r="D550">
            <v>2812868.12</v>
          </cell>
        </row>
        <row r="551">
          <cell r="A551" t="str">
            <v>19025</v>
          </cell>
          <cell r="B551" t="str">
            <v>DIT FD ITC-FAS109 INC TAX</v>
          </cell>
          <cell r="C551">
            <v>-130495</v>
          </cell>
          <cell r="D551">
            <v>11950668.41</v>
          </cell>
        </row>
        <row r="552">
          <cell r="A552" t="str">
            <v>190</v>
          </cell>
          <cell r="B552" t="str">
            <v>ACCOUNT TOTAL</v>
          </cell>
          <cell r="C552">
            <v>1380919.54</v>
          </cell>
          <cell r="D552">
            <v>136424893.49000001</v>
          </cell>
        </row>
        <row r="553">
          <cell r="A553" t="str">
            <v>20101</v>
          </cell>
          <cell r="B553" t="str">
            <v>COMMON STOCK NO PAR VALUE</v>
          </cell>
          <cell r="C553">
            <v>0</v>
          </cell>
          <cell r="D553">
            <v>-119696788.17</v>
          </cell>
        </row>
        <row r="554">
          <cell r="A554" t="str">
            <v>201</v>
          </cell>
          <cell r="B554" t="str">
            <v>ACCOUNT TOTAL</v>
          </cell>
          <cell r="C554">
            <v>0</v>
          </cell>
          <cell r="D554">
            <v>-119696788.17</v>
          </cell>
        </row>
        <row r="555">
          <cell r="A555" t="str">
            <v>21101</v>
          </cell>
          <cell r="B555" t="str">
            <v>MISC PAID-IN CAPITAL</v>
          </cell>
          <cell r="C555">
            <v>0</v>
          </cell>
          <cell r="D555">
            <v>-1102240249.49</v>
          </cell>
        </row>
        <row r="556">
          <cell r="A556" t="str">
            <v>211</v>
          </cell>
          <cell r="B556" t="str">
            <v>ACCOUNT TOTAL</v>
          </cell>
          <cell r="C556">
            <v>0</v>
          </cell>
          <cell r="D556">
            <v>-1102240249.49</v>
          </cell>
        </row>
        <row r="557">
          <cell r="A557" t="str">
            <v>21401</v>
          </cell>
          <cell r="B557" t="str">
            <v>CAPTL STOCK EXP COMMON</v>
          </cell>
          <cell r="C557">
            <v>0</v>
          </cell>
          <cell r="D557">
            <v>700920.51</v>
          </cell>
        </row>
        <row r="558">
          <cell r="A558" t="str">
            <v>21402</v>
          </cell>
          <cell r="B558" t="str">
            <v>OCI - DERIVATIVE GAIN/LOSS</v>
          </cell>
          <cell r="C558">
            <v>0</v>
          </cell>
          <cell r="D558">
            <v>0</v>
          </cell>
        </row>
        <row r="559">
          <cell r="A559" t="str">
            <v>21403</v>
          </cell>
          <cell r="B559" t="str">
            <v>OCI - REGULATORY DERIVATIVE G</v>
          </cell>
          <cell r="C559">
            <v>0</v>
          </cell>
          <cell r="D559">
            <v>0</v>
          </cell>
        </row>
        <row r="560">
          <cell r="A560" t="str">
            <v>214</v>
          </cell>
          <cell r="B560" t="str">
            <v>ACCOUNT TOTAL</v>
          </cell>
          <cell r="C560">
            <v>0</v>
          </cell>
          <cell r="D560">
            <v>700920.51</v>
          </cell>
        </row>
        <row r="561">
          <cell r="A561" t="str">
            <v>21601</v>
          </cell>
          <cell r="B561" t="str">
            <v>UNAPP RETAINED EARN TAMPA ELE</v>
          </cell>
          <cell r="C561">
            <v>0</v>
          </cell>
          <cell r="D561">
            <v>-120917878.15000001</v>
          </cell>
        </row>
        <row r="562">
          <cell r="A562" t="str">
            <v>216</v>
          </cell>
          <cell r="B562" t="str">
            <v>ACCOUNT TOTAL</v>
          </cell>
          <cell r="C562">
            <v>0</v>
          </cell>
          <cell r="D562">
            <v>-120917878.15000001</v>
          </cell>
        </row>
        <row r="563">
          <cell r="A563" t="str">
            <v>21901</v>
          </cell>
          <cell r="B563" t="str">
            <v>OCI - DERIVATIVE GAIN/LOSS</v>
          </cell>
          <cell r="C563">
            <v>1714095.34</v>
          </cell>
          <cell r="D563">
            <v>-1647848.47</v>
          </cell>
        </row>
        <row r="564">
          <cell r="A564" t="str">
            <v>21902</v>
          </cell>
          <cell r="B564" t="str">
            <v>OCI - REGULATORY DERIVATIVE G</v>
          </cell>
          <cell r="C564">
            <v>-1714095.34</v>
          </cell>
          <cell r="D564">
            <v>1647848.47</v>
          </cell>
        </row>
        <row r="565">
          <cell r="A565" t="str">
            <v>219</v>
          </cell>
          <cell r="B565" t="str">
            <v>ACCOUNT TOTAL</v>
          </cell>
          <cell r="C565">
            <v>0</v>
          </cell>
          <cell r="D565">
            <v>0</v>
          </cell>
        </row>
        <row r="566">
          <cell r="A566" t="str">
            <v>22112</v>
          </cell>
          <cell r="B566" t="str">
            <v>CURRENT PORTION DUE 2007 BOND</v>
          </cell>
          <cell r="C566">
            <v>0</v>
          </cell>
          <cell r="D566">
            <v>0</v>
          </cell>
        </row>
        <row r="567">
          <cell r="A567" t="str">
            <v>22121</v>
          </cell>
          <cell r="B567" t="str">
            <v>2025 BONDS</v>
          </cell>
          <cell r="C567">
            <v>0</v>
          </cell>
          <cell r="D567">
            <v>-51605000</v>
          </cell>
        </row>
        <row r="568">
          <cell r="A568" t="str">
            <v>22124</v>
          </cell>
          <cell r="B568" t="str">
            <v>CURRENT PORTION DUE 2021 BOND</v>
          </cell>
          <cell r="C568">
            <v>0</v>
          </cell>
          <cell r="D568">
            <v>0</v>
          </cell>
        </row>
        <row r="569">
          <cell r="A569" t="str">
            <v>22125</v>
          </cell>
          <cell r="B569" t="str">
            <v>CURRENT PORTION DUE 2022 BOND</v>
          </cell>
          <cell r="C569">
            <v>0</v>
          </cell>
          <cell r="D569">
            <v>0</v>
          </cell>
        </row>
        <row r="570">
          <cell r="A570" t="str">
            <v>22126</v>
          </cell>
          <cell r="B570" t="str">
            <v>2018 BONDS</v>
          </cell>
          <cell r="C570">
            <v>0</v>
          </cell>
          <cell r="D570">
            <v>-54200000</v>
          </cell>
        </row>
        <row r="571">
          <cell r="A571" t="str">
            <v>22128</v>
          </cell>
          <cell r="B571" t="str">
            <v>2022 BONDS</v>
          </cell>
          <cell r="C571">
            <v>0</v>
          </cell>
          <cell r="D571">
            <v>0</v>
          </cell>
        </row>
        <row r="572">
          <cell r="A572" t="str">
            <v>22130</v>
          </cell>
          <cell r="B572" t="str">
            <v>CURRENT PORTION DUE 2003 BOND</v>
          </cell>
          <cell r="C572">
            <v>0</v>
          </cell>
          <cell r="D572">
            <v>0</v>
          </cell>
        </row>
        <row r="573">
          <cell r="A573" t="str">
            <v>22132</v>
          </cell>
          <cell r="B573" t="str">
            <v>2020 BONDS</v>
          </cell>
          <cell r="C573">
            <v>0</v>
          </cell>
          <cell r="D573">
            <v>-20000000</v>
          </cell>
        </row>
        <row r="574">
          <cell r="A574" t="str">
            <v>22134</v>
          </cell>
          <cell r="B574" t="str">
            <v>2034 BONDS</v>
          </cell>
          <cell r="C574">
            <v>0</v>
          </cell>
          <cell r="D574">
            <v>-85950000</v>
          </cell>
        </row>
        <row r="575">
          <cell r="A575" t="str">
            <v>22137</v>
          </cell>
          <cell r="B575" t="str">
            <v>2030 BONDS</v>
          </cell>
          <cell r="C575">
            <v>0</v>
          </cell>
          <cell r="D575">
            <v>-75000000</v>
          </cell>
        </row>
        <row r="576">
          <cell r="A576" t="str">
            <v>22145</v>
          </cell>
          <cell r="B576" t="str">
            <v>2002 BONDS</v>
          </cell>
          <cell r="C576">
            <v>0</v>
          </cell>
          <cell r="D576">
            <v>0</v>
          </cell>
        </row>
        <row r="577">
          <cell r="A577" t="str">
            <v>22146</v>
          </cell>
          <cell r="B577" t="str">
            <v>2012 BONDS</v>
          </cell>
          <cell r="C577">
            <v>0</v>
          </cell>
          <cell r="D577">
            <v>-210000000</v>
          </cell>
        </row>
        <row r="578">
          <cell r="A578" t="str">
            <v>22147</v>
          </cell>
          <cell r="B578" t="str">
            <v>2013 BONDS</v>
          </cell>
          <cell r="C578">
            <v>0</v>
          </cell>
          <cell r="D578">
            <v>-60685000</v>
          </cell>
        </row>
        <row r="579">
          <cell r="A579" t="str">
            <v>22148</v>
          </cell>
          <cell r="B579" t="str">
            <v>2023 BONDS</v>
          </cell>
          <cell r="C579">
            <v>0</v>
          </cell>
          <cell r="D579">
            <v>-86400000</v>
          </cell>
        </row>
        <row r="580">
          <cell r="A580" t="str">
            <v>22149</v>
          </cell>
          <cell r="B580" t="str">
            <v>2012 BONDS</v>
          </cell>
          <cell r="C580">
            <v>0</v>
          </cell>
          <cell r="D580">
            <v>-330000000</v>
          </cell>
        </row>
        <row r="581">
          <cell r="A581" t="str">
            <v>22150</v>
          </cell>
          <cell r="B581" t="str">
            <v>2007 BONDS</v>
          </cell>
          <cell r="C581">
            <v>0</v>
          </cell>
          <cell r="D581">
            <v>-125000000</v>
          </cell>
        </row>
        <row r="582">
          <cell r="A582" t="str">
            <v>22151</v>
          </cell>
          <cell r="B582" t="str">
            <v>2016 SENIOR NOTES</v>
          </cell>
          <cell r="C582">
            <v>0</v>
          </cell>
          <cell r="D582">
            <v>-250000000</v>
          </cell>
        </row>
        <row r="583">
          <cell r="A583" t="str">
            <v>22158</v>
          </cell>
          <cell r="B583" t="str">
            <v>CURRENT PORTION DUE 2002 BOND</v>
          </cell>
          <cell r="C583">
            <v>0</v>
          </cell>
          <cell r="D583">
            <v>0</v>
          </cell>
        </row>
        <row r="584">
          <cell r="A584" t="str">
            <v>22162</v>
          </cell>
          <cell r="B584" t="str">
            <v>CURRENT PORTION DUE 2007 BOND</v>
          </cell>
          <cell r="C584">
            <v>0</v>
          </cell>
          <cell r="D584">
            <v>0</v>
          </cell>
        </row>
        <row r="585">
          <cell r="A585" t="str">
            <v>22164</v>
          </cell>
          <cell r="B585" t="str">
            <v>CURRENT DUE 2001 BONDS</v>
          </cell>
          <cell r="C585">
            <v>0</v>
          </cell>
          <cell r="D585">
            <v>0</v>
          </cell>
        </row>
        <row r="586">
          <cell r="A586" t="str">
            <v>22168</v>
          </cell>
          <cell r="B586" t="str">
            <v>CURRENT PORTION DUE 2022 BOND</v>
          </cell>
          <cell r="C586">
            <v>0</v>
          </cell>
          <cell r="D586">
            <v>0</v>
          </cell>
        </row>
        <row r="587">
          <cell r="A587" t="str">
            <v>221</v>
          </cell>
          <cell r="B587" t="str">
            <v>ACCOUNT TOTAL</v>
          </cell>
          <cell r="C587">
            <v>0</v>
          </cell>
          <cell r="D587">
            <v>-1348840000</v>
          </cell>
        </row>
        <row r="588">
          <cell r="A588" t="str">
            <v>22544</v>
          </cell>
          <cell r="B588" t="str">
            <v>UNAMORTIZED PREMIUM 2001 BOND</v>
          </cell>
          <cell r="C588">
            <v>0</v>
          </cell>
          <cell r="D588">
            <v>0</v>
          </cell>
        </row>
        <row r="589">
          <cell r="A589" t="str">
            <v>22545</v>
          </cell>
          <cell r="B589" t="str">
            <v>UNAMORTIZED PREMIUM 2002 BOND</v>
          </cell>
          <cell r="C589">
            <v>0</v>
          </cell>
          <cell r="D589">
            <v>0</v>
          </cell>
        </row>
        <row r="590">
          <cell r="A590" t="str">
            <v>22546</v>
          </cell>
          <cell r="B590" t="str">
            <v>UNAMORTIZED PREMIUM 2013 BOND</v>
          </cell>
          <cell r="C590">
            <v>7859.23</v>
          </cell>
          <cell r="D590">
            <v>-872374.53</v>
          </cell>
        </row>
        <row r="591">
          <cell r="A591" t="str">
            <v>225</v>
          </cell>
          <cell r="B591" t="str">
            <v>ACCOUNT TOTAL</v>
          </cell>
          <cell r="C591">
            <v>7859.23</v>
          </cell>
          <cell r="D591">
            <v>-872374.53</v>
          </cell>
        </row>
        <row r="592">
          <cell r="A592" t="str">
            <v>22601</v>
          </cell>
          <cell r="B592" t="str">
            <v>UNAMORT DISC 2022 BONDS</v>
          </cell>
          <cell r="C592">
            <v>0</v>
          </cell>
          <cell r="D592">
            <v>0</v>
          </cell>
        </row>
        <row r="593">
          <cell r="A593" t="str">
            <v>22603</v>
          </cell>
          <cell r="B593" t="str">
            <v>UNAMORT DISC 2003 BOND</v>
          </cell>
          <cell r="C593">
            <v>0</v>
          </cell>
          <cell r="D593">
            <v>0</v>
          </cell>
        </row>
        <row r="594">
          <cell r="A594" t="str">
            <v>22645</v>
          </cell>
          <cell r="B594" t="str">
            <v>UNAMORT DISC 2002 BONDS</v>
          </cell>
          <cell r="C594">
            <v>0</v>
          </cell>
          <cell r="D594">
            <v>0</v>
          </cell>
        </row>
        <row r="595">
          <cell r="A595" t="str">
            <v>22646</v>
          </cell>
          <cell r="B595" t="str">
            <v>UNAMORTIZED DISC 2012 BOND</v>
          </cell>
          <cell r="C595">
            <v>-6713.64</v>
          </cell>
          <cell r="D595">
            <v>643166.23</v>
          </cell>
        </row>
        <row r="596">
          <cell r="A596" t="str">
            <v>22647</v>
          </cell>
          <cell r="B596" t="str">
            <v>UNAMORTIZED DISC. 2023 BONDS</v>
          </cell>
          <cell r="C596">
            <v>-4207.3500000000004</v>
          </cell>
          <cell r="D596">
            <v>971898.6</v>
          </cell>
        </row>
        <row r="597">
          <cell r="A597" t="str">
            <v>22649</v>
          </cell>
          <cell r="B597" t="str">
            <v>UNAMORT DISC 2012 BONDS</v>
          </cell>
          <cell r="C597">
            <v>-22150.2</v>
          </cell>
          <cell r="D597">
            <v>2158903.9</v>
          </cell>
        </row>
        <row r="598">
          <cell r="A598" t="str">
            <v>22650</v>
          </cell>
          <cell r="B598" t="str">
            <v>UNAMORT DISC 2007 BONDS</v>
          </cell>
          <cell r="C598">
            <v>-7986.3</v>
          </cell>
          <cell r="D598">
            <v>299220.34999999998</v>
          </cell>
        </row>
        <row r="599">
          <cell r="A599" t="str">
            <v>226</v>
          </cell>
          <cell r="B599" t="str">
            <v>ACCOUNT TOTAL</v>
          </cell>
          <cell r="C599">
            <v>-41057.49</v>
          </cell>
          <cell r="D599">
            <v>4073189.08</v>
          </cell>
        </row>
        <row r="600">
          <cell r="A600" t="str">
            <v>22812</v>
          </cell>
          <cell r="B600" t="str">
            <v>T&amp;D PROPERTY STORM RESERVE</v>
          </cell>
          <cell r="C600">
            <v>-333333.33</v>
          </cell>
          <cell r="D600">
            <v>-41999999.579999998</v>
          </cell>
        </row>
        <row r="601">
          <cell r="A601" t="str">
            <v>22821</v>
          </cell>
          <cell r="B601" t="str">
            <v>INJ &amp; DAM GEN LIAB RESERVE</v>
          </cell>
          <cell r="C601">
            <v>57428.58</v>
          </cell>
          <cell r="D601">
            <v>-5217304.76</v>
          </cell>
        </row>
        <row r="602">
          <cell r="A602" t="str">
            <v>22822</v>
          </cell>
          <cell r="B602" t="str">
            <v>INJ &amp; DAM WORK COMP RESERVE</v>
          </cell>
          <cell r="C602">
            <v>-2390664.19</v>
          </cell>
          <cell r="D602">
            <v>-9221893.6500000004</v>
          </cell>
        </row>
        <row r="603">
          <cell r="A603" t="str">
            <v>22823</v>
          </cell>
          <cell r="B603" t="str">
            <v>INJ &amp; DAM RESERVE-WORKERS COM</v>
          </cell>
          <cell r="C603">
            <v>400.76</v>
          </cell>
          <cell r="D603">
            <v>340183.71</v>
          </cell>
        </row>
        <row r="604">
          <cell r="A604" t="str">
            <v>22830</v>
          </cell>
          <cell r="B604" t="str">
            <v>ACCUM PROV-PENSION-QUALIFIED</v>
          </cell>
          <cell r="C604">
            <v>0</v>
          </cell>
          <cell r="D604">
            <v>0</v>
          </cell>
        </row>
        <row r="605">
          <cell r="A605" t="str">
            <v>22833</v>
          </cell>
          <cell r="B605" t="str">
            <v>"SERP" ACCUM P&amp;B PROV NON-QUA</v>
          </cell>
          <cell r="C605">
            <v>-32425</v>
          </cell>
          <cell r="D605">
            <v>-4454866</v>
          </cell>
        </row>
        <row r="606">
          <cell r="A606" t="str">
            <v>22834</v>
          </cell>
          <cell r="B606" t="str">
            <v>"FAS 106" ACCUM PROV GROUP HO</v>
          </cell>
          <cell r="C606">
            <v>-305264.88</v>
          </cell>
          <cell r="D606">
            <v>-73443751.269999996</v>
          </cell>
        </row>
        <row r="607">
          <cell r="A607" t="str">
            <v>22835</v>
          </cell>
          <cell r="B607" t="str">
            <v>ACCUM PROV-LT MEDICAL/112</v>
          </cell>
          <cell r="C607">
            <v>260899.6</v>
          </cell>
          <cell r="D607">
            <v>-13516302.310000001</v>
          </cell>
        </row>
        <row r="608">
          <cell r="A608" t="str">
            <v>228</v>
          </cell>
          <cell r="B608" t="str">
            <v>ACCOUNT TOTAL</v>
          </cell>
          <cell r="C608">
            <v>-2742958.46</v>
          </cell>
          <cell r="D608">
            <v>-147513933.86000001</v>
          </cell>
        </row>
        <row r="609">
          <cell r="A609" t="str">
            <v>23004</v>
          </cell>
          <cell r="B609" t="str">
            <v>ARO - POLK PARK</v>
          </cell>
          <cell r="C609">
            <v>0</v>
          </cell>
          <cell r="D609">
            <v>-99250.03</v>
          </cell>
        </row>
        <row r="610">
          <cell r="A610" t="str">
            <v>23005</v>
          </cell>
          <cell r="B610" t="str">
            <v>ARO - TPA BAY SUB #177D</v>
          </cell>
          <cell r="C610">
            <v>-1058.44</v>
          </cell>
          <cell r="D610">
            <v>-165117.04999999999</v>
          </cell>
        </row>
        <row r="611">
          <cell r="A611" t="str">
            <v>230</v>
          </cell>
          <cell r="B611" t="str">
            <v>ACCOUNT TOTAL</v>
          </cell>
          <cell r="C611">
            <v>-1058.44</v>
          </cell>
          <cell r="D611">
            <v>-264367.08</v>
          </cell>
        </row>
        <row r="612">
          <cell r="A612" t="str">
            <v>23175</v>
          </cell>
          <cell r="B612" t="str">
            <v>NOTES PAYABLE COMMERCIAL PAPE</v>
          </cell>
          <cell r="C612">
            <v>0</v>
          </cell>
          <cell r="D612">
            <v>0</v>
          </cell>
        </row>
        <row r="613">
          <cell r="A613" t="str">
            <v>23176</v>
          </cell>
          <cell r="B613" t="str">
            <v>NOTES PAYABLE - BASE RATE LOA</v>
          </cell>
          <cell r="C613">
            <v>0</v>
          </cell>
          <cell r="D613">
            <v>-35000000</v>
          </cell>
        </row>
        <row r="614">
          <cell r="A614" t="str">
            <v>23177</v>
          </cell>
          <cell r="B614" t="str">
            <v>NOTES PAYABLE - LIBOR LOAN</v>
          </cell>
          <cell r="C614">
            <v>22650000</v>
          </cell>
          <cell r="D614">
            <v>7650000</v>
          </cell>
        </row>
        <row r="615">
          <cell r="A615" t="str">
            <v>231</v>
          </cell>
          <cell r="B615" t="str">
            <v>ACCOUNT TOTAL</v>
          </cell>
          <cell r="C615">
            <v>22650000</v>
          </cell>
          <cell r="D615">
            <v>-27350000</v>
          </cell>
        </row>
        <row r="616">
          <cell r="A616" t="str">
            <v>23201</v>
          </cell>
          <cell r="B616" t="str">
            <v>A/P VOUCHERS</v>
          </cell>
          <cell r="C616">
            <v>199078.66</v>
          </cell>
          <cell r="D616">
            <v>-7048551.2699999996</v>
          </cell>
        </row>
        <row r="617">
          <cell r="A617" t="str">
            <v>23202</v>
          </cell>
          <cell r="B617" t="str">
            <v>A/P INTERCHANGE</v>
          </cell>
          <cell r="C617">
            <v>-307642.5</v>
          </cell>
          <cell r="D617">
            <v>-14474956.99</v>
          </cell>
        </row>
        <row r="618">
          <cell r="A618" t="str">
            <v>23203</v>
          </cell>
          <cell r="B618" t="str">
            <v>A/P FUEL</v>
          </cell>
          <cell r="C618">
            <v>112395.84</v>
          </cell>
          <cell r="D618">
            <v>-9680414.2100000009</v>
          </cell>
        </row>
        <row r="619">
          <cell r="A619" t="str">
            <v>23204</v>
          </cell>
          <cell r="B619" t="str">
            <v>A/P P/R RELATED</v>
          </cell>
          <cell r="C619">
            <v>0</v>
          </cell>
          <cell r="D619">
            <v>520.64</v>
          </cell>
        </row>
        <row r="620">
          <cell r="A620" t="str">
            <v>23205</v>
          </cell>
          <cell r="B620" t="str">
            <v>A/P MANUAL ACCRUALS</v>
          </cell>
          <cell r="C620">
            <v>2683764.2599999998</v>
          </cell>
          <cell r="D620">
            <v>-14073052.65</v>
          </cell>
        </row>
        <row r="621">
          <cell r="A621" t="str">
            <v>23206</v>
          </cell>
          <cell r="B621" t="str">
            <v>A/P HARDEE</v>
          </cell>
          <cell r="C621">
            <v>-4104811.82</v>
          </cell>
          <cell r="D621">
            <v>-9228307.3300000001</v>
          </cell>
        </row>
        <row r="622">
          <cell r="A622" t="str">
            <v>23207</v>
          </cell>
          <cell r="B622" t="str">
            <v>ACCRUED FPC WHEELING</v>
          </cell>
          <cell r="C622">
            <v>1193</v>
          </cell>
          <cell r="D622">
            <v>-39966.959999999999</v>
          </cell>
        </row>
        <row r="623">
          <cell r="A623" t="str">
            <v>23208</v>
          </cell>
          <cell r="B623" t="str">
            <v>A/P ESOP 1/2 %</v>
          </cell>
          <cell r="C623">
            <v>0</v>
          </cell>
          <cell r="D623">
            <v>0</v>
          </cell>
        </row>
        <row r="624">
          <cell r="A624" t="str">
            <v>23209</v>
          </cell>
          <cell r="B624" t="str">
            <v>PAYROLL ACCRUAL</v>
          </cell>
          <cell r="C624">
            <v>-647476.92000000004</v>
          </cell>
          <cell r="D624">
            <v>-3369966.52</v>
          </cell>
        </row>
        <row r="625">
          <cell r="A625" t="str">
            <v>23210</v>
          </cell>
          <cell r="B625" t="str">
            <v>A/P M &amp; S RNB</v>
          </cell>
          <cell r="C625">
            <v>-807642.25</v>
          </cell>
          <cell r="D625">
            <v>-1971613</v>
          </cell>
        </row>
        <row r="626">
          <cell r="A626" t="str">
            <v>23211</v>
          </cell>
          <cell r="B626" t="str">
            <v>A/P PAYROLL</v>
          </cell>
          <cell r="C626">
            <v>-870946.91</v>
          </cell>
          <cell r="D626">
            <v>-3060979.96</v>
          </cell>
        </row>
        <row r="627">
          <cell r="A627" t="str">
            <v>23212</v>
          </cell>
          <cell r="B627" t="str">
            <v>A/P MEDICAL REIMBURSEMENT</v>
          </cell>
          <cell r="C627">
            <v>-83087.839999999997</v>
          </cell>
          <cell r="D627">
            <v>-671846.21</v>
          </cell>
        </row>
        <row r="628">
          <cell r="A628" t="str">
            <v>23213</v>
          </cell>
          <cell r="B628" t="str">
            <v>A/P DEPENDENT CARE</v>
          </cell>
          <cell r="C628">
            <v>-21012.23</v>
          </cell>
          <cell r="D628">
            <v>-256411.72</v>
          </cell>
        </row>
        <row r="629">
          <cell r="A629" t="str">
            <v>23214</v>
          </cell>
          <cell r="B629" t="str">
            <v>ACCOUNTS PAYABLE - LONG TERM</v>
          </cell>
          <cell r="C629">
            <v>-290.64999999999998</v>
          </cell>
          <cell r="D629">
            <v>10343.69</v>
          </cell>
        </row>
        <row r="630">
          <cell r="A630" t="str">
            <v>23215</v>
          </cell>
          <cell r="B630" t="str">
            <v>A/P NATURAL GAS</v>
          </cell>
          <cell r="C630">
            <v>-6761605.7000000002</v>
          </cell>
          <cell r="D630">
            <v>-35204369.060000002</v>
          </cell>
        </row>
        <row r="631">
          <cell r="A631" t="str">
            <v>23220</v>
          </cell>
          <cell r="B631" t="str">
            <v>RETIREMENT SAVINGS COMPANY MA</v>
          </cell>
          <cell r="C631">
            <v>0</v>
          </cell>
          <cell r="D631">
            <v>0</v>
          </cell>
        </row>
        <row r="632">
          <cell r="A632" t="str">
            <v>23221</v>
          </cell>
          <cell r="B632" t="str">
            <v>RETIREMENT SAVINGS PERFORMANC</v>
          </cell>
          <cell r="C632">
            <v>0</v>
          </cell>
          <cell r="D632">
            <v>0</v>
          </cell>
        </row>
        <row r="633">
          <cell r="A633" t="str">
            <v>23222</v>
          </cell>
          <cell r="B633" t="str">
            <v>GROUP UNIVERSAL LIFE</v>
          </cell>
          <cell r="C633">
            <v>0</v>
          </cell>
          <cell r="D633">
            <v>0</v>
          </cell>
        </row>
        <row r="634">
          <cell r="A634" t="str">
            <v>23223</v>
          </cell>
          <cell r="B634" t="str">
            <v>SUPPLEMENTAL LIFE INSURANCE.</v>
          </cell>
          <cell r="C634">
            <v>129.21</v>
          </cell>
          <cell r="D634">
            <v>22880.080000000002</v>
          </cell>
        </row>
        <row r="635">
          <cell r="A635" t="str">
            <v>23224</v>
          </cell>
          <cell r="B635" t="str">
            <v>REWARDS PLUS</v>
          </cell>
          <cell r="C635">
            <v>0</v>
          </cell>
          <cell r="D635">
            <v>0</v>
          </cell>
        </row>
        <row r="636">
          <cell r="A636" t="str">
            <v>23229</v>
          </cell>
          <cell r="B636" t="str">
            <v>TECO COMPUTER USERS GROUP</v>
          </cell>
          <cell r="C636">
            <v>0</v>
          </cell>
          <cell r="D636">
            <v>0</v>
          </cell>
        </row>
        <row r="637">
          <cell r="A637" t="str">
            <v>23230</v>
          </cell>
          <cell r="B637" t="str">
            <v>CHILD SUPPORT, LEVY, GARNISHM</v>
          </cell>
          <cell r="C637">
            <v>-230.44</v>
          </cell>
          <cell r="D637">
            <v>-230.44</v>
          </cell>
        </row>
        <row r="638">
          <cell r="A638" t="str">
            <v>23231</v>
          </cell>
          <cell r="B638" t="str">
            <v>A/P TECO BENEFIT ASSN</v>
          </cell>
          <cell r="C638">
            <v>4739</v>
          </cell>
          <cell r="D638">
            <v>0</v>
          </cell>
        </row>
        <row r="639">
          <cell r="A639" t="str">
            <v>23232</v>
          </cell>
          <cell r="B639" t="str">
            <v>A/P U S SAVINGS BONDS</v>
          </cell>
          <cell r="C639">
            <v>-60</v>
          </cell>
          <cell r="D639">
            <v>-60</v>
          </cell>
        </row>
        <row r="640">
          <cell r="A640" t="str">
            <v>23233</v>
          </cell>
          <cell r="B640" t="str">
            <v>A/P GROUP LIFE INSUR</v>
          </cell>
          <cell r="C640">
            <v>95.99</v>
          </cell>
          <cell r="D640">
            <v>16811.77</v>
          </cell>
        </row>
        <row r="641">
          <cell r="A641" t="str">
            <v>23234</v>
          </cell>
          <cell r="B641" t="str">
            <v>A/P GROUP HOSP INSUR-ACTIVE</v>
          </cell>
          <cell r="C641">
            <v>188733.4</v>
          </cell>
          <cell r="D641">
            <v>-2869905.92</v>
          </cell>
        </row>
        <row r="642">
          <cell r="A642" t="str">
            <v>23236</v>
          </cell>
          <cell r="B642" t="str">
            <v>PARKING DEDUCTIONS - TAMPA EL</v>
          </cell>
          <cell r="C642">
            <v>0</v>
          </cell>
          <cell r="D642">
            <v>0</v>
          </cell>
        </row>
        <row r="643">
          <cell r="A643" t="str">
            <v>23240</v>
          </cell>
          <cell r="B643" t="str">
            <v>A/P IBEW UNION DUES</v>
          </cell>
          <cell r="C643">
            <v>49896.97</v>
          </cell>
          <cell r="D643">
            <v>0</v>
          </cell>
        </row>
        <row r="644">
          <cell r="A644" t="str">
            <v>23241</v>
          </cell>
          <cell r="B644" t="str">
            <v>A/P OPEIU UNION DUES</v>
          </cell>
          <cell r="C644">
            <v>1770</v>
          </cell>
          <cell r="D644">
            <v>0</v>
          </cell>
        </row>
        <row r="645">
          <cell r="A645" t="str">
            <v>23242</v>
          </cell>
          <cell r="B645" t="str">
            <v>A/P UNITED WAY</v>
          </cell>
          <cell r="C645">
            <v>34193.81</v>
          </cell>
          <cell r="D645">
            <v>0</v>
          </cell>
        </row>
        <row r="646">
          <cell r="A646" t="str">
            <v>23243</v>
          </cell>
          <cell r="B646" t="str">
            <v>A/P DRIP</v>
          </cell>
          <cell r="C646">
            <v>460</v>
          </cell>
          <cell r="D646">
            <v>-10162.5</v>
          </cell>
        </row>
        <row r="647">
          <cell r="A647" t="str">
            <v>23244</v>
          </cell>
          <cell r="B647" t="str">
            <v>A/P-PUTNAM SAVINGS</v>
          </cell>
          <cell r="C647">
            <v>330</v>
          </cell>
          <cell r="D647">
            <v>1191.43</v>
          </cell>
        </row>
        <row r="648">
          <cell r="A648" t="str">
            <v>23245</v>
          </cell>
          <cell r="B648" t="str">
            <v>A/P TECO NMA CHAPTER</v>
          </cell>
          <cell r="C648">
            <v>0</v>
          </cell>
          <cell r="D648">
            <v>-984.5</v>
          </cell>
        </row>
        <row r="649">
          <cell r="A649" t="str">
            <v>23246</v>
          </cell>
          <cell r="B649" t="str">
            <v>ELEC EMP COMM FR GOOD GOVERN</v>
          </cell>
          <cell r="C649">
            <v>1497.51</v>
          </cell>
          <cell r="D649">
            <v>10.36</v>
          </cell>
        </row>
        <row r="650">
          <cell r="A650" t="str">
            <v>23247</v>
          </cell>
          <cell r="B650" t="str">
            <v>A/P SHARE</v>
          </cell>
          <cell r="C650">
            <v>-538.52</v>
          </cell>
          <cell r="D650">
            <v>-9069.85</v>
          </cell>
        </row>
        <row r="651">
          <cell r="A651" t="str">
            <v>23252</v>
          </cell>
          <cell r="B651" t="str">
            <v>A/P SAR</v>
          </cell>
          <cell r="C651">
            <v>0</v>
          </cell>
          <cell r="D651">
            <v>0</v>
          </cell>
        </row>
        <row r="652">
          <cell r="A652" t="str">
            <v>23253</v>
          </cell>
          <cell r="B652" t="str">
            <v>A/P UTILITY TAX</v>
          </cell>
          <cell r="C652">
            <v>0</v>
          </cell>
          <cell r="D652">
            <v>12593.45</v>
          </cell>
        </row>
        <row r="653">
          <cell r="A653" t="str">
            <v>23256</v>
          </cell>
          <cell r="B653" t="str">
            <v>OBO INCOME TAX</v>
          </cell>
          <cell r="C653">
            <v>0</v>
          </cell>
          <cell r="D653">
            <v>0</v>
          </cell>
        </row>
        <row r="654">
          <cell r="A654" t="str">
            <v>23271</v>
          </cell>
          <cell r="B654" t="str">
            <v>LTSA PAYABLE - POLK UNIT #1</v>
          </cell>
          <cell r="C654">
            <v>0</v>
          </cell>
          <cell r="D654">
            <v>0</v>
          </cell>
        </row>
        <row r="655">
          <cell r="A655" t="str">
            <v>23272</v>
          </cell>
          <cell r="B655" t="str">
            <v>CSA PAYABLE - POLK UNIT #2</v>
          </cell>
          <cell r="C655">
            <v>360276.22</v>
          </cell>
          <cell r="D655">
            <v>-225164.78</v>
          </cell>
        </row>
        <row r="656">
          <cell r="A656" t="str">
            <v>23273</v>
          </cell>
          <cell r="B656" t="str">
            <v>CSA PAYABLE - POLK UNIT #3</v>
          </cell>
          <cell r="C656">
            <v>-655959.22</v>
          </cell>
          <cell r="D656">
            <v>-205724.22</v>
          </cell>
        </row>
        <row r="657">
          <cell r="A657" t="str">
            <v>23280</v>
          </cell>
          <cell r="B657" t="str">
            <v>CSA PAYABLE - BAYSIDE #1</v>
          </cell>
          <cell r="C657">
            <v>-254733.4</v>
          </cell>
          <cell r="D657">
            <v>0</v>
          </cell>
        </row>
        <row r="658">
          <cell r="A658" t="str">
            <v>23281</v>
          </cell>
          <cell r="B658" t="str">
            <v>CSA PAYABLE - BAYSIDE #2</v>
          </cell>
          <cell r="C658">
            <v>193566.73</v>
          </cell>
          <cell r="D658">
            <v>0</v>
          </cell>
        </row>
        <row r="659">
          <cell r="A659" t="str">
            <v>232</v>
          </cell>
          <cell r="B659" t="str">
            <v>ACCOUNT TOTAL</v>
          </cell>
          <cell r="C659">
            <v>-10683917.800000001</v>
          </cell>
          <cell r="D659">
            <v>-102337386.67</v>
          </cell>
        </row>
        <row r="660">
          <cell r="A660" t="str">
            <v>23402</v>
          </cell>
          <cell r="B660" t="str">
            <v>A/P ASSOC CO TECO OCEAN SHIPP</v>
          </cell>
          <cell r="C660">
            <v>-1290157.49</v>
          </cell>
          <cell r="D660">
            <v>-5529562.8499999996</v>
          </cell>
        </row>
        <row r="661">
          <cell r="A661" t="str">
            <v>23403</v>
          </cell>
          <cell r="B661" t="str">
            <v>A/P ASSOC CO TECO BARGE LINE</v>
          </cell>
          <cell r="C661">
            <v>-97414.36</v>
          </cell>
          <cell r="D661">
            <v>-1638935.74</v>
          </cell>
        </row>
        <row r="662">
          <cell r="A662" t="str">
            <v>23404</v>
          </cell>
          <cell r="B662" t="str">
            <v>A/P ASSOC CO TECO PROPERTIES</v>
          </cell>
          <cell r="C662">
            <v>-2728.5</v>
          </cell>
          <cell r="D662">
            <v>-1745.72</v>
          </cell>
        </row>
        <row r="663">
          <cell r="A663" t="str">
            <v>23409</v>
          </cell>
          <cell r="B663" t="str">
            <v>A/P ASSOC CO TECO ENERGY</v>
          </cell>
          <cell r="C663">
            <v>389210.7</v>
          </cell>
          <cell r="D663">
            <v>-5513247.0899999999</v>
          </cell>
        </row>
        <row r="664">
          <cell r="A664" t="str">
            <v>23411</v>
          </cell>
          <cell r="B664" t="str">
            <v>A/P TECO STEVADORING</v>
          </cell>
          <cell r="C664">
            <v>0</v>
          </cell>
          <cell r="D664">
            <v>0</v>
          </cell>
        </row>
        <row r="665">
          <cell r="A665" t="str">
            <v>23416</v>
          </cell>
          <cell r="B665" t="str">
            <v>A/P ASSOC CO P.E.C.</v>
          </cell>
          <cell r="C665">
            <v>0</v>
          </cell>
          <cell r="D665">
            <v>0</v>
          </cell>
        </row>
        <row r="666">
          <cell r="A666" t="str">
            <v>23421</v>
          </cell>
          <cell r="B666" t="str">
            <v>A/P HARDEE POWER PARTNERS LTD</v>
          </cell>
          <cell r="C666">
            <v>0</v>
          </cell>
          <cell r="D666">
            <v>0</v>
          </cell>
        </row>
        <row r="667">
          <cell r="A667" t="str">
            <v>23422</v>
          </cell>
          <cell r="B667" t="str">
            <v>A/P PGS NATURAL GAS</v>
          </cell>
          <cell r="C667">
            <v>0</v>
          </cell>
          <cell r="D667">
            <v>-486858.49</v>
          </cell>
        </row>
        <row r="668">
          <cell r="A668" t="str">
            <v>23424</v>
          </cell>
          <cell r="B668" t="str">
            <v>A/P TERMCO</v>
          </cell>
          <cell r="C668">
            <v>0</v>
          </cell>
          <cell r="D668">
            <v>0</v>
          </cell>
        </row>
        <row r="669">
          <cell r="A669" t="str">
            <v>23425</v>
          </cell>
          <cell r="B669" t="str">
            <v>A/P TPS - BAYSIDE</v>
          </cell>
          <cell r="C669">
            <v>0</v>
          </cell>
          <cell r="D669">
            <v>0</v>
          </cell>
        </row>
        <row r="670">
          <cell r="A670" t="str">
            <v>23426</v>
          </cell>
          <cell r="B670" t="str">
            <v>A/P TPS - BIG BEND</v>
          </cell>
          <cell r="C670">
            <v>0</v>
          </cell>
          <cell r="D670">
            <v>0</v>
          </cell>
        </row>
        <row r="671">
          <cell r="A671" t="str">
            <v>23427</v>
          </cell>
          <cell r="B671" t="str">
            <v>A/P TPS - POLK</v>
          </cell>
          <cell r="C671">
            <v>0</v>
          </cell>
          <cell r="D671">
            <v>0</v>
          </cell>
        </row>
        <row r="672">
          <cell r="A672" t="str">
            <v>23450</v>
          </cell>
          <cell r="B672" t="str">
            <v>A/P PEOPLES GAS SYSTEM (NATUR</v>
          </cell>
          <cell r="C672">
            <v>88172.29</v>
          </cell>
          <cell r="D672">
            <v>-284570.5</v>
          </cell>
        </row>
        <row r="673">
          <cell r="A673" t="str">
            <v>23452</v>
          </cell>
          <cell r="B673" t="str">
            <v>PEOPLES GAS SALES &amp; SERVICES</v>
          </cell>
          <cell r="C673">
            <v>0</v>
          </cell>
          <cell r="D673">
            <v>0</v>
          </cell>
        </row>
        <row r="674">
          <cell r="A674" t="str">
            <v>23455</v>
          </cell>
          <cell r="B674" t="str">
            <v>PEOPLES GAS COMPANY (PROPANE)</v>
          </cell>
          <cell r="C674">
            <v>0</v>
          </cell>
          <cell r="D674">
            <v>0</v>
          </cell>
        </row>
        <row r="675">
          <cell r="A675" t="str">
            <v>234</v>
          </cell>
          <cell r="B675" t="str">
            <v>ACCOUNT TOTAL</v>
          </cell>
          <cell r="C675">
            <v>-912917.36</v>
          </cell>
          <cell r="D675">
            <v>-13454920.390000001</v>
          </cell>
        </row>
        <row r="676">
          <cell r="A676" t="str">
            <v>23500</v>
          </cell>
          <cell r="B676" t="str">
            <v>CUSTOMER DEPOSITS</v>
          </cell>
          <cell r="C676">
            <v>-237780.9</v>
          </cell>
          <cell r="D676">
            <v>-75037212.340000004</v>
          </cell>
        </row>
        <row r="677">
          <cell r="A677" t="str">
            <v>235</v>
          </cell>
          <cell r="B677" t="str">
            <v>ACCOUNT TOTAL</v>
          </cell>
          <cell r="C677">
            <v>-237780.9</v>
          </cell>
          <cell r="D677">
            <v>-75037212.340000004</v>
          </cell>
        </row>
        <row r="678">
          <cell r="A678" t="str">
            <v>23600</v>
          </cell>
          <cell r="B678" t="str">
            <v>TAX ACCR FIT BEF PR YR</v>
          </cell>
          <cell r="C678">
            <v>0</v>
          </cell>
          <cell r="D678">
            <v>-9614546.1199999992</v>
          </cell>
        </row>
        <row r="679">
          <cell r="A679" t="str">
            <v>23601</v>
          </cell>
          <cell r="B679" t="str">
            <v>TAX ACCR FIT PR YEAR</v>
          </cell>
          <cell r="C679">
            <v>0</v>
          </cell>
          <cell r="D679">
            <v>-1582858.94</v>
          </cell>
        </row>
        <row r="680">
          <cell r="A680" t="str">
            <v>23602</v>
          </cell>
          <cell r="B680" t="str">
            <v>TAX ACCR FIT CURR YEAR</v>
          </cell>
          <cell r="C680">
            <v>-437664.97</v>
          </cell>
          <cell r="D680">
            <v>-13011213.369999999</v>
          </cell>
        </row>
        <row r="681">
          <cell r="A681" t="str">
            <v>23603</v>
          </cell>
          <cell r="B681" t="str">
            <v>TAX ACCR FEDERAL UNEMPLOYMENT</v>
          </cell>
          <cell r="C681">
            <v>-283.38</v>
          </cell>
          <cell r="D681">
            <v>-1802.75</v>
          </cell>
        </row>
        <row r="682">
          <cell r="A682" t="str">
            <v>23604</v>
          </cell>
          <cell r="B682" t="str">
            <v>TAX ACCR FEDERAL OLD AGE BENF</v>
          </cell>
          <cell r="C682">
            <v>-46241.65</v>
          </cell>
          <cell r="D682">
            <v>-228091.77</v>
          </cell>
        </row>
        <row r="683">
          <cell r="A683" t="str">
            <v>23605</v>
          </cell>
          <cell r="B683" t="str">
            <v>TAX ACCR FEDERAL VEHICLE USE</v>
          </cell>
          <cell r="C683">
            <v>0</v>
          </cell>
          <cell r="D683">
            <v>0</v>
          </cell>
        </row>
        <row r="684">
          <cell r="A684" t="str">
            <v>23606</v>
          </cell>
          <cell r="B684" t="str">
            <v>TAX ACCR STATE INCOME</v>
          </cell>
          <cell r="C684">
            <v>-1004174.14</v>
          </cell>
          <cell r="D684">
            <v>-691710.22</v>
          </cell>
        </row>
        <row r="685">
          <cell r="A685" t="str">
            <v>23607</v>
          </cell>
          <cell r="B685" t="str">
            <v>TAX ACCR FEDERAL SUPERFUND</v>
          </cell>
          <cell r="C685">
            <v>0</v>
          </cell>
          <cell r="D685">
            <v>-87936</v>
          </cell>
        </row>
        <row r="686">
          <cell r="A686" t="str">
            <v>23608</v>
          </cell>
          <cell r="B686" t="str">
            <v>TAX ACCR DIESEL FUEL #2</v>
          </cell>
          <cell r="C686">
            <v>0</v>
          </cell>
          <cell r="D686">
            <v>-0.93</v>
          </cell>
        </row>
        <row r="687">
          <cell r="A687" t="str">
            <v>23609</v>
          </cell>
          <cell r="B687" t="str">
            <v>FEDERAL EXCISE TAX</v>
          </cell>
          <cell r="C687">
            <v>0</v>
          </cell>
          <cell r="D687">
            <v>0</v>
          </cell>
        </row>
        <row r="688">
          <cell r="A688" t="str">
            <v>23611</v>
          </cell>
          <cell r="B688" t="str">
            <v>TAX ACCRUAL - COUNTY PROPERTY</v>
          </cell>
          <cell r="C688">
            <v>-3800000</v>
          </cell>
          <cell r="D688">
            <v>-22800704.370000001</v>
          </cell>
        </row>
        <row r="689">
          <cell r="A689" t="str">
            <v>23630</v>
          </cell>
          <cell r="B689" t="str">
            <v>TAX ACCR GROSS RECEIPTS</v>
          </cell>
          <cell r="C689">
            <v>2187135</v>
          </cell>
          <cell r="D689">
            <v>-3786540</v>
          </cell>
        </row>
        <row r="690">
          <cell r="A690" t="str">
            <v>23635</v>
          </cell>
          <cell r="B690" t="str">
            <v>SALES TAX COMPANY ELECTRIC US</v>
          </cell>
          <cell r="C690">
            <v>-4000</v>
          </cell>
          <cell r="D690">
            <v>9989.56</v>
          </cell>
        </row>
        <row r="691">
          <cell r="A691" t="str">
            <v>23636</v>
          </cell>
          <cell r="B691" t="str">
            <v>COMMUNICATIONS SERVICE TAX,TE</v>
          </cell>
          <cell r="C691">
            <v>-17000</v>
          </cell>
          <cell r="D691">
            <v>-115576.28</v>
          </cell>
        </row>
        <row r="692">
          <cell r="A692" t="str">
            <v>23640</v>
          </cell>
          <cell r="B692" t="str">
            <v>TAX ACCR STATE UNEMPLOYMENT</v>
          </cell>
          <cell r="C692">
            <v>-570.29999999999995</v>
          </cell>
          <cell r="D692">
            <v>-3629.72</v>
          </cell>
        </row>
        <row r="693">
          <cell r="A693" t="str">
            <v>23645</v>
          </cell>
          <cell r="B693" t="str">
            <v>TAX ACCR STATE INTANGIBLE</v>
          </cell>
          <cell r="C693">
            <v>0</v>
          </cell>
          <cell r="D693">
            <v>0</v>
          </cell>
        </row>
        <row r="694">
          <cell r="A694" t="str">
            <v>23647</v>
          </cell>
          <cell r="B694" t="str">
            <v>STATE COMMISSION TAX</v>
          </cell>
          <cell r="C694">
            <v>-114000</v>
          </cell>
          <cell r="D694">
            <v>-547211.51</v>
          </cell>
        </row>
        <row r="695">
          <cell r="A695" t="str">
            <v>23650</v>
          </cell>
          <cell r="B695" t="str">
            <v>TAX ACCR OC LIC ALL ST CNTY</v>
          </cell>
          <cell r="C695">
            <v>0</v>
          </cell>
          <cell r="D695">
            <v>0</v>
          </cell>
        </row>
        <row r="696">
          <cell r="A696" t="str">
            <v>23670</v>
          </cell>
          <cell r="B696" t="str">
            <v>TAX ACCR FRANCHISE EAGLE LAKE</v>
          </cell>
          <cell r="C696">
            <v>-1128</v>
          </cell>
          <cell r="D696">
            <v>-9200</v>
          </cell>
        </row>
        <row r="697">
          <cell r="A697" t="str">
            <v>23671</v>
          </cell>
          <cell r="B697" t="str">
            <v>TAX ACCR FRANCHISE TEMPLE TER</v>
          </cell>
          <cell r="C697">
            <v>-21410</v>
          </cell>
          <cell r="D697">
            <v>-133003</v>
          </cell>
        </row>
        <row r="698">
          <cell r="A698" t="str">
            <v>23672</v>
          </cell>
          <cell r="B698" t="str">
            <v>TAX ACCR FRANCHISE PLANT CITY</v>
          </cell>
          <cell r="C698">
            <v>-34942</v>
          </cell>
          <cell r="D698">
            <v>-191340</v>
          </cell>
        </row>
        <row r="699">
          <cell r="A699" t="str">
            <v>23673</v>
          </cell>
          <cell r="B699" t="str">
            <v>TAX ACCR FRANCHISE AUBURNDALE</v>
          </cell>
          <cell r="C699">
            <v>-10865</v>
          </cell>
          <cell r="D699">
            <v>-58978</v>
          </cell>
        </row>
        <row r="700">
          <cell r="A700" t="str">
            <v>23674</v>
          </cell>
          <cell r="B700" t="str">
            <v>TAX ACCR FRANCHISE LK ALFRED</v>
          </cell>
          <cell r="C700">
            <v>-4182</v>
          </cell>
          <cell r="D700">
            <v>-17899</v>
          </cell>
        </row>
        <row r="701">
          <cell r="A701" t="str">
            <v>23675</v>
          </cell>
          <cell r="B701" t="str">
            <v>TAX ACCR FRANCHISE DADE CITY</v>
          </cell>
          <cell r="C701">
            <v>-4813</v>
          </cell>
          <cell r="D701">
            <v>-31887</v>
          </cell>
        </row>
        <row r="702">
          <cell r="A702" t="str">
            <v>23676</v>
          </cell>
          <cell r="B702" t="str">
            <v>TAX ACCR FRANCHISE WINT HAVEN</v>
          </cell>
          <cell r="C702">
            <v>-68118</v>
          </cell>
          <cell r="D702">
            <v>-398044</v>
          </cell>
        </row>
        <row r="703">
          <cell r="A703" t="str">
            <v>23677</v>
          </cell>
          <cell r="B703" t="str">
            <v>TAX ACCR FRANCHISE MULBERRY</v>
          </cell>
          <cell r="C703">
            <v>-3304</v>
          </cell>
          <cell r="D703">
            <v>-20330</v>
          </cell>
        </row>
        <row r="704">
          <cell r="A704" t="str">
            <v>23678</v>
          </cell>
          <cell r="B704" t="str">
            <v>TAX ACCR FRANCHISE SAN ANTON</v>
          </cell>
          <cell r="C704">
            <v>-1490</v>
          </cell>
          <cell r="D704">
            <v>-5344</v>
          </cell>
        </row>
        <row r="705">
          <cell r="A705" t="str">
            <v>23679</v>
          </cell>
          <cell r="B705" t="str">
            <v>TAX ACCR FRANCHISE OLDSMAR</v>
          </cell>
          <cell r="C705">
            <v>-23459</v>
          </cell>
          <cell r="D705">
            <v>-116024</v>
          </cell>
        </row>
        <row r="706">
          <cell r="A706" t="str">
            <v>23680</v>
          </cell>
          <cell r="B706" t="str">
            <v>TAX ACCR FRANCHISE TAMPA</v>
          </cell>
          <cell r="C706">
            <v>-310124</v>
          </cell>
          <cell r="D706">
            <v>-2040685</v>
          </cell>
        </row>
        <row r="707">
          <cell r="A707" t="str">
            <v>23681</v>
          </cell>
          <cell r="B707" t="str">
            <v>TAX ACCR FRANCHISE POLK CITY</v>
          </cell>
          <cell r="C707">
            <v>-1098</v>
          </cell>
          <cell r="D707">
            <v>-8541</v>
          </cell>
        </row>
        <row r="708">
          <cell r="A708" t="str">
            <v>23682</v>
          </cell>
          <cell r="B708" t="str">
            <v>TAX ACCR FRANCHISE ST LEO</v>
          </cell>
          <cell r="C708">
            <v>-1335</v>
          </cell>
          <cell r="D708">
            <v>-7230</v>
          </cell>
        </row>
        <row r="709">
          <cell r="A709" t="str">
            <v>236</v>
          </cell>
          <cell r="B709" t="str">
            <v>ACCOUNT TOTAL</v>
          </cell>
          <cell r="C709">
            <v>-3723067.44</v>
          </cell>
          <cell r="D709">
            <v>-55500337.420000002</v>
          </cell>
        </row>
        <row r="710">
          <cell r="A710" t="str">
            <v>23712</v>
          </cell>
          <cell r="B710" t="str">
            <v>INT ACCR 2007 BONDS</v>
          </cell>
          <cell r="C710">
            <v>0</v>
          </cell>
          <cell r="D710">
            <v>0</v>
          </cell>
        </row>
        <row r="711">
          <cell r="A711" t="str">
            <v>23718</v>
          </cell>
          <cell r="B711" t="str">
            <v>INT ACCR CUSTOMER DEPOSITS</v>
          </cell>
          <cell r="C711">
            <v>-351305.51</v>
          </cell>
          <cell r="D711">
            <v>-2919495.01</v>
          </cell>
        </row>
        <row r="712">
          <cell r="A712" t="str">
            <v>23726</v>
          </cell>
          <cell r="B712" t="str">
            <v>INT ACCR 2025 BONDS</v>
          </cell>
          <cell r="C712">
            <v>-172016.67</v>
          </cell>
          <cell r="D712">
            <v>-855441.46</v>
          </cell>
        </row>
        <row r="713">
          <cell r="A713" t="str">
            <v>23729</v>
          </cell>
          <cell r="B713" t="str">
            <v>INT ACCR 2021 BONDS</v>
          </cell>
          <cell r="C713">
            <v>0</v>
          </cell>
          <cell r="D713">
            <v>0</v>
          </cell>
        </row>
        <row r="714">
          <cell r="A714" t="str">
            <v>23730</v>
          </cell>
          <cell r="B714" t="str">
            <v>INT ACCR 2022 BONDS</v>
          </cell>
          <cell r="C714">
            <v>0</v>
          </cell>
          <cell r="D714">
            <v>0</v>
          </cell>
        </row>
        <row r="715">
          <cell r="A715" t="str">
            <v>23731</v>
          </cell>
          <cell r="B715" t="str">
            <v>INT ACCR 2018 BONDS</v>
          </cell>
          <cell r="C715">
            <v>-180666.67</v>
          </cell>
          <cell r="D715">
            <v>-898796.07</v>
          </cell>
        </row>
        <row r="716">
          <cell r="A716" t="str">
            <v>23733</v>
          </cell>
          <cell r="B716" t="str">
            <v>INT ACCR 2022 BONDS</v>
          </cell>
          <cell r="C716">
            <v>0</v>
          </cell>
          <cell r="D716">
            <v>0</v>
          </cell>
        </row>
        <row r="717">
          <cell r="A717" t="str">
            <v>23735</v>
          </cell>
          <cell r="B717" t="str">
            <v>INT ACCR 2003 BONDS</v>
          </cell>
          <cell r="C717">
            <v>0</v>
          </cell>
          <cell r="D717">
            <v>0</v>
          </cell>
        </row>
        <row r="718">
          <cell r="A718" t="str">
            <v>23736</v>
          </cell>
          <cell r="B718" t="str">
            <v>INT ACCR 2020 BONDS</v>
          </cell>
          <cell r="C718">
            <v>-70833.33</v>
          </cell>
          <cell r="D718">
            <v>-352688.33</v>
          </cell>
        </row>
        <row r="719">
          <cell r="A719" t="str">
            <v>23737</v>
          </cell>
          <cell r="B719" t="str">
            <v>INT ACCR 2034 BONDS</v>
          </cell>
          <cell r="C719">
            <v>2238280.89</v>
          </cell>
          <cell r="D719">
            <v>-447901.19</v>
          </cell>
        </row>
        <row r="720">
          <cell r="A720" t="str">
            <v>23739</v>
          </cell>
          <cell r="B720" t="str">
            <v>INT ACCR 2030 BONDS</v>
          </cell>
          <cell r="C720">
            <v>1828125</v>
          </cell>
          <cell r="D720">
            <v>-354267.11</v>
          </cell>
        </row>
        <row r="721">
          <cell r="A721" t="str">
            <v>23740</v>
          </cell>
          <cell r="B721" t="str">
            <v>INT PAY FIT</v>
          </cell>
          <cell r="C721">
            <v>0</v>
          </cell>
          <cell r="D721">
            <v>-713581.99</v>
          </cell>
        </row>
        <row r="722">
          <cell r="A722" t="str">
            <v>23744</v>
          </cell>
          <cell r="B722" t="str">
            <v>INT ACCR 2001 BONDS.</v>
          </cell>
          <cell r="C722">
            <v>0</v>
          </cell>
          <cell r="D722">
            <v>0</v>
          </cell>
        </row>
        <row r="723">
          <cell r="A723" t="str">
            <v>23745</v>
          </cell>
          <cell r="B723" t="str">
            <v>INT ACCR 2002 BONDS</v>
          </cell>
          <cell r="C723">
            <v>0</v>
          </cell>
          <cell r="D723">
            <v>0</v>
          </cell>
        </row>
        <row r="724">
          <cell r="A724" t="str">
            <v>23746</v>
          </cell>
          <cell r="B724" t="str">
            <v>INTEREST ACCR 2012 BONDS</v>
          </cell>
          <cell r="C724">
            <v>6015625</v>
          </cell>
          <cell r="D724">
            <v>-601562.5</v>
          </cell>
        </row>
        <row r="725">
          <cell r="A725" t="str">
            <v>23747</v>
          </cell>
          <cell r="B725" t="str">
            <v>INTEREST ACCR 2013 BONDS</v>
          </cell>
          <cell r="C725">
            <v>-257911.25</v>
          </cell>
          <cell r="D725">
            <v>-773733.75</v>
          </cell>
        </row>
        <row r="726">
          <cell r="A726" t="str">
            <v>23748</v>
          </cell>
          <cell r="B726" t="str">
            <v>INTEREST ACCR 2023 BONDS</v>
          </cell>
          <cell r="C726">
            <v>-396000</v>
          </cell>
          <cell r="D726">
            <v>-1188000</v>
          </cell>
        </row>
        <row r="727">
          <cell r="A727" t="str">
            <v>23749</v>
          </cell>
          <cell r="B727" t="str">
            <v>INTEREST ACCR 2012 BONDS</v>
          </cell>
          <cell r="C727">
            <v>-1753125</v>
          </cell>
          <cell r="D727">
            <v>-7889062.5</v>
          </cell>
        </row>
        <row r="728">
          <cell r="A728" t="str">
            <v>23750</v>
          </cell>
          <cell r="B728" t="str">
            <v>INTEREST ACCR 2007 BONDS</v>
          </cell>
          <cell r="C728">
            <v>-559895.82999999996</v>
          </cell>
          <cell r="D728">
            <v>-2519531.3199999998</v>
          </cell>
        </row>
        <row r="729">
          <cell r="A729" t="str">
            <v>23751</v>
          </cell>
          <cell r="B729" t="str">
            <v>INTEREST ACCR 2016 SENIOR NOT</v>
          </cell>
          <cell r="C729">
            <v>-1302083.33</v>
          </cell>
          <cell r="D729">
            <v>-3255208.31</v>
          </cell>
        </row>
        <row r="730">
          <cell r="A730" t="str">
            <v>23758</v>
          </cell>
          <cell r="B730" t="str">
            <v>MISCELLANEOUS INTEREST PAYABL</v>
          </cell>
          <cell r="C730">
            <v>0</v>
          </cell>
          <cell r="D730">
            <v>0</v>
          </cell>
        </row>
        <row r="731">
          <cell r="A731" t="str">
            <v>23790</v>
          </cell>
          <cell r="B731" t="str">
            <v>INTEREST ACCR BASE RATE LOAN</v>
          </cell>
          <cell r="C731">
            <v>19125.68</v>
          </cell>
          <cell r="D731">
            <v>0</v>
          </cell>
        </row>
        <row r="732">
          <cell r="A732" t="str">
            <v>23791</v>
          </cell>
          <cell r="B732" t="str">
            <v>INTEREST ACCR LIBOR LOAN</v>
          </cell>
          <cell r="C732">
            <v>98513.21</v>
          </cell>
          <cell r="D732">
            <v>-33652.78</v>
          </cell>
        </row>
        <row r="733">
          <cell r="A733" t="str">
            <v>23799</v>
          </cell>
          <cell r="B733" t="str">
            <v>INT ACCR DEF REVENUE 1999</v>
          </cell>
          <cell r="C733">
            <v>0</v>
          </cell>
          <cell r="D733">
            <v>0</v>
          </cell>
        </row>
        <row r="734">
          <cell r="A734" t="str">
            <v>237</v>
          </cell>
          <cell r="B734" t="str">
            <v>ACCOUNT TOTAL</v>
          </cell>
          <cell r="C734">
            <v>5155832.1900000004</v>
          </cell>
          <cell r="D734">
            <v>-22802922.32</v>
          </cell>
        </row>
        <row r="735">
          <cell r="A735" t="str">
            <v>23801</v>
          </cell>
          <cell r="B735" t="str">
            <v>DIVIDEND DECLRD COMMON STOCK</v>
          </cell>
          <cell r="C735">
            <v>0</v>
          </cell>
          <cell r="D735">
            <v>0</v>
          </cell>
        </row>
        <row r="736">
          <cell r="A736" t="str">
            <v>238</v>
          </cell>
          <cell r="B736" t="str">
            <v>ACCOUNT TOTAL</v>
          </cell>
          <cell r="C736">
            <v>0</v>
          </cell>
          <cell r="D736">
            <v>0</v>
          </cell>
        </row>
        <row r="737">
          <cell r="A737" t="str">
            <v>24101</v>
          </cell>
          <cell r="B737" t="str">
            <v>SALES TAX ELEC 6% HILLSBOROUG</v>
          </cell>
          <cell r="C737">
            <v>6133.98</v>
          </cell>
          <cell r="D737">
            <v>-2951.42</v>
          </cell>
        </row>
        <row r="738">
          <cell r="A738" t="str">
            <v>24102</v>
          </cell>
          <cell r="B738" t="str">
            <v>SALES TAX ELEC 6% PASCO</v>
          </cell>
          <cell r="C738">
            <v>-8.1300000000000008</v>
          </cell>
          <cell r="D738">
            <v>-370.16</v>
          </cell>
        </row>
        <row r="739">
          <cell r="A739" t="str">
            <v>24103</v>
          </cell>
          <cell r="B739" t="str">
            <v>SALES TAX ELEC 6% PINELLAS</v>
          </cell>
          <cell r="C739">
            <v>9.1</v>
          </cell>
          <cell r="D739">
            <v>-186.8</v>
          </cell>
        </row>
        <row r="740">
          <cell r="A740" t="str">
            <v>24104</v>
          </cell>
          <cell r="B740" t="str">
            <v>SALES TAX ELEC 6% POLK</v>
          </cell>
          <cell r="C740">
            <v>-243.96</v>
          </cell>
          <cell r="D740">
            <v>-1582.78</v>
          </cell>
        </row>
        <row r="741">
          <cell r="A741" t="str">
            <v>24106</v>
          </cell>
          <cell r="B741" t="str">
            <v>ACCOUNTS PAYABLE USE TAX</v>
          </cell>
          <cell r="C741">
            <v>5514.62</v>
          </cell>
          <cell r="D741">
            <v>-590102.06999999995</v>
          </cell>
        </row>
        <row r="742">
          <cell r="A742" t="str">
            <v>24107</v>
          </cell>
          <cell r="B742" t="str">
            <v>SALES TAX-1% SURTAX-PINELLAS</v>
          </cell>
          <cell r="C742">
            <v>-623.98</v>
          </cell>
          <cell r="D742">
            <v>-6077.81</v>
          </cell>
        </row>
        <row r="743">
          <cell r="A743" t="str">
            <v>24108</v>
          </cell>
          <cell r="B743" t="str">
            <v>1% SURTAX HILLSBOROUGH</v>
          </cell>
          <cell r="C743">
            <v>-21116.6</v>
          </cell>
          <cell r="D743">
            <v>-240947.47</v>
          </cell>
        </row>
        <row r="744">
          <cell r="A744" t="str">
            <v>24109</v>
          </cell>
          <cell r="B744" t="str">
            <v>COMMUNICATIONSSS SERVICE TAX</v>
          </cell>
          <cell r="C744">
            <v>0</v>
          </cell>
          <cell r="D744">
            <v>0</v>
          </cell>
        </row>
        <row r="745">
          <cell r="A745" t="str">
            <v>24110</v>
          </cell>
          <cell r="B745" t="str">
            <v>TAX COL PAY POLK CITY</v>
          </cell>
          <cell r="C745">
            <v>-435.33</v>
          </cell>
          <cell r="D745">
            <v>-1251.4000000000001</v>
          </cell>
        </row>
        <row r="746">
          <cell r="A746" t="str">
            <v>24111</v>
          </cell>
          <cell r="B746" t="str">
            <v>TAX COL PAY UTILITY TAX TAMPA</v>
          </cell>
          <cell r="C746">
            <v>-410810.43</v>
          </cell>
          <cell r="D746">
            <v>-2480422.83</v>
          </cell>
        </row>
        <row r="747">
          <cell r="A747" t="str">
            <v>24112</v>
          </cell>
          <cell r="B747" t="str">
            <v>TAX COL PAY UTIL TX TEMPLE TE</v>
          </cell>
          <cell r="C747">
            <v>-25269.64</v>
          </cell>
          <cell r="D747">
            <v>-147375.04999999999</v>
          </cell>
        </row>
        <row r="748">
          <cell r="A748" t="str">
            <v>24113</v>
          </cell>
          <cell r="B748" t="str">
            <v>TAX COL PAY UTIL TX WINT HAVN</v>
          </cell>
          <cell r="C748">
            <v>-49108.73</v>
          </cell>
          <cell r="D748">
            <v>-218368.7</v>
          </cell>
        </row>
        <row r="749">
          <cell r="A749" t="str">
            <v>24114</v>
          </cell>
          <cell r="B749" t="str">
            <v>TAX COL PAY UTIL TX EAGLE LKE</v>
          </cell>
          <cell r="C749">
            <v>-1448.46</v>
          </cell>
          <cell r="D749">
            <v>-7460.53</v>
          </cell>
        </row>
        <row r="750">
          <cell r="A750" t="str">
            <v>24115</v>
          </cell>
          <cell r="B750" t="str">
            <v>TAX COL PAY UTIL TX AUBURNDAL</v>
          </cell>
          <cell r="C750">
            <v>-12900.11</v>
          </cell>
          <cell r="D750">
            <v>-87590.22</v>
          </cell>
        </row>
        <row r="751">
          <cell r="A751" t="str">
            <v>24116</v>
          </cell>
          <cell r="B751" t="str">
            <v>TAX COL PAY UTIL TX PLANT CIT</v>
          </cell>
          <cell r="C751">
            <v>-35637.919999999998</v>
          </cell>
          <cell r="D751">
            <v>-237220.25</v>
          </cell>
        </row>
        <row r="752">
          <cell r="A752" t="str">
            <v>24117</v>
          </cell>
          <cell r="B752" t="str">
            <v>TAX COL PAY UTIL TX MULBERRY</v>
          </cell>
          <cell r="C752">
            <v>-3504.77</v>
          </cell>
          <cell r="D752">
            <v>-25881.34</v>
          </cell>
        </row>
        <row r="753">
          <cell r="A753" t="str">
            <v>24118</v>
          </cell>
          <cell r="B753" t="str">
            <v>TAX COL PAY UTIL TX DADE CITY</v>
          </cell>
          <cell r="C753">
            <v>-4846.09</v>
          </cell>
          <cell r="D753">
            <v>-36639.300000000003</v>
          </cell>
        </row>
        <row r="754">
          <cell r="A754" t="str">
            <v>24119</v>
          </cell>
          <cell r="B754" t="str">
            <v>TAX COL PAY UTIL TX LAKE ALFD</v>
          </cell>
          <cell r="C754">
            <v>-3949.46</v>
          </cell>
          <cell r="D754">
            <v>-23369.02</v>
          </cell>
        </row>
        <row r="755">
          <cell r="A755" t="str">
            <v>24120</v>
          </cell>
          <cell r="B755" t="str">
            <v>TAX COL PAY UTIL TX OLDSMAR</v>
          </cell>
          <cell r="C755">
            <v>-21790.04</v>
          </cell>
          <cell r="D755">
            <v>-109986.95</v>
          </cell>
        </row>
        <row r="756">
          <cell r="A756" t="str">
            <v>24121</v>
          </cell>
          <cell r="B756" t="str">
            <v>TAX COL PAY UTIL TX POLK COUN</v>
          </cell>
          <cell r="C756">
            <v>-69643.72</v>
          </cell>
          <cell r="D756">
            <v>-516422.03</v>
          </cell>
        </row>
        <row r="757">
          <cell r="A757" t="str">
            <v>24122</v>
          </cell>
          <cell r="B757" t="str">
            <v>TAX COL PAY UTIL TX LAKE WALE</v>
          </cell>
          <cell r="C757">
            <v>-832.5</v>
          </cell>
          <cell r="D757">
            <v>-3850.64</v>
          </cell>
        </row>
        <row r="758">
          <cell r="A758" t="str">
            <v>24123</v>
          </cell>
          <cell r="B758" t="str">
            <v>TAX COL PAY UTIL TX BARTOW</v>
          </cell>
          <cell r="C758">
            <v>0</v>
          </cell>
          <cell r="D758">
            <v>0</v>
          </cell>
        </row>
        <row r="759">
          <cell r="A759" t="str">
            <v>24130</v>
          </cell>
          <cell r="B759" t="str">
            <v>VA. STATE TAX</v>
          </cell>
          <cell r="C759">
            <v>0</v>
          </cell>
          <cell r="D759">
            <v>0</v>
          </cell>
        </row>
        <row r="760">
          <cell r="A760" t="str">
            <v>24134</v>
          </cell>
          <cell r="B760" t="str">
            <v>DISCRETIONARY SALES SURTAX -</v>
          </cell>
          <cell r="C760">
            <v>-1403.07</v>
          </cell>
          <cell r="D760">
            <v>-12452.02</v>
          </cell>
        </row>
        <row r="761">
          <cell r="A761" t="str">
            <v>24135</v>
          </cell>
          <cell r="B761" t="str">
            <v>TAX COL PAY FICA EMP PORTION</v>
          </cell>
          <cell r="C761">
            <v>-361.19</v>
          </cell>
          <cell r="D761">
            <v>0</v>
          </cell>
        </row>
        <row r="762">
          <cell r="A762" t="str">
            <v>24136</v>
          </cell>
          <cell r="B762" t="str">
            <v>TAX COL PAY FED INC TX W/HELD</v>
          </cell>
          <cell r="C762">
            <v>-1217.8800000000001</v>
          </cell>
          <cell r="D762">
            <v>0</v>
          </cell>
        </row>
        <row r="763">
          <cell r="A763" t="str">
            <v>24137</v>
          </cell>
          <cell r="B763" t="str">
            <v>ILLINOIS STATE TAX</v>
          </cell>
          <cell r="C763">
            <v>0</v>
          </cell>
          <cell r="D763">
            <v>0</v>
          </cell>
        </row>
        <row r="764">
          <cell r="A764" t="str">
            <v>24138</v>
          </cell>
          <cell r="B764" t="str">
            <v>TAXES PAY 1099 WITHHOLDING</v>
          </cell>
          <cell r="C764">
            <v>0</v>
          </cell>
          <cell r="D764">
            <v>7387.65</v>
          </cell>
        </row>
        <row r="765">
          <cell r="A765" t="str">
            <v>24141</v>
          </cell>
          <cell r="B765" t="str">
            <v>SALES TAX ELEC 7% HILLSBOROUG</v>
          </cell>
          <cell r="C765">
            <v>-264270.65999999997</v>
          </cell>
          <cell r="D765">
            <v>-897296.19</v>
          </cell>
        </row>
        <row r="766">
          <cell r="A766" t="str">
            <v>24142</v>
          </cell>
          <cell r="B766" t="str">
            <v>SALES TAX ELEC 7% PASCO</v>
          </cell>
          <cell r="C766">
            <v>-5855.32</v>
          </cell>
          <cell r="D766">
            <v>-39240.080000000002</v>
          </cell>
        </row>
        <row r="767">
          <cell r="A767" t="str">
            <v>24143</v>
          </cell>
          <cell r="B767" t="str">
            <v>SALES TAX ELEC 7% PINELLAS</v>
          </cell>
          <cell r="C767">
            <v>-8183.41</v>
          </cell>
          <cell r="D767">
            <v>-60863.72</v>
          </cell>
        </row>
        <row r="768">
          <cell r="A768" t="str">
            <v>24144</v>
          </cell>
          <cell r="B768" t="str">
            <v>SALES TAX ELEC 6% POLK</v>
          </cell>
          <cell r="C768">
            <v>21627.79</v>
          </cell>
          <cell r="D768">
            <v>-191186.43</v>
          </cell>
        </row>
        <row r="769">
          <cell r="A769" t="str">
            <v>24199</v>
          </cell>
          <cell r="B769" t="str">
            <v>SALES TAX PAYABLE 0.0%</v>
          </cell>
          <cell r="C769">
            <v>0</v>
          </cell>
          <cell r="D769">
            <v>0</v>
          </cell>
        </row>
        <row r="770">
          <cell r="A770" t="str">
            <v>241</v>
          </cell>
          <cell r="B770" t="str">
            <v>ACCOUNT TOTAL</v>
          </cell>
          <cell r="C770">
            <v>-910175.91</v>
          </cell>
          <cell r="D770">
            <v>-5931707.5599999996</v>
          </cell>
        </row>
        <row r="771">
          <cell r="A771" t="str">
            <v>24202</v>
          </cell>
          <cell r="B771" t="str">
            <v>CURR LIAB-VACATIONS</v>
          </cell>
          <cell r="C771">
            <v>-26446.12</v>
          </cell>
          <cell r="D771">
            <v>-11339017.779999999</v>
          </cell>
        </row>
        <row r="772">
          <cell r="A772" t="str">
            <v>24296</v>
          </cell>
          <cell r="B772" t="str">
            <v>REVENUE REFUND.</v>
          </cell>
          <cell r="C772">
            <v>0</v>
          </cell>
          <cell r="D772">
            <v>0</v>
          </cell>
        </row>
        <row r="773">
          <cell r="A773" t="str">
            <v>24299</v>
          </cell>
          <cell r="B773" t="str">
            <v>REVENUE REFUND - 1999</v>
          </cell>
          <cell r="C773">
            <v>0</v>
          </cell>
          <cell r="D773">
            <v>0</v>
          </cell>
        </row>
        <row r="774">
          <cell r="A774" t="str">
            <v>242</v>
          </cell>
          <cell r="B774" t="str">
            <v>ACCOUNT TOTAL</v>
          </cell>
          <cell r="C774">
            <v>-26446.12</v>
          </cell>
          <cell r="D774">
            <v>-11339017.779999999</v>
          </cell>
        </row>
        <row r="775">
          <cell r="A775" t="str">
            <v>24501</v>
          </cell>
          <cell r="B775" t="str">
            <v>DEFERRED CREDIT - DERIVATIVE</v>
          </cell>
          <cell r="C775">
            <v>0</v>
          </cell>
          <cell r="D775">
            <v>0</v>
          </cell>
        </row>
        <row r="776">
          <cell r="A776" t="str">
            <v>24502</v>
          </cell>
          <cell r="B776" t="str">
            <v>DEF CREDIT - REG DERIVATIVE L</v>
          </cell>
          <cell r="C776">
            <v>2790550</v>
          </cell>
          <cell r="D776">
            <v>-2682700</v>
          </cell>
        </row>
        <row r="777">
          <cell r="A777" t="str">
            <v>24503</v>
          </cell>
          <cell r="B777" t="str">
            <v>DEF CREDIT - REG TAX LIABILIT</v>
          </cell>
          <cell r="C777">
            <v>0</v>
          </cell>
          <cell r="D777">
            <v>0</v>
          </cell>
        </row>
        <row r="778">
          <cell r="A778" t="str">
            <v>245</v>
          </cell>
          <cell r="B778" t="str">
            <v>ACCOUNT TOTAL</v>
          </cell>
          <cell r="C778">
            <v>2790550</v>
          </cell>
          <cell r="D778">
            <v>-2682700</v>
          </cell>
        </row>
        <row r="779">
          <cell r="A779" t="str">
            <v>24603</v>
          </cell>
          <cell r="B779" t="str">
            <v>USE TAX ACCRUAL</v>
          </cell>
          <cell r="C779">
            <v>0</v>
          </cell>
          <cell r="D779">
            <v>0</v>
          </cell>
        </row>
        <row r="780">
          <cell r="A780" t="str">
            <v>246</v>
          </cell>
          <cell r="B780" t="str">
            <v>ACCOUNT TOTAL</v>
          </cell>
          <cell r="C780">
            <v>0</v>
          </cell>
          <cell r="D780">
            <v>0</v>
          </cell>
        </row>
        <row r="781">
          <cell r="A781" t="str">
            <v>25301</v>
          </cell>
          <cell r="B781" t="str">
            <v>OTHER DEFERRED CREDITS</v>
          </cell>
          <cell r="C781">
            <v>-130734.41</v>
          </cell>
          <cell r="D781">
            <v>-16240119.130000001</v>
          </cell>
        </row>
        <row r="782">
          <cell r="A782" t="str">
            <v>25307</v>
          </cell>
          <cell r="B782" t="str">
            <v>OTH DEF CREDITS- TENANTS RENT</v>
          </cell>
          <cell r="C782">
            <v>0</v>
          </cell>
          <cell r="D782">
            <v>0</v>
          </cell>
        </row>
        <row r="783">
          <cell r="A783" t="str">
            <v>25309</v>
          </cell>
          <cell r="B783" t="str">
            <v>UNCLAIMED ITEMS- A/P CHECKS</v>
          </cell>
          <cell r="C783">
            <v>0</v>
          </cell>
          <cell r="D783">
            <v>64.069999999999993</v>
          </cell>
        </row>
        <row r="784">
          <cell r="A784" t="str">
            <v>25310</v>
          </cell>
          <cell r="B784" t="str">
            <v>UNCLAIMED WAGES</v>
          </cell>
          <cell r="C784">
            <v>-47.61</v>
          </cell>
          <cell r="D784">
            <v>-111.68</v>
          </cell>
        </row>
        <row r="785">
          <cell r="A785" t="str">
            <v>25311</v>
          </cell>
          <cell r="B785" t="str">
            <v>PARAGON CABLE-NO MAKE READY W</v>
          </cell>
          <cell r="C785">
            <v>0</v>
          </cell>
          <cell r="D785">
            <v>0</v>
          </cell>
        </row>
        <row r="786">
          <cell r="A786" t="str">
            <v>25312</v>
          </cell>
          <cell r="B786" t="str">
            <v>JONES CABLE-NO MAKE READY WOR</v>
          </cell>
          <cell r="C786">
            <v>0</v>
          </cell>
          <cell r="D786">
            <v>0</v>
          </cell>
        </row>
        <row r="787">
          <cell r="A787" t="str">
            <v>25313</v>
          </cell>
          <cell r="B787" t="str">
            <v>FL SATELLITE NET CABLE</v>
          </cell>
          <cell r="C787">
            <v>0</v>
          </cell>
          <cell r="D787">
            <v>0</v>
          </cell>
        </row>
        <row r="788">
          <cell r="A788" t="str">
            <v>25315</v>
          </cell>
          <cell r="B788" t="str">
            <v>ADVANCES-TELESAT CATV LN AIT</v>
          </cell>
          <cell r="C788">
            <v>0</v>
          </cell>
          <cell r="D788">
            <v>0</v>
          </cell>
        </row>
        <row r="789">
          <cell r="A789" t="str">
            <v>25316</v>
          </cell>
          <cell r="B789" t="str">
            <v>CATV PROJECT VAR - PARAGON</v>
          </cell>
          <cell r="C789">
            <v>0</v>
          </cell>
          <cell r="D789">
            <v>0</v>
          </cell>
        </row>
        <row r="790">
          <cell r="A790" t="str">
            <v>25317</v>
          </cell>
          <cell r="B790" t="str">
            <v>ADVANCES - PARAGON CATV LN VA</v>
          </cell>
          <cell r="C790">
            <v>0</v>
          </cell>
          <cell r="D790">
            <v>0</v>
          </cell>
        </row>
        <row r="791">
          <cell r="A791" t="str">
            <v>25318</v>
          </cell>
          <cell r="B791" t="str">
            <v>ADVANCES-CATV OTHER-LN ALTR</v>
          </cell>
          <cell r="C791">
            <v>0</v>
          </cell>
          <cell r="D791">
            <v>0</v>
          </cell>
        </row>
        <row r="792">
          <cell r="A792" t="str">
            <v>25321</v>
          </cell>
          <cell r="B792" t="str">
            <v>DEF LEASE PAYMENTS-UTIL</v>
          </cell>
          <cell r="C792">
            <v>44193.68</v>
          </cell>
          <cell r="D792">
            <v>-3697615.45</v>
          </cell>
        </row>
        <row r="793">
          <cell r="A793" t="str">
            <v>25322</v>
          </cell>
          <cell r="B793" t="str">
            <v>DEF LEASE PAYMENTS-NONUTIL</v>
          </cell>
          <cell r="C793">
            <v>43569.46</v>
          </cell>
          <cell r="D793">
            <v>-1315397.22</v>
          </cell>
        </row>
        <row r="794">
          <cell r="A794" t="str">
            <v>25324</v>
          </cell>
          <cell r="B794" t="str">
            <v>CONTRACT RETENTIONS</v>
          </cell>
          <cell r="C794">
            <v>45872</v>
          </cell>
          <cell r="D794">
            <v>-2726863.45</v>
          </cell>
        </row>
        <row r="795">
          <cell r="A795" t="str">
            <v>25327</v>
          </cell>
          <cell r="B795" t="str">
            <v>CATV PROJECT VAR - CABLEVISIO</v>
          </cell>
          <cell r="C795">
            <v>0</v>
          </cell>
          <cell r="D795">
            <v>0</v>
          </cell>
        </row>
        <row r="796">
          <cell r="A796" t="str">
            <v>25328</v>
          </cell>
          <cell r="B796" t="str">
            <v>ADVANCES- CABLEVISION CATV LN</v>
          </cell>
          <cell r="C796">
            <v>0</v>
          </cell>
          <cell r="D796">
            <v>0</v>
          </cell>
        </row>
        <row r="797">
          <cell r="A797" t="str">
            <v>25330</v>
          </cell>
          <cell r="B797" t="str">
            <v>ED CHARGEABLE/CIAC CONST 2004</v>
          </cell>
          <cell r="C797">
            <v>495437.14</v>
          </cell>
          <cell r="D797">
            <v>-285900</v>
          </cell>
        </row>
        <row r="798">
          <cell r="A798" t="str">
            <v>25332</v>
          </cell>
          <cell r="B798" t="str">
            <v>DEFERRED COMPENSATION</v>
          </cell>
          <cell r="C798">
            <v>0</v>
          </cell>
          <cell r="D798">
            <v>-145933.51999999999</v>
          </cell>
        </row>
        <row r="799">
          <cell r="A799" t="str">
            <v>25333</v>
          </cell>
          <cell r="B799" t="str">
            <v>DIRECTORS FEES</v>
          </cell>
          <cell r="C799">
            <v>76600.56</v>
          </cell>
          <cell r="D799">
            <v>-575625.31999999995</v>
          </cell>
        </row>
        <row r="800">
          <cell r="A800" t="str">
            <v>25341</v>
          </cell>
          <cell r="B800" t="str">
            <v>DEFERRED CREDIT - RTO</v>
          </cell>
          <cell r="C800">
            <v>0</v>
          </cell>
          <cell r="D800">
            <v>0</v>
          </cell>
        </row>
        <row r="801">
          <cell r="A801" t="str">
            <v>25350</v>
          </cell>
          <cell r="B801" t="str">
            <v>ADVANCE TRANSMISSION BILLING</v>
          </cell>
          <cell r="C801">
            <v>0</v>
          </cell>
          <cell r="D801">
            <v>0</v>
          </cell>
        </row>
        <row r="802">
          <cell r="A802" t="str">
            <v>25351</v>
          </cell>
          <cell r="B802" t="str">
            <v>DEFERRED CREDIT - DERIVATIVE</v>
          </cell>
          <cell r="C802">
            <v>0</v>
          </cell>
          <cell r="D802">
            <v>0</v>
          </cell>
        </row>
        <row r="803">
          <cell r="A803" t="str">
            <v>25355</v>
          </cell>
          <cell r="B803" t="str">
            <v>DEF CR - ENVIRON COST RECOV.</v>
          </cell>
          <cell r="C803">
            <v>0</v>
          </cell>
          <cell r="D803">
            <v>0</v>
          </cell>
        </row>
        <row r="804">
          <cell r="A804" t="str">
            <v>25361</v>
          </cell>
          <cell r="B804" t="str">
            <v>REEDY CREEK SUMMER DEMAND</v>
          </cell>
          <cell r="C804">
            <v>0</v>
          </cell>
          <cell r="D804">
            <v>0</v>
          </cell>
        </row>
        <row r="805">
          <cell r="A805" t="str">
            <v>25362</v>
          </cell>
          <cell r="B805" t="str">
            <v>CATV SOUTHEAST 1 ADVANCES</v>
          </cell>
          <cell r="C805">
            <v>0</v>
          </cell>
          <cell r="D805">
            <v>0</v>
          </cell>
        </row>
        <row r="806">
          <cell r="A806" t="str">
            <v>25363</v>
          </cell>
          <cell r="B806" t="str">
            <v>CATV SOUTHEAST 1 VARIANCE ACC</v>
          </cell>
          <cell r="C806">
            <v>0</v>
          </cell>
          <cell r="D806">
            <v>0</v>
          </cell>
        </row>
        <row r="807">
          <cell r="A807" t="str">
            <v>25370</v>
          </cell>
          <cell r="B807" t="str">
            <v>INSURANCE PROCEEDS-CLAIM SETT</v>
          </cell>
          <cell r="C807">
            <v>1511762.3</v>
          </cell>
          <cell r="D807">
            <v>0</v>
          </cell>
        </row>
        <row r="808">
          <cell r="A808" t="str">
            <v>25371</v>
          </cell>
          <cell r="B808" t="str">
            <v>LTSA UNDERPAYMENT - POLK UNIT</v>
          </cell>
          <cell r="C808">
            <v>0</v>
          </cell>
          <cell r="D808">
            <v>0</v>
          </cell>
        </row>
        <row r="809">
          <cell r="A809" t="str">
            <v>25372</v>
          </cell>
          <cell r="B809" t="str">
            <v>CSA UNDERPAYMENT - POLK UNIT</v>
          </cell>
          <cell r="C809">
            <v>0</v>
          </cell>
          <cell r="D809">
            <v>0</v>
          </cell>
        </row>
        <row r="810">
          <cell r="A810" t="str">
            <v>25373</v>
          </cell>
          <cell r="B810" t="str">
            <v>CSA UNDERPAYMENT - POLK UNIT</v>
          </cell>
          <cell r="C810">
            <v>0</v>
          </cell>
          <cell r="D810">
            <v>0</v>
          </cell>
        </row>
        <row r="811">
          <cell r="A811" t="str">
            <v>25375</v>
          </cell>
          <cell r="B811" t="str">
            <v>DEF CR-OUC INTEREST IN 69KV</v>
          </cell>
          <cell r="C811">
            <v>0</v>
          </cell>
          <cell r="D811">
            <v>0</v>
          </cell>
        </row>
        <row r="812">
          <cell r="A812" t="str">
            <v>25380</v>
          </cell>
          <cell r="B812" t="str">
            <v>CSA UNDERPAYMENT - BAYSIDE UN</v>
          </cell>
          <cell r="C812">
            <v>0</v>
          </cell>
          <cell r="D812">
            <v>0</v>
          </cell>
        </row>
        <row r="813">
          <cell r="A813" t="str">
            <v>25381</v>
          </cell>
          <cell r="B813" t="str">
            <v>CSA UNDERPAYMENT - BAYSIDE UN</v>
          </cell>
          <cell r="C813">
            <v>0</v>
          </cell>
          <cell r="D813">
            <v>0</v>
          </cell>
        </row>
        <row r="814">
          <cell r="A814" t="str">
            <v>25393</v>
          </cell>
          <cell r="B814" t="str">
            <v>DEF REVENUE-FIBER OPTICS</v>
          </cell>
          <cell r="C814">
            <v>76193.070000000007</v>
          </cell>
          <cell r="D814">
            <v>-1217026.97</v>
          </cell>
        </row>
        <row r="815">
          <cell r="A815" t="str">
            <v>253</v>
          </cell>
          <cell r="B815" t="str">
            <v>ACCOUNT TOTAL</v>
          </cell>
          <cell r="C815">
            <v>2162846.19</v>
          </cell>
          <cell r="D815">
            <v>-26204528.670000002</v>
          </cell>
        </row>
        <row r="816">
          <cell r="A816" t="str">
            <v>25400</v>
          </cell>
          <cell r="B816" t="str">
            <v>OTHER REG LIAB-FAS109 INC TAX</v>
          </cell>
          <cell r="C816">
            <v>442256</v>
          </cell>
          <cell r="D816">
            <v>-27129327.329999998</v>
          </cell>
        </row>
        <row r="817">
          <cell r="A817" t="str">
            <v>25401</v>
          </cell>
          <cell r="B817" t="str">
            <v>OTH REG LIAB ALLOW'S AUCTIONE</v>
          </cell>
          <cell r="C817">
            <v>9696.48</v>
          </cell>
          <cell r="D817">
            <v>-1886664.38</v>
          </cell>
        </row>
        <row r="818">
          <cell r="A818" t="str">
            <v>25431</v>
          </cell>
          <cell r="B818" t="str">
            <v>DEFERRED CREDIT - REGULATORY</v>
          </cell>
          <cell r="C818">
            <v>0</v>
          </cell>
          <cell r="D818">
            <v>0</v>
          </cell>
        </row>
        <row r="819">
          <cell r="A819" t="str">
            <v>25432</v>
          </cell>
          <cell r="B819" t="str">
            <v>DEFERRED CREDIT CONSERVATION</v>
          </cell>
          <cell r="C819">
            <v>-485766</v>
          </cell>
          <cell r="D819">
            <v>-1339684</v>
          </cell>
        </row>
        <row r="820">
          <cell r="A820" t="str">
            <v>25433</v>
          </cell>
          <cell r="B820" t="str">
            <v>DEFERRED CREDIT FUEL-RETAIL</v>
          </cell>
          <cell r="C820">
            <v>0</v>
          </cell>
          <cell r="D820">
            <v>0</v>
          </cell>
        </row>
        <row r="821">
          <cell r="A821" t="str">
            <v>25434</v>
          </cell>
          <cell r="B821" t="str">
            <v>DEFERRED CREDIT CAPACITY</v>
          </cell>
          <cell r="C821">
            <v>0</v>
          </cell>
          <cell r="D821">
            <v>0</v>
          </cell>
        </row>
        <row r="822">
          <cell r="A822" t="str">
            <v>25435</v>
          </cell>
          <cell r="B822" t="str">
            <v>DEFERRED CREDIT-FUEL-WHOLESAL</v>
          </cell>
          <cell r="C822">
            <v>0</v>
          </cell>
          <cell r="D822">
            <v>0</v>
          </cell>
        </row>
        <row r="823">
          <cell r="A823" t="str">
            <v>25438</v>
          </cell>
          <cell r="B823" t="str">
            <v>DEF CR ECRC</v>
          </cell>
          <cell r="C823">
            <v>0</v>
          </cell>
          <cell r="D823">
            <v>0</v>
          </cell>
        </row>
        <row r="824">
          <cell r="A824" t="str">
            <v>25451</v>
          </cell>
          <cell r="B824" t="str">
            <v>DEFERRED CREDIT - REGULATORY</v>
          </cell>
          <cell r="C824">
            <v>0</v>
          </cell>
          <cell r="D824">
            <v>0</v>
          </cell>
        </row>
        <row r="825">
          <cell r="A825" t="str">
            <v>25452</v>
          </cell>
          <cell r="B825" t="str">
            <v>DEF CR SALE OF TRAN LINE-FPC</v>
          </cell>
          <cell r="C825">
            <v>2370.85</v>
          </cell>
          <cell r="D825">
            <v>-116171.65</v>
          </cell>
        </row>
        <row r="826">
          <cell r="A826" t="str">
            <v>25470</v>
          </cell>
          <cell r="B826" t="str">
            <v>DEF. CR - SALE OF TURKEY CREE</v>
          </cell>
          <cell r="C826">
            <v>10465.120000000001</v>
          </cell>
          <cell r="D826">
            <v>-619922.93000000005</v>
          </cell>
        </row>
        <row r="827">
          <cell r="A827" t="str">
            <v>25471</v>
          </cell>
          <cell r="B827" t="str">
            <v>DEF AERIAL SURVEY CREDIT</v>
          </cell>
          <cell r="C827">
            <v>0</v>
          </cell>
          <cell r="D827">
            <v>0</v>
          </cell>
        </row>
        <row r="828">
          <cell r="A828" t="str">
            <v>25472</v>
          </cell>
          <cell r="B828" t="str">
            <v>DEF. CREDIT-SALE OF OLDSMAR B</v>
          </cell>
          <cell r="C828">
            <v>657.72</v>
          </cell>
          <cell r="D828">
            <v>-31545.72</v>
          </cell>
        </row>
        <row r="829">
          <cell r="A829" t="str">
            <v>25473</v>
          </cell>
          <cell r="B829" t="str">
            <v>DEF. CREDIT SALE OF TAYLOR RD</v>
          </cell>
          <cell r="C829">
            <v>309.94</v>
          </cell>
          <cell r="D829">
            <v>-14567.02</v>
          </cell>
        </row>
        <row r="830">
          <cell r="A830" t="str">
            <v>25474</v>
          </cell>
          <cell r="B830" t="str">
            <v>DEF. CR. SALE OF WIMAUMA SUB</v>
          </cell>
          <cell r="C830">
            <v>135.21</v>
          </cell>
          <cell r="D830">
            <v>-4056.3</v>
          </cell>
        </row>
        <row r="831">
          <cell r="A831" t="str">
            <v>25475</v>
          </cell>
          <cell r="B831" t="str">
            <v>DEF CR - SALE OF BERKLEY RD S</v>
          </cell>
          <cell r="C831">
            <v>48.82</v>
          </cell>
          <cell r="D831">
            <v>-2489.8200000000002</v>
          </cell>
        </row>
        <row r="832">
          <cell r="A832" t="str">
            <v>25476</v>
          </cell>
          <cell r="B832" t="str">
            <v>DEF CR SALE OF 36TH ST. WAREH</v>
          </cell>
          <cell r="C832">
            <v>48.36</v>
          </cell>
          <cell r="D832">
            <v>-1257.3599999999999</v>
          </cell>
        </row>
        <row r="833">
          <cell r="A833" t="str">
            <v>25477</v>
          </cell>
          <cell r="B833" t="str">
            <v>DEF CR 2003 SALE OF TT TX ROW</v>
          </cell>
          <cell r="C833">
            <v>60.31</v>
          </cell>
          <cell r="D833">
            <v>-3136.12</v>
          </cell>
        </row>
        <row r="834">
          <cell r="A834" t="str">
            <v>25478</v>
          </cell>
          <cell r="B834" t="str">
            <v>DEF CR - SALE OF 20TH ST TRAN</v>
          </cell>
          <cell r="C834">
            <v>123.72</v>
          </cell>
          <cell r="D834">
            <v>7.0000000000000007E-2</v>
          </cell>
        </row>
        <row r="835">
          <cell r="A835" t="str">
            <v>25479</v>
          </cell>
          <cell r="B835" t="str">
            <v>DEF CR - SALE OF SHELDON RD S</v>
          </cell>
          <cell r="C835">
            <v>4688.8999999999996</v>
          </cell>
          <cell r="D835">
            <v>-9377.7999999999993</v>
          </cell>
        </row>
        <row r="836">
          <cell r="A836" t="str">
            <v>25480</v>
          </cell>
          <cell r="B836" t="str">
            <v>DEF CR - SALE OF PARKWAY SUB</v>
          </cell>
          <cell r="C836">
            <v>0</v>
          </cell>
          <cell r="D836">
            <v>0</v>
          </cell>
        </row>
        <row r="837">
          <cell r="A837" t="str">
            <v>25482</v>
          </cell>
          <cell r="B837" t="str">
            <v>DEF. CR. SALE OF LIVINGSTON</v>
          </cell>
          <cell r="C837">
            <v>552.95000000000005</v>
          </cell>
          <cell r="D837">
            <v>-13823.75</v>
          </cell>
        </row>
        <row r="838">
          <cell r="A838" t="str">
            <v>25483</v>
          </cell>
          <cell r="B838" t="str">
            <v>DEF. CR. SALE OF LITTLE BULLF</v>
          </cell>
          <cell r="C838">
            <v>1119.67</v>
          </cell>
          <cell r="D838">
            <v>-27991.74</v>
          </cell>
        </row>
        <row r="839">
          <cell r="A839" t="str">
            <v>25484</v>
          </cell>
          <cell r="B839" t="str">
            <v>SALE OF WILLOW ST. OFFICE</v>
          </cell>
          <cell r="C839">
            <v>3253.11</v>
          </cell>
          <cell r="D839">
            <v>-74821.53</v>
          </cell>
        </row>
        <row r="840">
          <cell r="A840" t="str">
            <v>25486</v>
          </cell>
          <cell r="B840" t="str">
            <v>SALE OF SO. HILLSBOROUGH OFFI</v>
          </cell>
          <cell r="C840">
            <v>1040.95</v>
          </cell>
          <cell r="D840">
            <v>-20819</v>
          </cell>
        </row>
        <row r="841">
          <cell r="A841" t="str">
            <v>25487</v>
          </cell>
          <cell r="B841" t="str">
            <v>DEF CR SALE OF MANGO SUB</v>
          </cell>
          <cell r="C841">
            <v>5561.03</v>
          </cell>
          <cell r="D841">
            <v>-105659.38</v>
          </cell>
        </row>
        <row r="842">
          <cell r="A842" t="str">
            <v>25489</v>
          </cell>
          <cell r="B842" t="str">
            <v>DEF CR SALE OF PORTION OF SO.</v>
          </cell>
          <cell r="C842">
            <v>38.33</v>
          </cell>
          <cell r="D842">
            <v>-689.94</v>
          </cell>
        </row>
        <row r="843">
          <cell r="A843" t="str">
            <v>25490</v>
          </cell>
          <cell r="B843" t="str">
            <v>DEF CR SALE OF 24TH ST. SUB</v>
          </cell>
          <cell r="C843">
            <v>480.96</v>
          </cell>
          <cell r="D843">
            <v>-3417.84</v>
          </cell>
        </row>
        <row r="844">
          <cell r="A844" t="str">
            <v>25491</v>
          </cell>
          <cell r="B844" t="str">
            <v>DEF CREDIT SALE OF POLK CO LA</v>
          </cell>
          <cell r="C844">
            <v>11.13</v>
          </cell>
          <cell r="D844">
            <v>-178.08</v>
          </cell>
        </row>
        <row r="845">
          <cell r="A845" t="str">
            <v>25492</v>
          </cell>
          <cell r="B845" t="str">
            <v>DEF. CREDIT SALE OF REEVES RO</v>
          </cell>
          <cell r="C845">
            <v>24.46</v>
          </cell>
          <cell r="D845">
            <v>-635.96</v>
          </cell>
        </row>
        <row r="846">
          <cell r="A846" t="str">
            <v>25493</v>
          </cell>
          <cell r="B846" t="str">
            <v>DEF CR. - SALE OF ADJ. PROP-1</v>
          </cell>
          <cell r="C846">
            <v>5685.85</v>
          </cell>
          <cell r="D846">
            <v>-227434.04</v>
          </cell>
        </row>
        <row r="847">
          <cell r="A847" t="str">
            <v>25495</v>
          </cell>
          <cell r="B847" t="str">
            <v>DEF CR. - SALE OF DADE BUS OF</v>
          </cell>
          <cell r="C847">
            <v>367.91</v>
          </cell>
          <cell r="D847">
            <v>-12508.94</v>
          </cell>
        </row>
        <row r="848">
          <cell r="A848" t="str">
            <v>25496</v>
          </cell>
          <cell r="B848" t="str">
            <v>DEF CR. - SALE OF BRANDON BUS</v>
          </cell>
          <cell r="C848">
            <v>3677.7</v>
          </cell>
          <cell r="D848">
            <v>-143430.31</v>
          </cell>
        </row>
        <row r="849">
          <cell r="A849" t="str">
            <v>25497</v>
          </cell>
          <cell r="B849" t="str">
            <v>SALE OF TRANS R/W - TEMPLE TE</v>
          </cell>
          <cell r="C849">
            <v>5053.09</v>
          </cell>
          <cell r="D849">
            <v>-202123.84</v>
          </cell>
        </row>
        <row r="850">
          <cell r="A850" t="str">
            <v>25498</v>
          </cell>
          <cell r="B850" t="str">
            <v>DEF CR. - SALE OF WINTER HAVE</v>
          </cell>
          <cell r="C850">
            <v>589.07000000000005</v>
          </cell>
          <cell r="D850">
            <v>-27686.29</v>
          </cell>
        </row>
        <row r="851">
          <cell r="A851" t="str">
            <v>254</v>
          </cell>
          <cell r="B851" t="str">
            <v>ACCOUNT TOTAL</v>
          </cell>
          <cell r="C851">
            <v>12551.64</v>
          </cell>
          <cell r="D851">
            <v>-32019421</v>
          </cell>
        </row>
        <row r="852">
          <cell r="A852" t="str">
            <v>25501</v>
          </cell>
          <cell r="B852" t="str">
            <v>ACC DEF ITC OBO 10% 1975</v>
          </cell>
          <cell r="C852">
            <v>0</v>
          </cell>
          <cell r="D852">
            <v>8.2799999999999994</v>
          </cell>
        </row>
        <row r="853">
          <cell r="A853" t="str">
            <v>25503</v>
          </cell>
          <cell r="B853" t="str">
            <v>ACC DEF ITC OBO  8% 1983</v>
          </cell>
          <cell r="C853">
            <v>85.22</v>
          </cell>
          <cell r="D853">
            <v>-7158.26</v>
          </cell>
        </row>
        <row r="854">
          <cell r="A854" t="str">
            <v>25504</v>
          </cell>
          <cell r="B854" t="str">
            <v>ACC DEF ITC OBO 10% 1984</v>
          </cell>
          <cell r="C854">
            <v>505.61</v>
          </cell>
          <cell r="D854">
            <v>-48538.95</v>
          </cell>
        </row>
        <row r="855">
          <cell r="A855" t="str">
            <v>25505</v>
          </cell>
          <cell r="B855" t="str">
            <v>ACC DEF ITC OBO 10% 1985</v>
          </cell>
          <cell r="C855">
            <v>113.59</v>
          </cell>
          <cell r="D855">
            <v>-12267.77</v>
          </cell>
        </row>
        <row r="856">
          <cell r="A856" t="str">
            <v>25506</v>
          </cell>
          <cell r="B856" t="str">
            <v>ACC DEF ITC- OBO 10% 1986</v>
          </cell>
          <cell r="C856">
            <v>7.72</v>
          </cell>
          <cell r="D856">
            <v>-926.29</v>
          </cell>
        </row>
        <row r="857">
          <cell r="A857" t="str">
            <v>25517</v>
          </cell>
          <cell r="B857" t="str">
            <v>ACC DEF INVEST TAX CR 3%  67</v>
          </cell>
          <cell r="C857">
            <v>0</v>
          </cell>
          <cell r="D857">
            <v>0</v>
          </cell>
        </row>
        <row r="858">
          <cell r="A858" t="str">
            <v>25518</v>
          </cell>
          <cell r="B858" t="str">
            <v>ACC DEF INVEST TAX CR 3%  68</v>
          </cell>
          <cell r="C858">
            <v>0</v>
          </cell>
          <cell r="D858">
            <v>0</v>
          </cell>
        </row>
        <row r="859">
          <cell r="A859" t="str">
            <v>25519</v>
          </cell>
          <cell r="B859" t="str">
            <v>ACC DEF INVEST TAX CR 3%  69</v>
          </cell>
          <cell r="C859">
            <v>0</v>
          </cell>
          <cell r="D859">
            <v>0</v>
          </cell>
        </row>
        <row r="860">
          <cell r="A860" t="str">
            <v>25520</v>
          </cell>
          <cell r="B860" t="str">
            <v>ACC DEF INVEST TAX CR 3%  70</v>
          </cell>
          <cell r="C860">
            <v>0</v>
          </cell>
          <cell r="D860">
            <v>0</v>
          </cell>
        </row>
        <row r="861">
          <cell r="A861" t="str">
            <v>25521</v>
          </cell>
          <cell r="B861" t="str">
            <v>ACC DEF INVEST TAX CR 3%  71</v>
          </cell>
          <cell r="C861">
            <v>0</v>
          </cell>
          <cell r="D861">
            <v>0</v>
          </cell>
        </row>
        <row r="862">
          <cell r="A862" t="str">
            <v>25522</v>
          </cell>
          <cell r="B862" t="str">
            <v>ACC DEF INVEST TAX CR 4%  71</v>
          </cell>
          <cell r="C862">
            <v>0</v>
          </cell>
          <cell r="D862">
            <v>0</v>
          </cell>
        </row>
        <row r="863">
          <cell r="A863" t="str">
            <v>25523</v>
          </cell>
          <cell r="B863" t="str">
            <v>ACC DEF INVEST TAX CR 4%  72</v>
          </cell>
          <cell r="C863">
            <v>0</v>
          </cell>
          <cell r="D863">
            <v>0</v>
          </cell>
        </row>
        <row r="864">
          <cell r="A864" t="str">
            <v>25524</v>
          </cell>
          <cell r="B864" t="str">
            <v>ACC DEF INVEST TAX CR 4%  73</v>
          </cell>
          <cell r="C864">
            <v>0</v>
          </cell>
          <cell r="D864">
            <v>0</v>
          </cell>
        </row>
        <row r="865">
          <cell r="A865" t="str">
            <v>25525</v>
          </cell>
          <cell r="B865" t="str">
            <v>ACC DEF INVEST TAX CR 4%  74</v>
          </cell>
          <cell r="C865">
            <v>0</v>
          </cell>
          <cell r="D865">
            <v>-0.98</v>
          </cell>
        </row>
        <row r="866">
          <cell r="A866" t="str">
            <v>25526</v>
          </cell>
          <cell r="B866" t="str">
            <v>ACC DEF INVEST TAX CR 4%  75</v>
          </cell>
          <cell r="C866">
            <v>0</v>
          </cell>
          <cell r="D866">
            <v>0</v>
          </cell>
        </row>
        <row r="867">
          <cell r="A867" t="str">
            <v>25527</v>
          </cell>
          <cell r="B867" t="str">
            <v>ACC DEF INVEST TAX CR 10% 75</v>
          </cell>
          <cell r="C867">
            <v>0</v>
          </cell>
          <cell r="D867">
            <v>0</v>
          </cell>
        </row>
        <row r="868">
          <cell r="A868" t="str">
            <v>25528</v>
          </cell>
          <cell r="B868" t="str">
            <v>ACC DEF INVEST TAX CR 4%  76</v>
          </cell>
          <cell r="C868">
            <v>621.51</v>
          </cell>
          <cell r="D868">
            <v>0.03</v>
          </cell>
        </row>
        <row r="869">
          <cell r="A869" t="str">
            <v>25529</v>
          </cell>
          <cell r="B869" t="str">
            <v>ACC DEF INVEST TAX CR 10% 76</v>
          </cell>
          <cell r="C869">
            <v>11739.98</v>
          </cell>
          <cell r="D869">
            <v>0</v>
          </cell>
        </row>
        <row r="870">
          <cell r="A870" t="str">
            <v>25530</v>
          </cell>
          <cell r="B870" t="str">
            <v>ACC DEF INVEST TAX CR 4%  77</v>
          </cell>
          <cell r="C870">
            <v>3664.55</v>
          </cell>
          <cell r="D870">
            <v>-43974.58</v>
          </cell>
        </row>
        <row r="871">
          <cell r="A871" t="str">
            <v>25531</v>
          </cell>
          <cell r="B871" t="str">
            <v>ACC DEF INVEST TAX CR 10% 77</v>
          </cell>
          <cell r="C871">
            <v>5335.49</v>
          </cell>
          <cell r="D871">
            <v>-64025.82</v>
          </cell>
        </row>
        <row r="872">
          <cell r="A872" t="str">
            <v>25532</v>
          </cell>
          <cell r="B872" t="str">
            <v>ACC DEF INVEST TAX CR 4%  78</v>
          </cell>
          <cell r="C872">
            <v>186.19</v>
          </cell>
          <cell r="D872">
            <v>-4468.68</v>
          </cell>
        </row>
        <row r="873">
          <cell r="A873" t="str">
            <v>25533</v>
          </cell>
          <cell r="B873" t="str">
            <v>ACC DEF INVEST TAX CR 10% 78</v>
          </cell>
          <cell r="C873">
            <v>6977.56</v>
          </cell>
          <cell r="D873">
            <v>-167461.56</v>
          </cell>
        </row>
        <row r="874">
          <cell r="A874" t="str">
            <v>25534</v>
          </cell>
          <cell r="B874" t="str">
            <v>ACC DEF INVEST TX CR 4% 79</v>
          </cell>
          <cell r="C874">
            <v>19.87</v>
          </cell>
          <cell r="D874">
            <v>-715.5</v>
          </cell>
        </row>
        <row r="875">
          <cell r="A875" t="str">
            <v>25535</v>
          </cell>
          <cell r="B875" t="str">
            <v>ACC DEF INVEST TX CR 10% 79</v>
          </cell>
          <cell r="C875">
            <v>7510.86</v>
          </cell>
          <cell r="D875">
            <v>-270390.78999999998</v>
          </cell>
        </row>
        <row r="876">
          <cell r="A876" t="str">
            <v>25536</v>
          </cell>
          <cell r="B876" t="str">
            <v>ACC DEF INVEST TX CR 10% 80</v>
          </cell>
          <cell r="C876">
            <v>5255.16</v>
          </cell>
          <cell r="D876">
            <v>-252247.89</v>
          </cell>
        </row>
        <row r="877">
          <cell r="A877" t="str">
            <v>25539</v>
          </cell>
          <cell r="B877" t="str">
            <v>ACC DEF INVEST TX CR10% 81</v>
          </cell>
          <cell r="C877">
            <v>0</v>
          </cell>
          <cell r="D877">
            <v>0</v>
          </cell>
        </row>
        <row r="878">
          <cell r="A878" t="str">
            <v>25540</v>
          </cell>
          <cell r="B878" t="str">
            <v>ACC DEF INVEST TX CR 10% 82</v>
          </cell>
          <cell r="C878">
            <v>12736.25</v>
          </cell>
          <cell r="D878">
            <v>-917010.29</v>
          </cell>
        </row>
        <row r="879">
          <cell r="A879" t="str">
            <v>25541</v>
          </cell>
          <cell r="B879" t="str">
            <v>ACC DEF ITC 8% 1983 UTIL</v>
          </cell>
          <cell r="C879">
            <v>4867.6499999999996</v>
          </cell>
          <cell r="D879">
            <v>-408883.02</v>
          </cell>
        </row>
        <row r="880">
          <cell r="A880" t="str">
            <v>25542</v>
          </cell>
          <cell r="B880" t="str">
            <v>ACC DEF ITC 8% 1984</v>
          </cell>
          <cell r="C880">
            <v>31350.959999999999</v>
          </cell>
          <cell r="D880">
            <v>-3009692.39</v>
          </cell>
        </row>
        <row r="881">
          <cell r="A881" t="str">
            <v>25543</v>
          </cell>
          <cell r="B881" t="str">
            <v>ACC DEF ITC 8% 1985</v>
          </cell>
          <cell r="C881">
            <v>15945.61</v>
          </cell>
          <cell r="D881">
            <v>-1722125.87</v>
          </cell>
        </row>
        <row r="882">
          <cell r="A882" t="str">
            <v>25544</v>
          </cell>
          <cell r="B882" t="str">
            <v>ACC DEF ITC 10% 1984</v>
          </cell>
          <cell r="C882">
            <v>4208.57</v>
          </cell>
          <cell r="D882">
            <v>-404022.71</v>
          </cell>
        </row>
        <row r="883">
          <cell r="A883" t="str">
            <v>25545</v>
          </cell>
          <cell r="B883" t="str">
            <v>ACC DEF ITC 10% 1986</v>
          </cell>
          <cell r="C883">
            <v>5640.89</v>
          </cell>
          <cell r="D883">
            <v>-676906.7</v>
          </cell>
        </row>
        <row r="884">
          <cell r="A884" t="str">
            <v>25550</v>
          </cell>
          <cell r="B884" t="str">
            <v>ACC DEF ITC BB4 10% 1981</v>
          </cell>
          <cell r="C884">
            <v>3829.01</v>
          </cell>
          <cell r="D884">
            <v>-413532.91</v>
          </cell>
        </row>
        <row r="885">
          <cell r="A885" t="str">
            <v>25551</v>
          </cell>
          <cell r="B885" t="str">
            <v>ACC DEF ITC BB4 10% 1982</v>
          </cell>
          <cell r="C885">
            <v>29184.16</v>
          </cell>
          <cell r="D885">
            <v>-3151889.7</v>
          </cell>
        </row>
        <row r="886">
          <cell r="A886" t="str">
            <v>25552</v>
          </cell>
          <cell r="B886" t="str">
            <v>ACC DEF ITC BB4 8% 1983</v>
          </cell>
          <cell r="C886">
            <v>45563.24</v>
          </cell>
          <cell r="D886">
            <v>-4920830.25</v>
          </cell>
        </row>
        <row r="887">
          <cell r="A887" t="str">
            <v>25553</v>
          </cell>
          <cell r="B887" t="str">
            <v>ACC DEF ITC BB4 8% 1984</v>
          </cell>
          <cell r="C887">
            <v>12241.06</v>
          </cell>
          <cell r="D887">
            <v>-1322034.1100000001</v>
          </cell>
        </row>
        <row r="888">
          <cell r="A888" t="str">
            <v>25555</v>
          </cell>
          <cell r="B888" t="str">
            <v>ACC DEF ITC BB4 10% 1984</v>
          </cell>
          <cell r="C888">
            <v>16719.169999999998</v>
          </cell>
          <cell r="D888">
            <v>-1805670.12</v>
          </cell>
        </row>
        <row r="889">
          <cell r="A889" t="str">
            <v>25556</v>
          </cell>
          <cell r="B889" t="str">
            <v>ACC DEF ITC BB4 1985 8%</v>
          </cell>
          <cell r="C889">
            <v>5898.99</v>
          </cell>
          <cell r="D889">
            <v>-637091.31999999995</v>
          </cell>
        </row>
        <row r="890">
          <cell r="A890" t="str">
            <v>25557</v>
          </cell>
          <cell r="B890" t="str">
            <v>ACC DEF ITC BB4 1986 10%</v>
          </cell>
          <cell r="C890">
            <v>530.36</v>
          </cell>
          <cell r="D890">
            <v>-63643.28</v>
          </cell>
        </row>
        <row r="891">
          <cell r="A891" t="str">
            <v>25558</v>
          </cell>
          <cell r="B891" t="str">
            <v>ACC DEF ITC 10% 1985</v>
          </cell>
          <cell r="C891">
            <v>0</v>
          </cell>
          <cell r="D891">
            <v>0</v>
          </cell>
        </row>
        <row r="892">
          <cell r="A892" t="str">
            <v>25570</v>
          </cell>
          <cell r="B892" t="str">
            <v>ACC DEF ITC 10% '81 NONUTILIT</v>
          </cell>
          <cell r="C892">
            <v>35.700000000000003</v>
          </cell>
          <cell r="D892">
            <v>-2141.75</v>
          </cell>
        </row>
        <row r="893">
          <cell r="A893" t="str">
            <v>25571</v>
          </cell>
          <cell r="B893" t="str">
            <v>ACC DEF ITC 10% '82 NONUTILIT</v>
          </cell>
          <cell r="C893">
            <v>40.26</v>
          </cell>
          <cell r="D893">
            <v>-2899.03</v>
          </cell>
        </row>
        <row r="894">
          <cell r="A894" t="str">
            <v>25573</v>
          </cell>
          <cell r="B894" t="str">
            <v>ACC DEF ITC BB4 10% 1987</v>
          </cell>
          <cell r="C894">
            <v>423.9</v>
          </cell>
          <cell r="D894">
            <v>-55955.46</v>
          </cell>
        </row>
        <row r="895">
          <cell r="A895" t="str">
            <v>25574</v>
          </cell>
          <cell r="B895" t="str">
            <v>ACC DEF ITC 10% - 1987</v>
          </cell>
          <cell r="C895">
            <v>2012.77</v>
          </cell>
          <cell r="D895">
            <v>-265685.96999999997</v>
          </cell>
        </row>
        <row r="896">
          <cell r="A896" t="str">
            <v>25575</v>
          </cell>
          <cell r="B896" t="str">
            <v>ACC DEF ITC 10% 1988</v>
          </cell>
          <cell r="C896">
            <v>1661.02</v>
          </cell>
          <cell r="D896">
            <v>-239186.25</v>
          </cell>
        </row>
        <row r="897">
          <cell r="A897" t="str">
            <v>25576</v>
          </cell>
          <cell r="B897" t="str">
            <v>ACC DEF ITC 10% 1989</v>
          </cell>
          <cell r="C897">
            <v>263.27</v>
          </cell>
          <cell r="D897">
            <v>-41069.440000000002</v>
          </cell>
        </row>
        <row r="898">
          <cell r="A898" t="str">
            <v>25577</v>
          </cell>
          <cell r="B898" t="str">
            <v>ACC DEF ITC 10%-1990</v>
          </cell>
          <cell r="C898">
            <v>23.2</v>
          </cell>
          <cell r="D898">
            <v>-3897</v>
          </cell>
        </row>
        <row r="899">
          <cell r="A899" t="str">
            <v>255</v>
          </cell>
          <cell r="B899" t="str">
            <v>ACCOUNT TOTAL</v>
          </cell>
          <cell r="C899">
            <v>235199.35</v>
          </cell>
          <cell r="D899">
            <v>-20936336.329999998</v>
          </cell>
        </row>
        <row r="900">
          <cell r="A900" t="str">
            <v>25601</v>
          </cell>
          <cell r="B900" t="str">
            <v>SALE TO FLA DOT - I-4 WIDENIN</v>
          </cell>
          <cell r="C900">
            <v>0</v>
          </cell>
          <cell r="D900">
            <v>-5880.28</v>
          </cell>
        </row>
        <row r="901">
          <cell r="A901" t="str">
            <v>25602</v>
          </cell>
          <cell r="B901" t="str">
            <v>SALE OF TEMPLE TERRACE VACANT</v>
          </cell>
          <cell r="C901">
            <v>-18.62</v>
          </cell>
          <cell r="D901">
            <v>-12125.87</v>
          </cell>
        </row>
        <row r="902">
          <cell r="A902" t="str">
            <v>25603</v>
          </cell>
          <cell r="B902" t="str">
            <v>SALE OF OLDSMAR BUSINESS OFFI</v>
          </cell>
          <cell r="C902">
            <v>-26.81</v>
          </cell>
          <cell r="D902">
            <v>0</v>
          </cell>
        </row>
        <row r="903">
          <cell r="A903" t="str">
            <v>25606</v>
          </cell>
          <cell r="B903" t="str">
            <v>SALE OF PORT MANATEE PROPERTY</v>
          </cell>
          <cell r="C903">
            <v>-5429.68</v>
          </cell>
          <cell r="D903">
            <v>0</v>
          </cell>
        </row>
        <row r="904">
          <cell r="A904" t="str">
            <v>25607</v>
          </cell>
          <cell r="B904" t="str">
            <v>SALE OF HOOKERS PT PWR STA LA</v>
          </cell>
          <cell r="C904">
            <v>0</v>
          </cell>
          <cell r="D904">
            <v>0</v>
          </cell>
        </row>
        <row r="905">
          <cell r="A905" t="str">
            <v>25608</v>
          </cell>
          <cell r="B905" t="str">
            <v>SALE OF GANNON PWR STA LAND</v>
          </cell>
          <cell r="C905">
            <v>0</v>
          </cell>
          <cell r="D905">
            <v>0</v>
          </cell>
        </row>
        <row r="906">
          <cell r="A906" t="str">
            <v>25609</v>
          </cell>
          <cell r="B906" t="str">
            <v>SALE OF SEFFNER SUB (31D) SUR</v>
          </cell>
          <cell r="C906">
            <v>0</v>
          </cell>
          <cell r="D906">
            <v>0</v>
          </cell>
        </row>
        <row r="907">
          <cell r="A907" t="str">
            <v>25610</v>
          </cell>
          <cell r="B907" t="str">
            <v>SALE OF 50TH ST OFFICE</v>
          </cell>
          <cell r="C907">
            <v>-636427.78</v>
          </cell>
          <cell r="D907">
            <v>-628010.06000000006</v>
          </cell>
        </row>
        <row r="908">
          <cell r="A908" t="str">
            <v>25611</v>
          </cell>
          <cell r="B908" t="str">
            <v>SALE OF BERKLEY RD SUBSTATION</v>
          </cell>
          <cell r="C908">
            <v>0</v>
          </cell>
          <cell r="D908">
            <v>0</v>
          </cell>
        </row>
        <row r="909">
          <cell r="A909" t="str">
            <v>25612</v>
          </cell>
          <cell r="B909" t="str">
            <v>SALE OF TRANSM ROW 10-2003</v>
          </cell>
          <cell r="C909">
            <v>0</v>
          </cell>
          <cell r="D909">
            <v>0</v>
          </cell>
        </row>
        <row r="910">
          <cell r="A910" t="str">
            <v>25615</v>
          </cell>
          <cell r="B910" t="str">
            <v>SALE OF LAND AT GRANADA SUB</v>
          </cell>
          <cell r="C910">
            <v>-129174.96</v>
          </cell>
          <cell r="D910">
            <v>-124190.69</v>
          </cell>
        </row>
        <row r="911">
          <cell r="A911" t="str">
            <v>25616</v>
          </cell>
          <cell r="B911" t="str">
            <v>SALE OF PSC AND ADJACENT PROP</v>
          </cell>
          <cell r="C911">
            <v>-51.53</v>
          </cell>
          <cell r="D911">
            <v>10257.799999999999</v>
          </cell>
        </row>
        <row r="912">
          <cell r="A912" t="str">
            <v>25627</v>
          </cell>
          <cell r="B912" t="str">
            <v>SALE OF TOWN N COUNTRY CUST S</v>
          </cell>
          <cell r="C912">
            <v>0</v>
          </cell>
          <cell r="D912">
            <v>2500</v>
          </cell>
        </row>
        <row r="913">
          <cell r="A913" t="str">
            <v>25638</v>
          </cell>
          <cell r="B913" t="str">
            <v>SALE OF POWER PLANT X LAND</v>
          </cell>
          <cell r="C913">
            <v>1933.34</v>
          </cell>
          <cell r="D913">
            <v>0</v>
          </cell>
        </row>
        <row r="914">
          <cell r="A914" t="str">
            <v>25655</v>
          </cell>
          <cell r="B914" t="str">
            <v>SALE OF BB PEMBROKE RD PARCEL</v>
          </cell>
          <cell r="C914">
            <v>0</v>
          </cell>
          <cell r="D914">
            <v>35.65</v>
          </cell>
        </row>
        <row r="915">
          <cell r="A915" t="str">
            <v>25658</v>
          </cell>
          <cell r="B915" t="str">
            <v>SALE OF LAND-DREW PARK</v>
          </cell>
          <cell r="C915">
            <v>0</v>
          </cell>
          <cell r="D915">
            <v>2500</v>
          </cell>
        </row>
        <row r="916">
          <cell r="A916" t="str">
            <v>25663</v>
          </cell>
          <cell r="B916" t="str">
            <v>SALE OF 24TH ST SUB PROPERTY</v>
          </cell>
          <cell r="C916">
            <v>-349.5</v>
          </cell>
          <cell r="D916">
            <v>0</v>
          </cell>
        </row>
        <row r="917">
          <cell r="A917" t="str">
            <v>25664</v>
          </cell>
          <cell r="B917" t="str">
            <v>SALE OF HYDE PARK TRANSITION</v>
          </cell>
          <cell r="C917">
            <v>0</v>
          </cell>
          <cell r="D917">
            <v>0</v>
          </cell>
        </row>
        <row r="918">
          <cell r="A918" t="str">
            <v>256</v>
          </cell>
          <cell r="B918" t="str">
            <v>ACCOUNT TOTAL</v>
          </cell>
          <cell r="C918">
            <v>-769545.54</v>
          </cell>
          <cell r="D918">
            <v>-754913.45</v>
          </cell>
        </row>
        <row r="919">
          <cell r="A919" t="str">
            <v>25701</v>
          </cell>
          <cell r="B919" t="str">
            <v>UNAMORTIZED GAIN 2007 BONDS</v>
          </cell>
          <cell r="C919">
            <v>169</v>
          </cell>
          <cell r="D919">
            <v>-5408.36</v>
          </cell>
        </row>
        <row r="920">
          <cell r="A920" t="str">
            <v>257</v>
          </cell>
          <cell r="B920" t="str">
            <v>ACCOUNT TOTAL</v>
          </cell>
          <cell r="C920">
            <v>169</v>
          </cell>
          <cell r="D920">
            <v>-5408.36</v>
          </cell>
        </row>
        <row r="921">
          <cell r="A921" t="str">
            <v>28110</v>
          </cell>
          <cell r="B921" t="str">
            <v>DIT ST ACCEL AMORT</v>
          </cell>
          <cell r="C921">
            <v>-42984.74</v>
          </cell>
          <cell r="D921">
            <v>-1125151.54</v>
          </cell>
        </row>
        <row r="922">
          <cell r="A922" t="str">
            <v>28120</v>
          </cell>
          <cell r="B922" t="str">
            <v>DIT FD ACCEL AMORT</v>
          </cell>
          <cell r="C922">
            <v>-266488.27</v>
          </cell>
          <cell r="D922">
            <v>-7344393.1399999997</v>
          </cell>
        </row>
        <row r="923">
          <cell r="A923" t="str">
            <v>281</v>
          </cell>
          <cell r="B923" t="str">
            <v>ACCOUNT TOTAL</v>
          </cell>
          <cell r="C923">
            <v>-309473.01</v>
          </cell>
          <cell r="D923">
            <v>-8469544.6799999997</v>
          </cell>
        </row>
        <row r="924">
          <cell r="A924" t="str">
            <v>28201</v>
          </cell>
          <cell r="B924" t="str">
            <v>DIT ST COST OF REMOVAL</v>
          </cell>
          <cell r="C924">
            <v>0</v>
          </cell>
          <cell r="D924">
            <v>0</v>
          </cell>
        </row>
        <row r="925">
          <cell r="A925" t="str">
            <v>28202</v>
          </cell>
          <cell r="B925" t="str">
            <v>DIT FD COST OF REMOVAL</v>
          </cell>
          <cell r="C925">
            <v>0</v>
          </cell>
          <cell r="D925">
            <v>0</v>
          </cell>
        </row>
        <row r="926">
          <cell r="A926" t="str">
            <v>28203</v>
          </cell>
          <cell r="B926" t="str">
            <v>DIT ST N/B AFUDC RELATED</v>
          </cell>
          <cell r="C926">
            <v>0</v>
          </cell>
          <cell r="D926">
            <v>0</v>
          </cell>
        </row>
        <row r="927">
          <cell r="A927" t="str">
            <v>28204</v>
          </cell>
          <cell r="B927" t="str">
            <v>DIT FD N/B AFUDC RELATED</v>
          </cell>
          <cell r="C927">
            <v>0</v>
          </cell>
          <cell r="D927">
            <v>0</v>
          </cell>
        </row>
        <row r="928">
          <cell r="A928" t="str">
            <v>28205</v>
          </cell>
          <cell r="B928" t="str">
            <v>DIT ST N/B EXCLUDING AFUDC</v>
          </cell>
          <cell r="C928">
            <v>0</v>
          </cell>
          <cell r="D928">
            <v>0</v>
          </cell>
        </row>
        <row r="929">
          <cell r="A929" t="str">
            <v>28206</v>
          </cell>
          <cell r="B929" t="str">
            <v>DIT FD N/B EXCLUDING AFUDC</v>
          </cell>
          <cell r="C929">
            <v>0</v>
          </cell>
          <cell r="D929">
            <v>0</v>
          </cell>
        </row>
        <row r="930">
          <cell r="A930" t="str">
            <v>28207</v>
          </cell>
          <cell r="B930" t="str">
            <v>DIT ST ORDER #5571</v>
          </cell>
          <cell r="C930">
            <v>0</v>
          </cell>
          <cell r="D930">
            <v>0</v>
          </cell>
        </row>
        <row r="931">
          <cell r="A931" t="str">
            <v>28208</v>
          </cell>
          <cell r="B931" t="str">
            <v>DIT FD ORDER #5571</v>
          </cell>
          <cell r="C931">
            <v>0</v>
          </cell>
          <cell r="D931">
            <v>0</v>
          </cell>
        </row>
        <row r="932">
          <cell r="A932" t="str">
            <v>28210</v>
          </cell>
          <cell r="B932" t="str">
            <v>DIT ST ACC TAX SL TAX</v>
          </cell>
          <cell r="C932">
            <v>-283090.89</v>
          </cell>
          <cell r="D932">
            <v>-55325455.630000003</v>
          </cell>
        </row>
        <row r="933">
          <cell r="A933" t="str">
            <v>28211</v>
          </cell>
          <cell r="B933" t="str">
            <v>DIT ST SL TAX SL BOOK</v>
          </cell>
          <cell r="C933">
            <v>0</v>
          </cell>
          <cell r="D933">
            <v>0</v>
          </cell>
        </row>
        <row r="934">
          <cell r="A934" t="str">
            <v>28212</v>
          </cell>
          <cell r="B934" t="str">
            <v>PROVISION FOR 2001</v>
          </cell>
          <cell r="C934">
            <v>0</v>
          </cell>
          <cell r="D934">
            <v>2677045</v>
          </cell>
        </row>
        <row r="935">
          <cell r="A935" t="str">
            <v>28215</v>
          </cell>
          <cell r="B935" t="str">
            <v>PROVISION FOR RAR 1998-1999</v>
          </cell>
          <cell r="C935">
            <v>0</v>
          </cell>
          <cell r="D935">
            <v>0</v>
          </cell>
        </row>
        <row r="936">
          <cell r="A936" t="str">
            <v>28216</v>
          </cell>
          <cell r="B936" t="str">
            <v>PROVISION FOR 2000</v>
          </cell>
          <cell r="C936">
            <v>0</v>
          </cell>
          <cell r="D936">
            <v>3929782</v>
          </cell>
        </row>
        <row r="937">
          <cell r="A937" t="str">
            <v>28217</v>
          </cell>
          <cell r="B937" t="str">
            <v>PROVISION FOR RAR 92-94</v>
          </cell>
          <cell r="C937">
            <v>0</v>
          </cell>
          <cell r="D937">
            <v>0</v>
          </cell>
        </row>
        <row r="938">
          <cell r="A938" t="str">
            <v>28218</v>
          </cell>
          <cell r="B938" t="str">
            <v>PROVISION FOR RAR 1995-1997</v>
          </cell>
          <cell r="C938">
            <v>0</v>
          </cell>
          <cell r="D938">
            <v>0</v>
          </cell>
        </row>
        <row r="939">
          <cell r="A939" t="str">
            <v>28220</v>
          </cell>
          <cell r="B939" t="str">
            <v>DIT FD ACC TAX SL TAX</v>
          </cell>
          <cell r="C939">
            <v>-1206049.1200000001</v>
          </cell>
          <cell r="D939">
            <v>-381641712.31999999</v>
          </cell>
        </row>
        <row r="940">
          <cell r="A940" t="str">
            <v>28221</v>
          </cell>
          <cell r="B940" t="str">
            <v>DIT FD SL TAX SL BOOK</v>
          </cell>
          <cell r="C940">
            <v>0</v>
          </cell>
          <cell r="D940">
            <v>0</v>
          </cell>
        </row>
        <row r="941">
          <cell r="A941" t="str">
            <v>28225</v>
          </cell>
          <cell r="B941" t="str">
            <v>DIT-FAS109 INC TAX</v>
          </cell>
          <cell r="C941">
            <v>2502</v>
          </cell>
          <cell r="D941">
            <v>-27522563.899999999</v>
          </cell>
        </row>
        <row r="942">
          <cell r="A942" t="str">
            <v>28229</v>
          </cell>
          <cell r="B942" t="str">
            <v>DIT FD 48% TO 46%</v>
          </cell>
          <cell r="C942">
            <v>0</v>
          </cell>
          <cell r="D942">
            <v>0</v>
          </cell>
        </row>
        <row r="943">
          <cell r="A943" t="str">
            <v>28230</v>
          </cell>
          <cell r="B943" t="str">
            <v>DIT ST 5% TO %.5%</v>
          </cell>
          <cell r="C943">
            <v>0</v>
          </cell>
          <cell r="D943">
            <v>0</v>
          </cell>
        </row>
        <row r="944">
          <cell r="A944" t="str">
            <v>28231</v>
          </cell>
          <cell r="B944" t="str">
            <v>DIT FD 5% TO %.5%</v>
          </cell>
          <cell r="C944">
            <v>0</v>
          </cell>
          <cell r="D944">
            <v>0</v>
          </cell>
        </row>
        <row r="945">
          <cell r="A945" t="str">
            <v>282</v>
          </cell>
          <cell r="B945" t="str">
            <v>ACCOUNT TOTAL</v>
          </cell>
          <cell r="C945">
            <v>-1486638.01</v>
          </cell>
          <cell r="D945">
            <v>-457882904.85000002</v>
          </cell>
        </row>
        <row r="946">
          <cell r="A946" t="str">
            <v>28313</v>
          </cell>
          <cell r="B946" t="str">
            <v>DIT ST OTHER</v>
          </cell>
          <cell r="C946">
            <v>-9785.8700000000008</v>
          </cell>
          <cell r="D946">
            <v>4975689.9400000004</v>
          </cell>
        </row>
        <row r="947">
          <cell r="A947" t="str">
            <v>28314</v>
          </cell>
          <cell r="B947" t="str">
            <v>DIT ST BAD DEBT RESERVE</v>
          </cell>
          <cell r="C947">
            <v>5680.51</v>
          </cell>
          <cell r="D947">
            <v>136944.22</v>
          </cell>
        </row>
        <row r="948">
          <cell r="A948" t="str">
            <v>28315</v>
          </cell>
          <cell r="B948" t="str">
            <v>DIT ST DEF FUEL/CONS</v>
          </cell>
          <cell r="C948">
            <v>-539805.97</v>
          </cell>
          <cell r="D948">
            <v>-2424897.84</v>
          </cell>
        </row>
        <row r="949">
          <cell r="A949" t="str">
            <v>28316</v>
          </cell>
          <cell r="B949" t="str">
            <v>DIT ST UNBILLED REVENUE</v>
          </cell>
          <cell r="C949">
            <v>31971.759999999998</v>
          </cell>
          <cell r="D949">
            <v>1549707.42</v>
          </cell>
        </row>
        <row r="950">
          <cell r="A950" t="str">
            <v>28323</v>
          </cell>
          <cell r="B950" t="str">
            <v>DIT FD OTHER</v>
          </cell>
          <cell r="C950">
            <v>-58848.7</v>
          </cell>
          <cell r="D950">
            <v>34328807.43</v>
          </cell>
        </row>
        <row r="951">
          <cell r="A951" t="str">
            <v>28324</v>
          </cell>
          <cell r="B951" t="str">
            <v>DIT FD BAD DEBT RESERVE</v>
          </cell>
          <cell r="C951">
            <v>34160.519999999997</v>
          </cell>
          <cell r="D951">
            <v>742149.52</v>
          </cell>
        </row>
        <row r="952">
          <cell r="A952" t="str">
            <v>28325</v>
          </cell>
          <cell r="B952" t="str">
            <v>DIT FD DEF FUEL/CONS</v>
          </cell>
          <cell r="C952">
            <v>-3246196.81</v>
          </cell>
          <cell r="D952">
            <v>-15737333.59</v>
          </cell>
        </row>
        <row r="953">
          <cell r="A953" t="str">
            <v>28326</v>
          </cell>
          <cell r="B953" t="str">
            <v>DIT FD UNBILLED REVENUE</v>
          </cell>
          <cell r="C953">
            <v>192188.78</v>
          </cell>
          <cell r="D953">
            <v>9366647.4399999995</v>
          </cell>
        </row>
        <row r="954">
          <cell r="A954" t="str">
            <v>28330</v>
          </cell>
          <cell r="B954" t="str">
            <v>DIT ST BOND REFINANCING</v>
          </cell>
          <cell r="C954">
            <v>14276.25</v>
          </cell>
          <cell r="D954">
            <v>-1519445.11</v>
          </cell>
        </row>
        <row r="955">
          <cell r="A955" t="str">
            <v>28331</v>
          </cell>
          <cell r="B955" t="str">
            <v>DIT FD BOND REFINANCING</v>
          </cell>
          <cell r="C955">
            <v>85852.12</v>
          </cell>
          <cell r="D955">
            <v>-8993269.6500000004</v>
          </cell>
        </row>
        <row r="956">
          <cell r="A956" t="str">
            <v>28336</v>
          </cell>
          <cell r="B956" t="str">
            <v>DIT ST COAL CONTRACT BUYOUT</v>
          </cell>
          <cell r="C956">
            <v>3045.57</v>
          </cell>
          <cell r="D956">
            <v>-18274.740000000002</v>
          </cell>
        </row>
        <row r="957">
          <cell r="A957" t="str">
            <v>28337</v>
          </cell>
          <cell r="B957" t="str">
            <v>DIT FD COAL CONTRACT BUYOUT</v>
          </cell>
          <cell r="C957">
            <v>18314.95</v>
          </cell>
          <cell r="D957">
            <v>-109896.39</v>
          </cell>
        </row>
        <row r="958">
          <cell r="A958" t="str">
            <v>28338</v>
          </cell>
          <cell r="B958" t="str">
            <v>DIT ST HP START-UP COSTS</v>
          </cell>
          <cell r="C958">
            <v>0</v>
          </cell>
          <cell r="D958">
            <v>0</v>
          </cell>
        </row>
        <row r="959">
          <cell r="A959" t="str">
            <v>28339</v>
          </cell>
          <cell r="B959" t="str">
            <v>DIT FD HP START-UP COSTS</v>
          </cell>
          <cell r="C959">
            <v>0</v>
          </cell>
          <cell r="D959">
            <v>0</v>
          </cell>
        </row>
        <row r="960">
          <cell r="A960" t="str">
            <v>28340</v>
          </cell>
          <cell r="B960" t="str">
            <v>DIT OTHER-FAS109 INC TAX</v>
          </cell>
          <cell r="C960">
            <v>1571</v>
          </cell>
          <cell r="D960">
            <v>-17284210.98</v>
          </cell>
        </row>
        <row r="961">
          <cell r="A961" t="str">
            <v>28341</v>
          </cell>
          <cell r="B961" t="str">
            <v>DIT ST - DEFERRED DERIVATIVE</v>
          </cell>
          <cell r="C961">
            <v>153480.25</v>
          </cell>
          <cell r="D961">
            <v>713075.35</v>
          </cell>
        </row>
        <row r="962">
          <cell r="A962" t="str">
            <v>28342</v>
          </cell>
          <cell r="B962" t="str">
            <v>DIT FD - DEFERRED DERIVATIVE</v>
          </cell>
          <cell r="C962">
            <v>922974.41</v>
          </cell>
          <cell r="D962">
            <v>-1747926.88</v>
          </cell>
        </row>
        <row r="963">
          <cell r="A963" t="str">
            <v>283</v>
          </cell>
          <cell r="B963" t="str">
            <v>ACCOUNT TOTAL</v>
          </cell>
          <cell r="C963">
            <v>-2391121.23</v>
          </cell>
          <cell r="D963">
            <v>3977766.14</v>
          </cell>
        </row>
        <row r="964">
          <cell r="A964" t="str">
            <v>29999</v>
          </cell>
          <cell r="B964" t="str">
            <v>NET INCOME FOR PERIOD</v>
          </cell>
          <cell r="C964">
            <v>-17768042.23</v>
          </cell>
          <cell r="D964">
            <v>-65810315.420000002</v>
          </cell>
        </row>
        <row r="965">
          <cell r="A965" t="str">
            <v>299</v>
          </cell>
          <cell r="B965" t="str">
            <v>ACCOUNT TOTAL</v>
          </cell>
          <cell r="C965">
            <v>-17768042.23</v>
          </cell>
          <cell r="D965">
            <v>-65810315.420000002</v>
          </cell>
        </row>
        <row r="966">
          <cell r="A966" t="str">
            <v>40101</v>
          </cell>
          <cell r="B966" t="str">
            <v>OPERATIONS FUEL</v>
          </cell>
          <cell r="C966">
            <v>60575937.93</v>
          </cell>
          <cell r="D966">
            <v>275696964.50999999</v>
          </cell>
        </row>
        <row r="967">
          <cell r="A967" t="str">
            <v>40102</v>
          </cell>
          <cell r="B967" t="str">
            <v>OPERATIONS OTHER</v>
          </cell>
          <cell r="C967">
            <v>40438105.119999997</v>
          </cell>
          <cell r="D967">
            <v>176510672.06</v>
          </cell>
        </row>
        <row r="968">
          <cell r="A968" t="str">
            <v>401</v>
          </cell>
          <cell r="B968" t="str">
            <v>ACCOUNT TOTAL</v>
          </cell>
          <cell r="C968">
            <v>101014043.05</v>
          </cell>
          <cell r="D968">
            <v>452207636.56999999</v>
          </cell>
        </row>
        <row r="969">
          <cell r="A969" t="str">
            <v>40200</v>
          </cell>
          <cell r="B969" t="str">
            <v>MAINTENANCE EXPENSES TOTAL</v>
          </cell>
          <cell r="C969">
            <v>7911645.6799999997</v>
          </cell>
          <cell r="D969">
            <v>41288955.530000001</v>
          </cell>
        </row>
        <row r="970">
          <cell r="A970" t="str">
            <v>402</v>
          </cell>
          <cell r="B970" t="str">
            <v>ACCOUNT TOTAL</v>
          </cell>
          <cell r="C970">
            <v>7911645.6799999997</v>
          </cell>
          <cell r="D970">
            <v>41288955.530000001</v>
          </cell>
        </row>
        <row r="971">
          <cell r="A971" t="str">
            <v>40300</v>
          </cell>
          <cell r="B971" t="str">
            <v>DEPRECIATION EXPENSE</v>
          </cell>
          <cell r="C971">
            <v>13339807.880000001</v>
          </cell>
          <cell r="D971">
            <v>81542366.659999996</v>
          </cell>
        </row>
        <row r="972">
          <cell r="A972" t="str">
            <v>40303</v>
          </cell>
          <cell r="B972" t="str">
            <v>DISMANTLING ACCRUAL</v>
          </cell>
          <cell r="C972">
            <v>665603.83999999997</v>
          </cell>
          <cell r="D972">
            <v>3993623.04</v>
          </cell>
        </row>
        <row r="973">
          <cell r="A973" t="str">
            <v>40330</v>
          </cell>
          <cell r="B973" t="str">
            <v>DEPRECIATION EXPENSE - ENVIRO</v>
          </cell>
          <cell r="C973">
            <v>383826</v>
          </cell>
          <cell r="D973">
            <v>2302832.16</v>
          </cell>
        </row>
        <row r="974">
          <cell r="A974" t="str">
            <v>403</v>
          </cell>
          <cell r="B974" t="str">
            <v>ACCOUNT TOTAL</v>
          </cell>
          <cell r="C974">
            <v>14389237.720000001</v>
          </cell>
          <cell r="D974">
            <v>87838821.859999999</v>
          </cell>
        </row>
        <row r="975">
          <cell r="A975" t="str">
            <v>40400</v>
          </cell>
          <cell r="B975" t="str">
            <v>AMORT LIMTD TERM UTILITY PLAN</v>
          </cell>
          <cell r="C975">
            <v>578146.86</v>
          </cell>
          <cell r="D975">
            <v>3325727.95</v>
          </cell>
        </row>
        <row r="976">
          <cell r="A976" t="str">
            <v>404</v>
          </cell>
          <cell r="B976" t="str">
            <v>ACCOUNT TOTAL</v>
          </cell>
          <cell r="C976">
            <v>578146.86</v>
          </cell>
          <cell r="D976">
            <v>3325727.95</v>
          </cell>
        </row>
        <row r="977">
          <cell r="A977" t="str">
            <v>40601</v>
          </cell>
          <cell r="B977" t="str">
            <v>MISC AMORT - AQUIS ADJ OUC TR</v>
          </cell>
          <cell r="C977">
            <v>17444.71</v>
          </cell>
          <cell r="D977">
            <v>104668.26</v>
          </cell>
        </row>
        <row r="978">
          <cell r="A978" t="str">
            <v>40604</v>
          </cell>
          <cell r="B978" t="str">
            <v>MISC AMORT - ACQUIS ADJ SEBRI</v>
          </cell>
          <cell r="C978">
            <v>-35284.03</v>
          </cell>
          <cell r="D978">
            <v>-211704.18</v>
          </cell>
        </row>
        <row r="979">
          <cell r="A979" t="str">
            <v>406</v>
          </cell>
          <cell r="B979" t="str">
            <v>ACCOUNT TOTAL</v>
          </cell>
          <cell r="C979">
            <v>-17839.32</v>
          </cell>
          <cell r="D979">
            <v>-107035.92</v>
          </cell>
        </row>
        <row r="980">
          <cell r="A980" t="str">
            <v>40730</v>
          </cell>
          <cell r="B980" t="str">
            <v>REG DEBIT - AMORT DEF FUEL</v>
          </cell>
          <cell r="C980">
            <v>6882554</v>
          </cell>
          <cell r="D980">
            <v>41295324</v>
          </cell>
        </row>
        <row r="981">
          <cell r="A981" t="str">
            <v>40731</v>
          </cell>
          <cell r="B981" t="str">
            <v>REG DR DEF FUEL</v>
          </cell>
          <cell r="C981">
            <v>0</v>
          </cell>
          <cell r="D981">
            <v>9693494</v>
          </cell>
        </row>
        <row r="982">
          <cell r="A982" t="str">
            <v>40732</v>
          </cell>
          <cell r="B982" t="str">
            <v>REG DEBIT-AMORT DEF CAPACITY</v>
          </cell>
          <cell r="C982">
            <v>180126</v>
          </cell>
          <cell r="D982">
            <v>1080756</v>
          </cell>
        </row>
        <row r="983">
          <cell r="A983" t="str">
            <v>40733</v>
          </cell>
          <cell r="B983" t="str">
            <v>REG DR DEF CAPACITY</v>
          </cell>
          <cell r="C983">
            <v>0</v>
          </cell>
          <cell r="D983">
            <v>0</v>
          </cell>
        </row>
        <row r="984">
          <cell r="A984" t="str">
            <v>40734</v>
          </cell>
          <cell r="B984" t="str">
            <v>REG DR-AMORT DEF FUEL WHSL</v>
          </cell>
          <cell r="C984">
            <v>64444</v>
          </cell>
          <cell r="D984">
            <v>386664</v>
          </cell>
        </row>
        <row r="985">
          <cell r="A985" t="str">
            <v>40735</v>
          </cell>
          <cell r="B985" t="str">
            <v>REG DR DEF FUEL WHSL</v>
          </cell>
          <cell r="C985">
            <v>0</v>
          </cell>
          <cell r="D985">
            <v>387098</v>
          </cell>
        </row>
        <row r="986">
          <cell r="A986" t="str">
            <v>40736</v>
          </cell>
          <cell r="B986" t="str">
            <v>REG DR-AMORT OF DEF ECRC</v>
          </cell>
          <cell r="C986">
            <v>13650</v>
          </cell>
          <cell r="D986">
            <v>81900</v>
          </cell>
        </row>
        <row r="987">
          <cell r="A987" t="str">
            <v>40737</v>
          </cell>
          <cell r="B987" t="str">
            <v>REG DR DEF ECRC</v>
          </cell>
          <cell r="C987">
            <v>581617</v>
          </cell>
          <cell r="D987">
            <v>581617</v>
          </cell>
        </row>
        <row r="988">
          <cell r="A988" t="str">
            <v>40740</v>
          </cell>
          <cell r="B988" t="str">
            <v>REG CREDIT DEF FUEL</v>
          </cell>
          <cell r="C988">
            <v>-16491883</v>
          </cell>
          <cell r="D988">
            <v>-34688264</v>
          </cell>
        </row>
        <row r="989">
          <cell r="A989" t="str">
            <v>40741</v>
          </cell>
          <cell r="B989" t="str">
            <v>REG CR-AMORT DEF FUEL</v>
          </cell>
          <cell r="C989">
            <v>0</v>
          </cell>
          <cell r="D989">
            <v>0</v>
          </cell>
        </row>
        <row r="990">
          <cell r="A990" t="str">
            <v>40742</v>
          </cell>
          <cell r="B990" t="str">
            <v>REG CREDIT DEF CAPACITY</v>
          </cell>
          <cell r="C990">
            <v>-730073</v>
          </cell>
          <cell r="D990">
            <v>-3287270</v>
          </cell>
        </row>
        <row r="991">
          <cell r="A991" t="str">
            <v>40743</v>
          </cell>
          <cell r="B991" t="str">
            <v>REG CR-AMORT DEF CAPACITY</v>
          </cell>
          <cell r="C991">
            <v>0</v>
          </cell>
          <cell r="D991">
            <v>0</v>
          </cell>
        </row>
        <row r="992">
          <cell r="A992" t="str">
            <v>40744</v>
          </cell>
          <cell r="B992" t="str">
            <v>REG CR DEF FUEL WHSL</v>
          </cell>
          <cell r="C992">
            <v>-492816</v>
          </cell>
          <cell r="D992">
            <v>-926435</v>
          </cell>
        </row>
        <row r="993">
          <cell r="A993" t="str">
            <v>40745</v>
          </cell>
          <cell r="B993" t="str">
            <v>REG CR-AMORT DEF FUEL WHSL</v>
          </cell>
          <cell r="C993">
            <v>0</v>
          </cell>
          <cell r="D993">
            <v>0</v>
          </cell>
        </row>
        <row r="994">
          <cell r="A994" t="str">
            <v>40746</v>
          </cell>
          <cell r="B994" t="str">
            <v>REG CR DEF ECRC</v>
          </cell>
          <cell r="C994">
            <v>214900</v>
          </cell>
          <cell r="D994">
            <v>-448912</v>
          </cell>
        </row>
        <row r="995">
          <cell r="A995" t="str">
            <v>40747</v>
          </cell>
          <cell r="B995" t="str">
            <v>REG CR-AMORTIZATION OF DEF EC</v>
          </cell>
          <cell r="C995">
            <v>0</v>
          </cell>
          <cell r="D995">
            <v>0</v>
          </cell>
        </row>
        <row r="996">
          <cell r="A996" t="str">
            <v>407</v>
          </cell>
          <cell r="B996" t="str">
            <v>ACCOUNT TOTAL</v>
          </cell>
          <cell r="C996">
            <v>-9777481</v>
          </cell>
          <cell r="D996">
            <v>14155972</v>
          </cell>
        </row>
        <row r="997">
          <cell r="A997" t="str">
            <v>40800</v>
          </cell>
          <cell r="B997" t="str">
            <v>TAXES OTHER THAN INCOME TAXES</v>
          </cell>
          <cell r="C997">
            <v>-233092.53</v>
          </cell>
          <cell r="D997">
            <v>-1475852.48</v>
          </cell>
        </row>
        <row r="998">
          <cell r="A998" t="str">
            <v>40810</v>
          </cell>
          <cell r="B998" t="str">
            <v>TXES OTR THAN INC TXES ABV LN</v>
          </cell>
          <cell r="C998">
            <v>144837</v>
          </cell>
          <cell r="D998">
            <v>738227.44</v>
          </cell>
        </row>
        <row r="999">
          <cell r="A999" t="str">
            <v>40812</v>
          </cell>
          <cell r="B999" t="str">
            <v>PAYROLL TAX ABOVE THE LINE</v>
          </cell>
          <cell r="C999">
            <v>889226.77</v>
          </cell>
          <cell r="D999">
            <v>6222959.9199999999</v>
          </cell>
        </row>
        <row r="1000">
          <cell r="A1000" t="str">
            <v>40813</v>
          </cell>
          <cell r="B1000" t="str">
            <v>PROPERTY TAX ABOVE THE LINE</v>
          </cell>
          <cell r="C1000">
            <v>3794000</v>
          </cell>
          <cell r="D1000">
            <v>22762490.940000001</v>
          </cell>
        </row>
        <row r="1001">
          <cell r="A1001" t="str">
            <v>40814</v>
          </cell>
          <cell r="B1001" t="str">
            <v>FRANCHISE FEE</v>
          </cell>
          <cell r="C1001">
            <v>2822807</v>
          </cell>
          <cell r="D1001">
            <v>13953311</v>
          </cell>
        </row>
        <row r="1002">
          <cell r="A1002" t="str">
            <v>40815</v>
          </cell>
          <cell r="B1002" t="str">
            <v>GROSS RECEIPTS TAX</v>
          </cell>
          <cell r="C1002">
            <v>3786540</v>
          </cell>
          <cell r="D1002">
            <v>18716424</v>
          </cell>
        </row>
        <row r="1003">
          <cell r="A1003" t="str">
            <v>40820</v>
          </cell>
          <cell r="B1003" t="str">
            <v>TXES OTR THAN INC TXES BEL LN</v>
          </cell>
          <cell r="C1003">
            <v>6000</v>
          </cell>
          <cell r="D1003">
            <v>-13980.77</v>
          </cell>
        </row>
        <row r="1004">
          <cell r="A1004" t="str">
            <v>408</v>
          </cell>
          <cell r="B1004" t="str">
            <v>ACCOUNT TOTAL</v>
          </cell>
          <cell r="C1004">
            <v>11210318.24</v>
          </cell>
          <cell r="D1004">
            <v>60903580.049999997</v>
          </cell>
        </row>
        <row r="1005">
          <cell r="A1005" t="str">
            <v>40910</v>
          </cell>
          <cell r="B1005" t="str">
            <v>INC TAXES CURR PAY ADV THE LN</v>
          </cell>
          <cell r="C1005">
            <v>7326800.5499999998</v>
          </cell>
          <cell r="D1005">
            <v>28372717.239999998</v>
          </cell>
        </row>
        <row r="1006">
          <cell r="A1006" t="str">
            <v>40920</v>
          </cell>
          <cell r="B1006" t="str">
            <v>INC TAXES CURR PAY BEL THE LN</v>
          </cell>
          <cell r="C1006">
            <v>26497.56</v>
          </cell>
          <cell r="D1006">
            <v>307825.69</v>
          </cell>
        </row>
        <row r="1007">
          <cell r="A1007" t="str">
            <v>409</v>
          </cell>
          <cell r="B1007" t="str">
            <v>ACCOUNT TOTAL</v>
          </cell>
          <cell r="C1007">
            <v>7353298.1100000003</v>
          </cell>
          <cell r="D1007">
            <v>28680542.93</v>
          </cell>
        </row>
        <row r="1008">
          <cell r="A1008" t="str">
            <v>41001</v>
          </cell>
          <cell r="B1008" t="str">
            <v>DIT ST LEASE UTILITY</v>
          </cell>
          <cell r="C1008">
            <v>2430.67</v>
          </cell>
          <cell r="D1008">
            <v>14005.59</v>
          </cell>
        </row>
        <row r="1009">
          <cell r="A1009" t="str">
            <v>41002</v>
          </cell>
          <cell r="B1009" t="str">
            <v>DIT FD LEASE UTILITY</v>
          </cell>
          <cell r="C1009">
            <v>14617.17</v>
          </cell>
          <cell r="D1009">
            <v>84224.49</v>
          </cell>
        </row>
        <row r="1010">
          <cell r="A1010" t="str">
            <v>41003</v>
          </cell>
          <cell r="B1010" t="str">
            <v>DIT ST INS RESERVE</v>
          </cell>
          <cell r="C1010">
            <v>0</v>
          </cell>
          <cell r="D1010">
            <v>0</v>
          </cell>
        </row>
        <row r="1011">
          <cell r="A1011" t="str">
            <v>41004</v>
          </cell>
          <cell r="B1011" t="str">
            <v>DIT FD INS RESERVE</v>
          </cell>
          <cell r="C1011">
            <v>0</v>
          </cell>
          <cell r="D1011">
            <v>0</v>
          </cell>
        </row>
        <row r="1012">
          <cell r="A1012" t="str">
            <v>41005</v>
          </cell>
          <cell r="B1012" t="str">
            <v>DIT ST PORT MANATEE</v>
          </cell>
          <cell r="C1012">
            <v>0</v>
          </cell>
          <cell r="D1012">
            <v>0</v>
          </cell>
        </row>
        <row r="1013">
          <cell r="A1013" t="str">
            <v>41006</v>
          </cell>
          <cell r="B1013" t="str">
            <v>DIT FD PORT MANATEE</v>
          </cell>
          <cell r="C1013">
            <v>0</v>
          </cell>
          <cell r="D1013">
            <v>0</v>
          </cell>
        </row>
        <row r="1014">
          <cell r="A1014" t="str">
            <v>41007</v>
          </cell>
          <cell r="B1014" t="str">
            <v>DIT ST RATE REFUND</v>
          </cell>
          <cell r="C1014">
            <v>0</v>
          </cell>
          <cell r="D1014">
            <v>0</v>
          </cell>
        </row>
        <row r="1015">
          <cell r="A1015" t="str">
            <v>41008</v>
          </cell>
          <cell r="B1015" t="str">
            <v>DIT FD RETE REFUND</v>
          </cell>
          <cell r="C1015">
            <v>0</v>
          </cell>
          <cell r="D1015">
            <v>0</v>
          </cell>
        </row>
        <row r="1016">
          <cell r="A1016" t="str">
            <v>41009</v>
          </cell>
          <cell r="B1016" t="str">
            <v>DIT ST CUSTOMER DEPOSITS</v>
          </cell>
          <cell r="C1016">
            <v>0</v>
          </cell>
          <cell r="D1016">
            <v>0</v>
          </cell>
        </row>
        <row r="1017">
          <cell r="A1017" t="str">
            <v>41010</v>
          </cell>
          <cell r="B1017" t="str">
            <v>DIT FD CUSTOMER DEPOSITS</v>
          </cell>
          <cell r="C1017">
            <v>0</v>
          </cell>
          <cell r="D1017">
            <v>0</v>
          </cell>
        </row>
        <row r="1018">
          <cell r="A1018" t="str">
            <v>41011</v>
          </cell>
          <cell r="B1018" t="str">
            <v>DIT ST CAPE INTEREST</v>
          </cell>
          <cell r="C1018">
            <v>0</v>
          </cell>
          <cell r="D1018">
            <v>0</v>
          </cell>
        </row>
        <row r="1019">
          <cell r="A1019" t="str">
            <v>41012</v>
          </cell>
          <cell r="B1019" t="str">
            <v>DIT FD CAPT INTEREST</v>
          </cell>
          <cell r="C1019">
            <v>0</v>
          </cell>
          <cell r="D1019">
            <v>0</v>
          </cell>
        </row>
        <row r="1020">
          <cell r="A1020" t="str">
            <v>41013</v>
          </cell>
          <cell r="B1020" t="str">
            <v>DIT ST CONT IN AID OF CONST</v>
          </cell>
          <cell r="C1020">
            <v>0</v>
          </cell>
          <cell r="D1020">
            <v>2866.05</v>
          </cell>
        </row>
        <row r="1021">
          <cell r="A1021" t="str">
            <v>41014</v>
          </cell>
          <cell r="B1021" t="str">
            <v>DIT FD CONT IN AID OF CONST</v>
          </cell>
          <cell r="C1021">
            <v>0</v>
          </cell>
          <cell r="D1021">
            <v>17235.38</v>
          </cell>
        </row>
        <row r="1022">
          <cell r="A1022" t="str">
            <v>41015</v>
          </cell>
          <cell r="B1022" t="str">
            <v>DIT ST LEASE NON UTIL</v>
          </cell>
          <cell r="C1022">
            <v>0</v>
          </cell>
          <cell r="D1022">
            <v>0</v>
          </cell>
        </row>
        <row r="1023">
          <cell r="A1023" t="str">
            <v>41016</v>
          </cell>
          <cell r="B1023" t="str">
            <v>DIT FD LEASE NON UTIL</v>
          </cell>
          <cell r="C1023">
            <v>0</v>
          </cell>
          <cell r="D1023">
            <v>0</v>
          </cell>
        </row>
        <row r="1024">
          <cell r="A1024" t="str">
            <v>41017</v>
          </cell>
          <cell r="B1024" t="str">
            <v>DIT ST ACCEL AMORT</v>
          </cell>
          <cell r="C1024">
            <v>41389.86</v>
          </cell>
          <cell r="D1024">
            <v>248339.04</v>
          </cell>
        </row>
        <row r="1025">
          <cell r="A1025" t="str">
            <v>41018</v>
          </cell>
          <cell r="B1025" t="str">
            <v>DIT FD ACCEL AMORT</v>
          </cell>
          <cell r="C1025">
            <v>258908.58</v>
          </cell>
          <cell r="D1025">
            <v>1553451.38</v>
          </cell>
        </row>
        <row r="1026">
          <cell r="A1026" t="str">
            <v>41019</v>
          </cell>
          <cell r="B1026" t="str">
            <v>DIT ST COST OF REMOVAL</v>
          </cell>
          <cell r="C1026">
            <v>0</v>
          </cell>
          <cell r="D1026">
            <v>0</v>
          </cell>
        </row>
        <row r="1027">
          <cell r="A1027" t="str">
            <v>41020</v>
          </cell>
          <cell r="B1027" t="str">
            <v>DIT FD COST OF REMOVAL</v>
          </cell>
          <cell r="C1027">
            <v>0</v>
          </cell>
          <cell r="D1027">
            <v>0</v>
          </cell>
        </row>
        <row r="1028">
          <cell r="A1028" t="str">
            <v>41021</v>
          </cell>
          <cell r="B1028" t="str">
            <v>DIT ST N/B AFUDC RELATED</v>
          </cell>
          <cell r="C1028">
            <v>0</v>
          </cell>
          <cell r="D1028">
            <v>0</v>
          </cell>
        </row>
        <row r="1029">
          <cell r="A1029" t="str">
            <v>41022</v>
          </cell>
          <cell r="B1029" t="str">
            <v>DIT FD N/B AFUDC RELATED</v>
          </cell>
          <cell r="C1029">
            <v>0</v>
          </cell>
          <cell r="D1029">
            <v>0</v>
          </cell>
        </row>
        <row r="1030">
          <cell r="A1030" t="str">
            <v>41023</v>
          </cell>
          <cell r="B1030" t="str">
            <v>DIT ST N/B EXCLUDING  AFUDC</v>
          </cell>
          <cell r="C1030">
            <v>0</v>
          </cell>
          <cell r="D1030">
            <v>0</v>
          </cell>
        </row>
        <row r="1031">
          <cell r="A1031" t="str">
            <v>41024</v>
          </cell>
          <cell r="B1031" t="str">
            <v>DIT FD N/B EXCLUDING AFUDC</v>
          </cell>
          <cell r="C1031">
            <v>0</v>
          </cell>
          <cell r="D1031">
            <v>0</v>
          </cell>
        </row>
        <row r="1032">
          <cell r="A1032" t="str">
            <v>41025</v>
          </cell>
          <cell r="B1032" t="str">
            <v>DIT ST ORDER #5571</v>
          </cell>
          <cell r="C1032">
            <v>0</v>
          </cell>
          <cell r="D1032">
            <v>0</v>
          </cell>
        </row>
        <row r="1033">
          <cell r="A1033" t="str">
            <v>41026</v>
          </cell>
          <cell r="B1033" t="str">
            <v>DIT FD ORDER #5571</v>
          </cell>
          <cell r="C1033">
            <v>0</v>
          </cell>
          <cell r="D1033">
            <v>0</v>
          </cell>
        </row>
        <row r="1034">
          <cell r="A1034" t="str">
            <v>41027</v>
          </cell>
          <cell r="B1034" t="str">
            <v>DIT FD RATE CHANGES</v>
          </cell>
          <cell r="C1034">
            <v>0</v>
          </cell>
          <cell r="D1034">
            <v>0</v>
          </cell>
        </row>
        <row r="1035">
          <cell r="A1035" t="str">
            <v>41028</v>
          </cell>
          <cell r="B1035" t="str">
            <v>DIT 5% TO %.5%</v>
          </cell>
          <cell r="C1035">
            <v>0</v>
          </cell>
          <cell r="D1035">
            <v>0</v>
          </cell>
        </row>
        <row r="1036">
          <cell r="A1036" t="str">
            <v>41029</v>
          </cell>
          <cell r="B1036" t="str">
            <v>DIT FD 5% TO %.5%</v>
          </cell>
          <cell r="C1036">
            <v>0</v>
          </cell>
          <cell r="D1036">
            <v>0</v>
          </cell>
        </row>
        <row r="1037">
          <cell r="A1037" t="str">
            <v>41031</v>
          </cell>
          <cell r="B1037" t="str">
            <v>LEASE STATE-UTILITY</v>
          </cell>
          <cell r="C1037">
            <v>0</v>
          </cell>
          <cell r="D1037">
            <v>0</v>
          </cell>
        </row>
        <row r="1038">
          <cell r="A1038" t="str">
            <v>41032</v>
          </cell>
          <cell r="B1038" t="str">
            <v>DIT ST OTHER</v>
          </cell>
          <cell r="C1038">
            <v>30391.19</v>
          </cell>
          <cell r="D1038">
            <v>2218118.92</v>
          </cell>
        </row>
        <row r="1039">
          <cell r="A1039" t="str">
            <v>41033</v>
          </cell>
          <cell r="B1039" t="str">
            <v>DIT FD OTHER</v>
          </cell>
          <cell r="C1039">
            <v>182761.54</v>
          </cell>
          <cell r="D1039">
            <v>13338960.300000001</v>
          </cell>
        </row>
        <row r="1040">
          <cell r="A1040" t="str">
            <v>41034</v>
          </cell>
          <cell r="B1040" t="str">
            <v>DIT ST BAD DEBT RESERVE</v>
          </cell>
          <cell r="C1040">
            <v>0</v>
          </cell>
          <cell r="D1040">
            <v>1219.79</v>
          </cell>
        </row>
        <row r="1041">
          <cell r="A1041" t="str">
            <v>41035</v>
          </cell>
          <cell r="B1041" t="str">
            <v>DIT FD BAD DEBT RESERVE</v>
          </cell>
          <cell r="C1041">
            <v>0</v>
          </cell>
          <cell r="D1041">
            <v>7335.37</v>
          </cell>
        </row>
        <row r="1042">
          <cell r="A1042" t="str">
            <v>41036</v>
          </cell>
          <cell r="B1042" t="str">
            <v>DIT ST DEF FUEL/CONS</v>
          </cell>
          <cell r="C1042">
            <v>539805.97</v>
          </cell>
          <cell r="D1042">
            <v>817218.49</v>
          </cell>
        </row>
        <row r="1043">
          <cell r="A1043" t="str">
            <v>41037</v>
          </cell>
          <cell r="B1043" t="str">
            <v>DIT FD DEF FUEL/CONS</v>
          </cell>
          <cell r="C1043">
            <v>3246196.81</v>
          </cell>
          <cell r="D1043">
            <v>4914454.83</v>
          </cell>
        </row>
        <row r="1044">
          <cell r="A1044" t="str">
            <v>41038</v>
          </cell>
          <cell r="B1044" t="str">
            <v>DIT ST UNBILLED REVENUE</v>
          </cell>
          <cell r="C1044">
            <v>222.1</v>
          </cell>
          <cell r="D1044">
            <v>1332.6</v>
          </cell>
        </row>
        <row r="1045">
          <cell r="A1045" t="str">
            <v>41039</v>
          </cell>
          <cell r="B1045" t="str">
            <v>DIT FD UNBILLED REVENUE</v>
          </cell>
          <cell r="C1045">
            <v>1413.36</v>
          </cell>
          <cell r="D1045">
            <v>8480.16</v>
          </cell>
        </row>
        <row r="1046">
          <cell r="A1046" t="str">
            <v>41041</v>
          </cell>
          <cell r="B1046" t="str">
            <v>LEASE FED-UTILITY</v>
          </cell>
          <cell r="C1046">
            <v>0</v>
          </cell>
          <cell r="D1046">
            <v>0</v>
          </cell>
        </row>
        <row r="1047">
          <cell r="A1047" t="str">
            <v>41042</v>
          </cell>
          <cell r="B1047" t="str">
            <v>DIT ST COAL CONTRACT BUYOUT</v>
          </cell>
          <cell r="C1047">
            <v>0</v>
          </cell>
          <cell r="D1047">
            <v>0</v>
          </cell>
        </row>
        <row r="1048">
          <cell r="A1048" t="str">
            <v>41043</v>
          </cell>
          <cell r="B1048" t="str">
            <v>DIT FD COAL CONTRACT BUYOUT</v>
          </cell>
          <cell r="C1048">
            <v>0</v>
          </cell>
          <cell r="D1048">
            <v>0</v>
          </cell>
        </row>
        <row r="1049">
          <cell r="A1049" t="str">
            <v>41044</v>
          </cell>
          <cell r="B1049" t="str">
            <v>DIT ST ACC TAX SL TAX</v>
          </cell>
          <cell r="C1049">
            <v>448362.14</v>
          </cell>
          <cell r="D1049">
            <v>2690170.73</v>
          </cell>
        </row>
        <row r="1050">
          <cell r="A1050" t="str">
            <v>41045</v>
          </cell>
          <cell r="B1050" t="str">
            <v>DIT FD ACC TAX SL TAX</v>
          </cell>
          <cell r="C1050">
            <v>3085144.47</v>
          </cell>
          <cell r="D1050">
            <v>18510864.93</v>
          </cell>
        </row>
        <row r="1051">
          <cell r="A1051" t="str">
            <v>41046</v>
          </cell>
          <cell r="B1051" t="str">
            <v>DIT ST SL TAX SL BOOK</v>
          </cell>
          <cell r="C1051">
            <v>0</v>
          </cell>
          <cell r="D1051">
            <v>0</v>
          </cell>
        </row>
        <row r="1052">
          <cell r="A1052" t="str">
            <v>41047</v>
          </cell>
          <cell r="B1052" t="str">
            <v>DIT FD SL TAX SL BOOK</v>
          </cell>
          <cell r="C1052">
            <v>0</v>
          </cell>
          <cell r="D1052">
            <v>0</v>
          </cell>
        </row>
        <row r="1053">
          <cell r="A1053" t="str">
            <v>41048</v>
          </cell>
          <cell r="B1053" t="str">
            <v>PROVISION FOR 2001</v>
          </cell>
          <cell r="C1053">
            <v>0</v>
          </cell>
          <cell r="D1053">
            <v>0</v>
          </cell>
        </row>
        <row r="1054">
          <cell r="A1054" t="str">
            <v>41050</v>
          </cell>
          <cell r="B1054" t="str">
            <v>DIT ST-DISMANTLING</v>
          </cell>
          <cell r="C1054">
            <v>0</v>
          </cell>
          <cell r="D1054">
            <v>0</v>
          </cell>
        </row>
        <row r="1055">
          <cell r="A1055" t="str">
            <v>41051</v>
          </cell>
          <cell r="B1055" t="str">
            <v>DIT FD-DISMANTLING</v>
          </cell>
          <cell r="C1055">
            <v>0</v>
          </cell>
          <cell r="D1055">
            <v>0</v>
          </cell>
        </row>
        <row r="1056">
          <cell r="A1056" t="str">
            <v>41052</v>
          </cell>
          <cell r="B1056" t="str">
            <v>DIT ST EARLY CAPACITY PAYMENT</v>
          </cell>
          <cell r="C1056">
            <v>4944.67</v>
          </cell>
          <cell r="D1056">
            <v>29668.02</v>
          </cell>
        </row>
        <row r="1057">
          <cell r="A1057" t="str">
            <v>41053</v>
          </cell>
          <cell r="B1057" t="str">
            <v>DIT FD EARLY CAPACITY PAYMENT</v>
          </cell>
          <cell r="C1057">
            <v>29735.42</v>
          </cell>
          <cell r="D1057">
            <v>178412.52</v>
          </cell>
        </row>
        <row r="1058">
          <cell r="A1058" t="str">
            <v>41059</v>
          </cell>
          <cell r="B1058" t="str">
            <v>PROV DIT-DEF LEASE ST-NONUTIL</v>
          </cell>
          <cell r="C1058">
            <v>2396.3000000000002</v>
          </cell>
          <cell r="D1058">
            <v>14606.09</v>
          </cell>
        </row>
        <row r="1059">
          <cell r="A1059" t="str">
            <v>41069</v>
          </cell>
          <cell r="B1059" t="str">
            <v>PROV DIT-DEF LEASE FEF-NONUTI</v>
          </cell>
          <cell r="C1059">
            <v>14410.45</v>
          </cell>
          <cell r="D1059">
            <v>87835.64</v>
          </cell>
        </row>
        <row r="1060">
          <cell r="A1060" t="str">
            <v>41071</v>
          </cell>
          <cell r="B1060" t="str">
            <v>DIT ST HP START-UP COSTS</v>
          </cell>
          <cell r="C1060">
            <v>0</v>
          </cell>
          <cell r="D1060">
            <v>0</v>
          </cell>
        </row>
        <row r="1061">
          <cell r="A1061" t="str">
            <v>41072</v>
          </cell>
          <cell r="B1061" t="str">
            <v>DIT FD HP START-UP COSTS</v>
          </cell>
          <cell r="C1061">
            <v>0</v>
          </cell>
          <cell r="D1061">
            <v>0</v>
          </cell>
        </row>
        <row r="1062">
          <cell r="A1062" t="str">
            <v>41080</v>
          </cell>
          <cell r="B1062" t="str">
            <v>DIT ST BOND REFINANCING</v>
          </cell>
          <cell r="C1062">
            <v>0</v>
          </cell>
          <cell r="D1062">
            <v>0</v>
          </cell>
        </row>
        <row r="1063">
          <cell r="A1063" t="str">
            <v>41081</v>
          </cell>
          <cell r="B1063" t="str">
            <v>DIT FD BOND REFINANCING</v>
          </cell>
          <cell r="C1063">
            <v>0</v>
          </cell>
          <cell r="D1063">
            <v>0</v>
          </cell>
        </row>
        <row r="1064">
          <cell r="A1064" t="str">
            <v>41082</v>
          </cell>
          <cell r="B1064" t="str">
            <v>AMORT OF DIT - FAS109</v>
          </cell>
          <cell r="C1064">
            <v>0</v>
          </cell>
          <cell r="D1064">
            <v>0</v>
          </cell>
        </row>
        <row r="1065">
          <cell r="A1065" t="str">
            <v>41083</v>
          </cell>
          <cell r="B1065" t="str">
            <v>PROVISION FOR RAR 1998-1999</v>
          </cell>
          <cell r="C1065">
            <v>0</v>
          </cell>
          <cell r="D1065">
            <v>0</v>
          </cell>
        </row>
        <row r="1066">
          <cell r="A1066" t="str">
            <v>41084</v>
          </cell>
          <cell r="B1066" t="str">
            <v>PROVISION FOR 2000</v>
          </cell>
          <cell r="C1066">
            <v>0</v>
          </cell>
          <cell r="D1066">
            <v>0</v>
          </cell>
        </row>
        <row r="1067">
          <cell r="A1067" t="str">
            <v>41085</v>
          </cell>
          <cell r="B1067" t="str">
            <v>PROVISION FOR RAR 92-94</v>
          </cell>
          <cell r="C1067">
            <v>0</v>
          </cell>
          <cell r="D1067">
            <v>0</v>
          </cell>
        </row>
        <row r="1068">
          <cell r="A1068" t="str">
            <v>41086</v>
          </cell>
          <cell r="B1068" t="str">
            <v>PROVISION FOR RAR 1995-1997</v>
          </cell>
          <cell r="C1068">
            <v>0</v>
          </cell>
          <cell r="D1068">
            <v>0</v>
          </cell>
        </row>
        <row r="1069">
          <cell r="A1069" t="str">
            <v>410</v>
          </cell>
          <cell r="B1069" t="str">
            <v>ACCOUNT TOTAL</v>
          </cell>
          <cell r="C1069">
            <v>7903130.7000000002</v>
          </cell>
          <cell r="D1069">
            <v>44738800.32</v>
          </cell>
        </row>
        <row r="1070">
          <cell r="A1070" t="str">
            <v>41101</v>
          </cell>
          <cell r="B1070" t="str">
            <v>DIT ST LEASE UTILITY</v>
          </cell>
          <cell r="C1070">
            <v>0</v>
          </cell>
          <cell r="D1070">
            <v>0</v>
          </cell>
        </row>
        <row r="1071">
          <cell r="A1071" t="str">
            <v>41102</v>
          </cell>
          <cell r="B1071" t="str">
            <v>DIT FD LEASE UTILITY</v>
          </cell>
          <cell r="C1071">
            <v>0</v>
          </cell>
          <cell r="D1071">
            <v>0</v>
          </cell>
        </row>
        <row r="1072">
          <cell r="A1072" t="str">
            <v>41103</v>
          </cell>
          <cell r="B1072" t="str">
            <v>DIT ST INS RESERVE</v>
          </cell>
          <cell r="C1072">
            <v>-146639.24</v>
          </cell>
          <cell r="D1072">
            <v>-294855.73</v>
          </cell>
        </row>
        <row r="1073">
          <cell r="A1073" t="str">
            <v>41104</v>
          </cell>
          <cell r="B1073" t="str">
            <v>DIT FD INS RESERVE</v>
          </cell>
          <cell r="C1073">
            <v>-881835.07</v>
          </cell>
          <cell r="D1073">
            <v>-1773155.05</v>
          </cell>
        </row>
        <row r="1074">
          <cell r="A1074" t="str">
            <v>41105</v>
          </cell>
          <cell r="B1074" t="str">
            <v>DIT ST PORT MANATEE</v>
          </cell>
          <cell r="C1074">
            <v>0</v>
          </cell>
          <cell r="D1074">
            <v>0</v>
          </cell>
        </row>
        <row r="1075">
          <cell r="A1075" t="str">
            <v>41106</v>
          </cell>
          <cell r="B1075" t="str">
            <v>DIT FD PORT MANATEE</v>
          </cell>
          <cell r="C1075">
            <v>0</v>
          </cell>
          <cell r="D1075">
            <v>0</v>
          </cell>
        </row>
        <row r="1076">
          <cell r="A1076" t="str">
            <v>41107</v>
          </cell>
          <cell r="B1076" t="str">
            <v>DIT ST RATE REFUND</v>
          </cell>
          <cell r="C1076">
            <v>0</v>
          </cell>
          <cell r="D1076">
            <v>0</v>
          </cell>
        </row>
        <row r="1077">
          <cell r="A1077" t="str">
            <v>41108</v>
          </cell>
          <cell r="B1077" t="str">
            <v>DIT FD RATE REFUND</v>
          </cell>
          <cell r="C1077">
            <v>0</v>
          </cell>
          <cell r="D1077">
            <v>0</v>
          </cell>
        </row>
        <row r="1078">
          <cell r="A1078" t="str">
            <v>41109</v>
          </cell>
          <cell r="B1078" t="str">
            <v>DIT ST CUSTOMER DEPOSITS</v>
          </cell>
          <cell r="C1078">
            <v>0</v>
          </cell>
          <cell r="D1078">
            <v>0</v>
          </cell>
        </row>
        <row r="1079">
          <cell r="A1079" t="str">
            <v>41110</v>
          </cell>
          <cell r="B1079" t="str">
            <v>DIT FD CUSTOMER DEPOSITS</v>
          </cell>
          <cell r="C1079">
            <v>0</v>
          </cell>
          <cell r="D1079">
            <v>0</v>
          </cell>
        </row>
        <row r="1080">
          <cell r="A1080" t="str">
            <v>41111</v>
          </cell>
          <cell r="B1080" t="str">
            <v>DIT ST CAPT INTEREST</v>
          </cell>
          <cell r="C1080">
            <v>0</v>
          </cell>
          <cell r="D1080">
            <v>0</v>
          </cell>
        </row>
        <row r="1081">
          <cell r="A1081" t="str">
            <v>41112</v>
          </cell>
          <cell r="B1081" t="str">
            <v>DIT FD CAPT INTEREST</v>
          </cell>
          <cell r="C1081">
            <v>0</v>
          </cell>
          <cell r="D1081">
            <v>0</v>
          </cell>
        </row>
        <row r="1082">
          <cell r="A1082" t="str">
            <v>41113</v>
          </cell>
          <cell r="B1082" t="str">
            <v>DIT ST CONT IN AID OF CONST</v>
          </cell>
          <cell r="C1082">
            <v>-42020.74</v>
          </cell>
          <cell r="D1082">
            <v>-76588.45</v>
          </cell>
        </row>
        <row r="1083">
          <cell r="A1083" t="str">
            <v>41114</v>
          </cell>
          <cell r="B1083" t="str">
            <v>DIT FD CONT IN AID OF CONST</v>
          </cell>
          <cell r="C1083">
            <v>-252697.43</v>
          </cell>
          <cell r="D1083">
            <v>-460575.03</v>
          </cell>
        </row>
        <row r="1084">
          <cell r="A1084" t="str">
            <v>41115</v>
          </cell>
          <cell r="B1084" t="str">
            <v>DIT ST LEASE NON UTIL</v>
          </cell>
          <cell r="C1084">
            <v>0</v>
          </cell>
          <cell r="D1084">
            <v>0</v>
          </cell>
        </row>
        <row r="1085">
          <cell r="A1085" t="str">
            <v>41116</v>
          </cell>
          <cell r="B1085" t="str">
            <v>DIT FD LEASE NON UTIL</v>
          </cell>
          <cell r="C1085">
            <v>0</v>
          </cell>
          <cell r="D1085">
            <v>0</v>
          </cell>
        </row>
        <row r="1086">
          <cell r="A1086" t="str">
            <v>41117</v>
          </cell>
          <cell r="B1086" t="str">
            <v>DIT ST ACCEL AMORT</v>
          </cell>
          <cell r="C1086">
            <v>1594.88</v>
          </cell>
          <cell r="D1086">
            <v>9569.2900000000009</v>
          </cell>
        </row>
        <row r="1087">
          <cell r="A1087" t="str">
            <v>41118</v>
          </cell>
          <cell r="B1087" t="str">
            <v>DIT FD ACCEL AMORT</v>
          </cell>
          <cell r="C1087">
            <v>7579.69</v>
          </cell>
          <cell r="D1087">
            <v>45478.1</v>
          </cell>
        </row>
        <row r="1088">
          <cell r="A1088" t="str">
            <v>41119</v>
          </cell>
          <cell r="B1088" t="str">
            <v>DIT ST COST OF REMOVAL</v>
          </cell>
          <cell r="C1088">
            <v>0</v>
          </cell>
          <cell r="D1088">
            <v>0</v>
          </cell>
        </row>
        <row r="1089">
          <cell r="A1089" t="str">
            <v>41120</v>
          </cell>
          <cell r="B1089" t="str">
            <v>DIT FD COST OF REMOVAL</v>
          </cell>
          <cell r="C1089">
            <v>0</v>
          </cell>
          <cell r="D1089">
            <v>0</v>
          </cell>
        </row>
        <row r="1090">
          <cell r="A1090" t="str">
            <v>41121</v>
          </cell>
          <cell r="B1090" t="str">
            <v>DIT ST N/B AFUDC RELATED</v>
          </cell>
          <cell r="C1090">
            <v>0</v>
          </cell>
          <cell r="D1090">
            <v>0</v>
          </cell>
        </row>
        <row r="1091">
          <cell r="A1091" t="str">
            <v>41122</v>
          </cell>
          <cell r="B1091" t="str">
            <v>DIT FD N/B AFUDC RELATED</v>
          </cell>
          <cell r="C1091">
            <v>0</v>
          </cell>
          <cell r="D1091">
            <v>0</v>
          </cell>
        </row>
        <row r="1092">
          <cell r="A1092" t="str">
            <v>41123</v>
          </cell>
          <cell r="B1092" t="str">
            <v>DIT ST N/B EXCLUDING AFUDC</v>
          </cell>
          <cell r="C1092">
            <v>0</v>
          </cell>
          <cell r="D1092">
            <v>0</v>
          </cell>
        </row>
        <row r="1093">
          <cell r="A1093" t="str">
            <v>41124</v>
          </cell>
          <cell r="B1093" t="str">
            <v>DIT FD N/B EXCLUDING AFUDC</v>
          </cell>
          <cell r="C1093">
            <v>0</v>
          </cell>
          <cell r="D1093">
            <v>0</v>
          </cell>
        </row>
        <row r="1094">
          <cell r="A1094" t="str">
            <v>41125</v>
          </cell>
          <cell r="B1094" t="str">
            <v>DIT ST ORDER #5571</v>
          </cell>
          <cell r="C1094">
            <v>0</v>
          </cell>
          <cell r="D1094">
            <v>0</v>
          </cell>
        </row>
        <row r="1095">
          <cell r="A1095" t="str">
            <v>41126</v>
          </cell>
          <cell r="B1095" t="str">
            <v>DOT FD ORDER #5571</v>
          </cell>
          <cell r="C1095">
            <v>0</v>
          </cell>
          <cell r="D1095">
            <v>0</v>
          </cell>
        </row>
        <row r="1096">
          <cell r="A1096" t="str">
            <v>41127</v>
          </cell>
          <cell r="B1096" t="str">
            <v>DIT FD RATE CHANGES</v>
          </cell>
          <cell r="C1096">
            <v>0</v>
          </cell>
          <cell r="D1096">
            <v>0</v>
          </cell>
        </row>
        <row r="1097">
          <cell r="A1097" t="str">
            <v>41128</v>
          </cell>
          <cell r="B1097" t="str">
            <v>DIT ST 5% TO %.5%</v>
          </cell>
          <cell r="C1097">
            <v>0</v>
          </cell>
          <cell r="D1097">
            <v>0</v>
          </cell>
        </row>
        <row r="1098">
          <cell r="A1098" t="str">
            <v>41129</v>
          </cell>
          <cell r="B1098" t="str">
            <v>DIT FD 5% TO %.5%</v>
          </cell>
          <cell r="C1098">
            <v>0</v>
          </cell>
          <cell r="D1098">
            <v>0</v>
          </cell>
        </row>
        <row r="1099">
          <cell r="A1099" t="str">
            <v>41130</v>
          </cell>
          <cell r="B1099" t="str">
            <v>INVESTMENT TAX CREDIT-CURR</v>
          </cell>
          <cell r="C1099">
            <v>0</v>
          </cell>
          <cell r="D1099">
            <v>0</v>
          </cell>
        </row>
        <row r="1100">
          <cell r="A1100" t="str">
            <v>41131</v>
          </cell>
          <cell r="B1100" t="str">
            <v>INVESTMENT TAX CREDIT-AMORT</v>
          </cell>
          <cell r="C1100">
            <v>-235123.39</v>
          </cell>
          <cell r="D1100">
            <v>-1410740.57</v>
          </cell>
        </row>
        <row r="1101">
          <cell r="A1101" t="str">
            <v>41132</v>
          </cell>
          <cell r="B1101" t="str">
            <v>DIT ST OTHER</v>
          </cell>
          <cell r="C1101">
            <v>-20605.32</v>
          </cell>
          <cell r="D1101">
            <v>-316918.69</v>
          </cell>
        </row>
        <row r="1102">
          <cell r="A1102" t="str">
            <v>41133</v>
          </cell>
          <cell r="B1102" t="str">
            <v>DIT FD OTHER</v>
          </cell>
          <cell r="C1102">
            <v>-123912.84</v>
          </cell>
          <cell r="D1102">
            <v>-1905833.42</v>
          </cell>
        </row>
        <row r="1103">
          <cell r="A1103" t="str">
            <v>41134</v>
          </cell>
          <cell r="B1103" t="str">
            <v>DIT ST BAD DEBT RESERVE</v>
          </cell>
          <cell r="C1103">
            <v>-5680.51</v>
          </cell>
          <cell r="D1103">
            <v>-11082.78</v>
          </cell>
        </row>
        <row r="1104">
          <cell r="A1104" t="str">
            <v>41135</v>
          </cell>
          <cell r="B1104" t="str">
            <v>DIT FD BAD DEBT RESERVE</v>
          </cell>
          <cell r="C1104">
            <v>-34160.519999999997</v>
          </cell>
          <cell r="D1104">
            <v>-66647.78</v>
          </cell>
        </row>
        <row r="1105">
          <cell r="A1105" t="str">
            <v>41136</v>
          </cell>
          <cell r="B1105" t="str">
            <v>DIT ST DEF FUEL/CONS</v>
          </cell>
          <cell r="C1105">
            <v>0</v>
          </cell>
          <cell r="D1105">
            <v>-1584009.41</v>
          </cell>
        </row>
        <row r="1106">
          <cell r="A1106" t="str">
            <v>41137</v>
          </cell>
          <cell r="B1106" t="str">
            <v>DIT FD DEF FUEL/CONS</v>
          </cell>
          <cell r="C1106">
            <v>0</v>
          </cell>
          <cell r="D1106">
            <v>-9525656.5700000003</v>
          </cell>
        </row>
        <row r="1107">
          <cell r="A1107" t="str">
            <v>41138</v>
          </cell>
          <cell r="B1107" t="str">
            <v>DIT ST UNBILLED REVENUE</v>
          </cell>
          <cell r="C1107">
            <v>-32193.86</v>
          </cell>
          <cell r="D1107">
            <v>-193163.16</v>
          </cell>
        </row>
        <row r="1108">
          <cell r="A1108" t="str">
            <v>41139</v>
          </cell>
          <cell r="B1108" t="str">
            <v>DIT FD UNBILLED REVENUE</v>
          </cell>
          <cell r="C1108">
            <v>-193602.14</v>
          </cell>
          <cell r="D1108">
            <v>-1161612.8400000001</v>
          </cell>
        </row>
        <row r="1109">
          <cell r="A1109" t="str">
            <v>41140</v>
          </cell>
          <cell r="B1109" t="str">
            <v>ITC CURRENT-NONUTILITY</v>
          </cell>
          <cell r="C1109">
            <v>0</v>
          </cell>
          <cell r="D1109">
            <v>0</v>
          </cell>
        </row>
        <row r="1110">
          <cell r="A1110" t="str">
            <v>41141</v>
          </cell>
          <cell r="B1110" t="str">
            <v>ITC AMORT-NONUTILITY</v>
          </cell>
          <cell r="C1110">
            <v>-75.959999999999994</v>
          </cell>
          <cell r="D1110">
            <v>-455.76</v>
          </cell>
        </row>
        <row r="1111">
          <cell r="A1111" t="str">
            <v>41142</v>
          </cell>
          <cell r="B1111" t="str">
            <v>DIT ST COAL CONTRACT BUYOUT</v>
          </cell>
          <cell r="C1111">
            <v>-3045.57</v>
          </cell>
          <cell r="D1111">
            <v>-18273.419999999998</v>
          </cell>
        </row>
        <row r="1112">
          <cell r="A1112" t="str">
            <v>41143</v>
          </cell>
          <cell r="B1112" t="str">
            <v>DIT FD COAL CONTRACT BUYOUT</v>
          </cell>
          <cell r="C1112">
            <v>-18314.95</v>
          </cell>
          <cell r="D1112">
            <v>-109889.7</v>
          </cell>
        </row>
        <row r="1113">
          <cell r="A1113" t="str">
            <v>41144</v>
          </cell>
          <cell r="B1113" t="str">
            <v>DIT ST ACC TAX SL TAX</v>
          </cell>
          <cell r="C1113">
            <v>-165271.25</v>
          </cell>
          <cell r="D1113">
            <v>-1133138.81</v>
          </cell>
        </row>
        <row r="1114">
          <cell r="A1114" t="str">
            <v>41145</v>
          </cell>
          <cell r="B1114" t="str">
            <v>DIT FD ACC TAX SL TAX</v>
          </cell>
          <cell r="C1114">
            <v>-1879095.35</v>
          </cell>
          <cell r="D1114">
            <v>-12125569.869999999</v>
          </cell>
        </row>
        <row r="1115">
          <cell r="A1115" t="str">
            <v>41146</v>
          </cell>
          <cell r="B1115" t="str">
            <v>DIT ST SL TAX SL BOOK</v>
          </cell>
          <cell r="C1115">
            <v>0</v>
          </cell>
          <cell r="D1115">
            <v>0</v>
          </cell>
        </row>
        <row r="1116">
          <cell r="A1116" t="str">
            <v>41147</v>
          </cell>
          <cell r="B1116" t="str">
            <v>DIT FD SL TAX SL BOOK</v>
          </cell>
          <cell r="C1116">
            <v>0</v>
          </cell>
          <cell r="D1116">
            <v>0</v>
          </cell>
        </row>
        <row r="1117">
          <cell r="A1117" t="str">
            <v>41148</v>
          </cell>
          <cell r="B1117" t="str">
            <v>PROVISION FOR 2001</v>
          </cell>
          <cell r="C1117">
            <v>0</v>
          </cell>
          <cell r="D1117">
            <v>0</v>
          </cell>
        </row>
        <row r="1118">
          <cell r="A1118" t="str">
            <v>41149</v>
          </cell>
          <cell r="B1118" t="str">
            <v>DIT-ADJ 48% TO 46%FED</v>
          </cell>
          <cell r="C1118">
            <v>0</v>
          </cell>
          <cell r="D1118">
            <v>0</v>
          </cell>
        </row>
        <row r="1119">
          <cell r="A1119" t="str">
            <v>41150</v>
          </cell>
          <cell r="B1119" t="str">
            <v>DIT ST-DISMANTLING</v>
          </cell>
          <cell r="C1119">
            <v>-36608.22</v>
          </cell>
          <cell r="D1119">
            <v>-219649.32</v>
          </cell>
        </row>
        <row r="1120">
          <cell r="A1120" t="str">
            <v>41151</v>
          </cell>
          <cell r="B1120" t="str">
            <v>DIT FD-DISMANTLING</v>
          </cell>
          <cell r="C1120">
            <v>-220148.52</v>
          </cell>
          <cell r="D1120">
            <v>-1320891.1200000001</v>
          </cell>
        </row>
        <row r="1121">
          <cell r="A1121" t="str">
            <v>41152</v>
          </cell>
          <cell r="B1121" t="str">
            <v>DIT ST EARLY CAPACITY PAYMENT</v>
          </cell>
          <cell r="C1121">
            <v>0</v>
          </cell>
          <cell r="D1121">
            <v>0</v>
          </cell>
        </row>
        <row r="1122">
          <cell r="A1122" t="str">
            <v>41153</v>
          </cell>
          <cell r="B1122" t="str">
            <v>DIT FD EARLY CAPACITY PAYMENT</v>
          </cell>
          <cell r="C1122">
            <v>0</v>
          </cell>
          <cell r="D1122">
            <v>0</v>
          </cell>
        </row>
        <row r="1123">
          <cell r="A1123" t="str">
            <v>41159</v>
          </cell>
          <cell r="B1123" t="str">
            <v>DIT CR-DEF LEASE ST-NONUTIL</v>
          </cell>
          <cell r="C1123">
            <v>0</v>
          </cell>
          <cell r="D1123">
            <v>0</v>
          </cell>
        </row>
        <row r="1124">
          <cell r="A1124" t="str">
            <v>41160</v>
          </cell>
          <cell r="B1124" t="str">
            <v>GAIN-PROP HELD FOR FUTURE USE</v>
          </cell>
          <cell r="C1124">
            <v>-20271.509999999998</v>
          </cell>
          <cell r="D1124">
            <v>-128730.57</v>
          </cell>
        </row>
        <row r="1125">
          <cell r="A1125" t="str">
            <v>41169</v>
          </cell>
          <cell r="B1125" t="str">
            <v>DIT CR-DEF LEASE FED-NONUTIL</v>
          </cell>
          <cell r="C1125">
            <v>0</v>
          </cell>
          <cell r="D1125">
            <v>0</v>
          </cell>
        </row>
        <row r="1126">
          <cell r="A1126" t="str">
            <v>41170</v>
          </cell>
          <cell r="B1126" t="str">
            <v>LOSS-PROP HELD FOR FUTURE USE</v>
          </cell>
          <cell r="C1126">
            <v>0</v>
          </cell>
          <cell r="D1126">
            <v>0</v>
          </cell>
        </row>
        <row r="1127">
          <cell r="A1127" t="str">
            <v>41171</v>
          </cell>
          <cell r="B1127" t="str">
            <v>DIT ST HP START-UP COSTS</v>
          </cell>
          <cell r="C1127">
            <v>0</v>
          </cell>
          <cell r="D1127">
            <v>0</v>
          </cell>
        </row>
        <row r="1128">
          <cell r="A1128" t="str">
            <v>41172</v>
          </cell>
          <cell r="B1128" t="str">
            <v>DIT FD HP START-UP COSTS</v>
          </cell>
          <cell r="C1128">
            <v>0</v>
          </cell>
          <cell r="D1128">
            <v>0</v>
          </cell>
        </row>
        <row r="1129">
          <cell r="A1129" t="str">
            <v>41180</v>
          </cell>
          <cell r="B1129" t="str">
            <v>DIT ST BOND REFINANCING</v>
          </cell>
          <cell r="C1129">
            <v>-14276.25</v>
          </cell>
          <cell r="D1129">
            <v>-85657.5</v>
          </cell>
        </row>
        <row r="1130">
          <cell r="A1130" t="str">
            <v>41181</v>
          </cell>
          <cell r="B1130" t="str">
            <v>DIT FD BOND REFINANCING</v>
          </cell>
          <cell r="C1130">
            <v>-85852.12</v>
          </cell>
          <cell r="D1130">
            <v>-515112.72</v>
          </cell>
        </row>
        <row r="1131">
          <cell r="A1131" t="str">
            <v>41182</v>
          </cell>
          <cell r="B1131" t="str">
            <v>AMORT OF REG ASSET/LIAB-FAS10</v>
          </cell>
          <cell r="C1131">
            <v>0</v>
          </cell>
          <cell r="D1131">
            <v>0</v>
          </cell>
        </row>
        <row r="1132">
          <cell r="A1132" t="str">
            <v>41183</v>
          </cell>
          <cell r="B1132" t="str">
            <v>PROVISION FOR RAR 1998-1999</v>
          </cell>
          <cell r="C1132">
            <v>0</v>
          </cell>
          <cell r="D1132">
            <v>0</v>
          </cell>
        </row>
        <row r="1133">
          <cell r="A1133" t="str">
            <v>41184</v>
          </cell>
          <cell r="B1133" t="str">
            <v>PROVISION FOR 2000</v>
          </cell>
          <cell r="C1133">
            <v>0</v>
          </cell>
          <cell r="D1133">
            <v>0</v>
          </cell>
        </row>
        <row r="1134">
          <cell r="A1134" t="str">
            <v>41185</v>
          </cell>
          <cell r="B1134" t="str">
            <v>PROVISION FOR RAR 92-94</v>
          </cell>
          <cell r="C1134">
            <v>0</v>
          </cell>
          <cell r="D1134">
            <v>0</v>
          </cell>
        </row>
        <row r="1135">
          <cell r="A1135" t="str">
            <v>41186</v>
          </cell>
          <cell r="B1135" t="str">
            <v>PROVISION FOR RAR 1995-1997</v>
          </cell>
          <cell r="C1135">
            <v>0</v>
          </cell>
          <cell r="D1135">
            <v>0</v>
          </cell>
        </row>
        <row r="1136">
          <cell r="A1136" t="str">
            <v>411</v>
          </cell>
          <cell r="B1136" t="str">
            <v>ACCOUNT TOTAL</v>
          </cell>
          <cell r="C1136">
            <v>-4402256.1900000004</v>
          </cell>
          <cell r="D1136">
            <v>-34383160.880000003</v>
          </cell>
        </row>
        <row r="1137">
          <cell r="A1137" t="str">
            <v>41511</v>
          </cell>
          <cell r="B1137" t="str">
            <v>REV-COMM SURGE SUPPRESSION EQ</v>
          </cell>
          <cell r="C1137">
            <v>-57314.6</v>
          </cell>
          <cell r="D1137">
            <v>-337640.16</v>
          </cell>
        </row>
        <row r="1138">
          <cell r="A1138" t="str">
            <v>41512</v>
          </cell>
          <cell r="B1138" t="str">
            <v>REV-RES SURGE SUPPRESSION EQU</v>
          </cell>
          <cell r="C1138">
            <v>-141230.49</v>
          </cell>
          <cell r="D1138">
            <v>-777757.39</v>
          </cell>
        </row>
        <row r="1139">
          <cell r="A1139" t="str">
            <v>41520</v>
          </cell>
          <cell r="B1139" t="str">
            <v>REV-EQUIPMENT LEASES</v>
          </cell>
          <cell r="C1139">
            <v>0</v>
          </cell>
          <cell r="D1139">
            <v>0</v>
          </cell>
        </row>
        <row r="1140">
          <cell r="A1140" t="str">
            <v>41530</v>
          </cell>
          <cell r="B1140" t="str">
            <v>REV - HURRICANE KITS</v>
          </cell>
          <cell r="C1140">
            <v>0</v>
          </cell>
          <cell r="D1140">
            <v>0</v>
          </cell>
        </row>
        <row r="1141">
          <cell r="A1141" t="str">
            <v>41531</v>
          </cell>
          <cell r="B1141" t="str">
            <v>REV - SMALL BUSINESS RESOURCE</v>
          </cell>
          <cell r="C1141">
            <v>0</v>
          </cell>
          <cell r="D1141">
            <v>0</v>
          </cell>
        </row>
        <row r="1142">
          <cell r="A1142" t="str">
            <v>41532</v>
          </cell>
          <cell r="B1142" t="str">
            <v>REV - TAMPA ELECTRIC CONNECTI</v>
          </cell>
          <cell r="C1142">
            <v>0</v>
          </cell>
          <cell r="D1142">
            <v>0</v>
          </cell>
        </row>
        <row r="1143">
          <cell r="A1143" t="str">
            <v>41541</v>
          </cell>
          <cell r="B1143" t="str">
            <v>REVENUE-TREE TRIMMING</v>
          </cell>
          <cell r="C1143">
            <v>0</v>
          </cell>
          <cell r="D1143">
            <v>-162000</v>
          </cell>
        </row>
        <row r="1144">
          <cell r="A1144" t="str">
            <v>41550</v>
          </cell>
          <cell r="B1144" t="str">
            <v>CUSTOMER OWNED LIGHTING MAINT</v>
          </cell>
          <cell r="C1144">
            <v>0</v>
          </cell>
          <cell r="D1144">
            <v>0</v>
          </cell>
        </row>
        <row r="1145">
          <cell r="A1145" t="str">
            <v>41567</v>
          </cell>
          <cell r="B1145" t="str">
            <v>ENERGY VIEW LITE REVENUES</v>
          </cell>
          <cell r="C1145">
            <v>0</v>
          </cell>
          <cell r="D1145">
            <v>0</v>
          </cell>
        </row>
        <row r="1146">
          <cell r="A1146" t="str">
            <v>41568</v>
          </cell>
          <cell r="B1146" t="str">
            <v>POWER MANAGER REVENUES</v>
          </cell>
          <cell r="C1146">
            <v>0</v>
          </cell>
          <cell r="D1146">
            <v>0</v>
          </cell>
        </row>
        <row r="1147">
          <cell r="A1147" t="str">
            <v>41571</v>
          </cell>
          <cell r="B1147" t="str">
            <v>TECO GUARD APPLIANCE GUARANTE</v>
          </cell>
          <cell r="C1147">
            <v>0</v>
          </cell>
          <cell r="D1147">
            <v>0</v>
          </cell>
        </row>
        <row r="1148">
          <cell r="A1148" t="str">
            <v>41580</v>
          </cell>
          <cell r="B1148" t="str">
            <v>REV-TECO PROPANE-MTR READING</v>
          </cell>
          <cell r="C1148">
            <v>0</v>
          </cell>
          <cell r="D1148">
            <v>0</v>
          </cell>
        </row>
        <row r="1149">
          <cell r="A1149" t="str">
            <v>41581</v>
          </cell>
          <cell r="B1149" t="str">
            <v>REV-SW FLORIDA WATER MGMT DIS</v>
          </cell>
          <cell r="C1149">
            <v>-338.58</v>
          </cell>
          <cell r="D1149">
            <v>-2161.08</v>
          </cell>
        </row>
        <row r="1150">
          <cell r="A1150" t="str">
            <v>415</v>
          </cell>
          <cell r="B1150" t="str">
            <v>ACCOUNT TOTAL</v>
          </cell>
          <cell r="C1150">
            <v>-198883.67</v>
          </cell>
          <cell r="D1150">
            <v>-1279558.6299999999</v>
          </cell>
        </row>
        <row r="1151">
          <cell r="A1151" t="str">
            <v>41610</v>
          </cell>
          <cell r="B1151" t="str">
            <v>COMM UNINTERRUPTIBLE POWER SU</v>
          </cell>
          <cell r="C1151">
            <v>0</v>
          </cell>
          <cell r="D1151">
            <v>0</v>
          </cell>
        </row>
        <row r="1152">
          <cell r="A1152" t="str">
            <v>41611</v>
          </cell>
          <cell r="B1152" t="str">
            <v>ZAP CAP FOR BUSINESS</v>
          </cell>
          <cell r="C1152">
            <v>26446.97</v>
          </cell>
          <cell r="D1152">
            <v>139304.26</v>
          </cell>
        </row>
        <row r="1153">
          <cell r="A1153" t="str">
            <v>41612</v>
          </cell>
          <cell r="B1153" t="str">
            <v>RESIDENTIAL ZAP CAP</v>
          </cell>
          <cell r="C1153">
            <v>72769.05</v>
          </cell>
          <cell r="D1153">
            <v>366771.06</v>
          </cell>
        </row>
        <row r="1154">
          <cell r="A1154" t="str">
            <v>41614</v>
          </cell>
          <cell r="B1154" t="str">
            <v>DEPR EXP - ZAP CAP FOR BUSINE</v>
          </cell>
          <cell r="C1154">
            <v>0</v>
          </cell>
          <cell r="D1154">
            <v>0</v>
          </cell>
        </row>
        <row r="1155">
          <cell r="A1155" t="str">
            <v>41620</v>
          </cell>
          <cell r="B1155" t="str">
            <v>EQUIPMENT LEASE</v>
          </cell>
          <cell r="C1155">
            <v>0</v>
          </cell>
          <cell r="D1155">
            <v>0</v>
          </cell>
        </row>
        <row r="1156">
          <cell r="A1156" t="str">
            <v>41630</v>
          </cell>
          <cell r="B1156" t="str">
            <v>HURRICANE KITS - EXPENSE</v>
          </cell>
          <cell r="C1156">
            <v>0</v>
          </cell>
          <cell r="D1156">
            <v>0</v>
          </cell>
        </row>
        <row r="1157">
          <cell r="A1157" t="str">
            <v>41631</v>
          </cell>
          <cell r="B1157" t="str">
            <v>EXPENSE - SMALL BUSINESS RESO</v>
          </cell>
          <cell r="C1157">
            <v>0</v>
          </cell>
          <cell r="D1157">
            <v>0</v>
          </cell>
        </row>
        <row r="1158">
          <cell r="A1158" t="str">
            <v>41632</v>
          </cell>
          <cell r="B1158" t="str">
            <v>EXPENSE - TAMPA ELECTRIC CONN</v>
          </cell>
          <cell r="C1158">
            <v>0</v>
          </cell>
          <cell r="D1158">
            <v>0</v>
          </cell>
        </row>
        <row r="1159">
          <cell r="A1159" t="str">
            <v>41641</v>
          </cell>
          <cell r="B1159" t="str">
            <v>EXPENSE-TREE TRIMMING</v>
          </cell>
          <cell r="C1159">
            <v>1553.64</v>
          </cell>
          <cell r="D1159">
            <v>20345.080000000002</v>
          </cell>
        </row>
        <row r="1160">
          <cell r="A1160" t="str">
            <v>41650</v>
          </cell>
          <cell r="B1160" t="str">
            <v>CUSTOMER OWNED LIGHTING MAINT</v>
          </cell>
          <cell r="C1160">
            <v>0</v>
          </cell>
          <cell r="D1160">
            <v>0</v>
          </cell>
        </row>
        <row r="1161">
          <cell r="A1161" t="str">
            <v>41668</v>
          </cell>
          <cell r="B1161" t="str">
            <v>NEW PRODUCTS - PRELIMINARY</v>
          </cell>
          <cell r="C1161">
            <v>0</v>
          </cell>
          <cell r="D1161">
            <v>0</v>
          </cell>
        </row>
        <row r="1162">
          <cell r="A1162" t="str">
            <v>41671</v>
          </cell>
          <cell r="B1162" t="str">
            <v>TECO GUARD APPLIANCE GUARANTE</v>
          </cell>
          <cell r="C1162">
            <v>0</v>
          </cell>
          <cell r="D1162">
            <v>0</v>
          </cell>
        </row>
        <row r="1163">
          <cell r="A1163" t="str">
            <v>41680</v>
          </cell>
          <cell r="B1163" t="str">
            <v>EXPENSE-TECO PROPANE-MTR READ</v>
          </cell>
          <cell r="C1163">
            <v>0</v>
          </cell>
          <cell r="D1163">
            <v>0</v>
          </cell>
        </row>
        <row r="1164">
          <cell r="A1164" t="str">
            <v>41681</v>
          </cell>
          <cell r="B1164" t="str">
            <v>EXPENSE-SW FLORIDA WATER MGMT</v>
          </cell>
          <cell r="C1164">
            <v>1234.3599999999999</v>
          </cell>
          <cell r="D1164">
            <v>3688.77</v>
          </cell>
        </row>
        <row r="1165">
          <cell r="A1165" t="str">
            <v>416</v>
          </cell>
          <cell r="B1165" t="str">
            <v>ACCOUNT TOTAL</v>
          </cell>
          <cell r="C1165">
            <v>102004.02</v>
          </cell>
          <cell r="D1165">
            <v>530109.17000000004</v>
          </cell>
        </row>
        <row r="1166">
          <cell r="A1166" t="str">
            <v>41806</v>
          </cell>
          <cell r="B1166" t="str">
            <v>RENTAL INCOME TECO PLAZA BLDG</v>
          </cell>
          <cell r="C1166">
            <v>0</v>
          </cell>
          <cell r="D1166">
            <v>419.78</v>
          </cell>
        </row>
        <row r="1167">
          <cell r="A1167" t="str">
            <v>41807</v>
          </cell>
          <cell r="B1167" t="str">
            <v>RENTAL INCOME TECO PLAZA PARK</v>
          </cell>
          <cell r="C1167">
            <v>0</v>
          </cell>
          <cell r="D1167">
            <v>0</v>
          </cell>
        </row>
        <row r="1168">
          <cell r="A1168" t="str">
            <v>41808</v>
          </cell>
          <cell r="B1168" t="str">
            <v>RENTAL INCOME-RESTAURANT</v>
          </cell>
          <cell r="C1168">
            <v>-2000</v>
          </cell>
          <cell r="D1168">
            <v>-12000</v>
          </cell>
        </row>
        <row r="1169">
          <cell r="A1169" t="str">
            <v>41810</v>
          </cell>
          <cell r="B1169" t="str">
            <v>OP EXP-TECO PLAZA TENANTS</v>
          </cell>
          <cell r="C1169">
            <v>0</v>
          </cell>
          <cell r="D1169">
            <v>0</v>
          </cell>
        </row>
        <row r="1170">
          <cell r="A1170" t="str">
            <v>41811</v>
          </cell>
          <cell r="B1170" t="str">
            <v>MAINT EXP-TECO PLAZA TENANTS</v>
          </cell>
          <cell r="C1170">
            <v>0</v>
          </cell>
          <cell r="D1170">
            <v>0</v>
          </cell>
        </row>
        <row r="1171">
          <cell r="A1171" t="str">
            <v>41812</v>
          </cell>
          <cell r="B1171" t="str">
            <v>RENT EXP- TECO PLAZA TENANTS</v>
          </cell>
          <cell r="C1171">
            <v>0</v>
          </cell>
          <cell r="D1171">
            <v>1000</v>
          </cell>
        </row>
        <row r="1172">
          <cell r="A1172" t="str">
            <v>41813</v>
          </cell>
          <cell r="B1172" t="str">
            <v>OP EXP NON-UTIL PARKING</v>
          </cell>
          <cell r="C1172">
            <v>0</v>
          </cell>
          <cell r="D1172">
            <v>0</v>
          </cell>
        </row>
        <row r="1173">
          <cell r="A1173" t="str">
            <v>41814</v>
          </cell>
          <cell r="B1173" t="str">
            <v>MAINT EXP NON-UTIL PARKING</v>
          </cell>
          <cell r="C1173">
            <v>0</v>
          </cell>
          <cell r="D1173">
            <v>0</v>
          </cell>
        </row>
        <row r="1174">
          <cell r="A1174" t="str">
            <v>41815</v>
          </cell>
          <cell r="B1174" t="str">
            <v>RENT EXP NON-UTIL PARKING</v>
          </cell>
          <cell r="C1174">
            <v>0</v>
          </cell>
          <cell r="D1174">
            <v>0</v>
          </cell>
        </row>
        <row r="1175">
          <cell r="A1175" t="str">
            <v>41816</v>
          </cell>
          <cell r="B1175" t="str">
            <v>RENTAL EXPENSE-RESTAURANT</v>
          </cell>
          <cell r="C1175">
            <v>8538.73</v>
          </cell>
          <cell r="D1175">
            <v>47127.48</v>
          </cell>
        </row>
        <row r="1176">
          <cell r="A1176" t="str">
            <v>41819</v>
          </cell>
          <cell r="B1176" t="str">
            <v>EARN ASSOCIATED COMP-PE&amp;C</v>
          </cell>
          <cell r="C1176">
            <v>-913.31</v>
          </cell>
          <cell r="D1176">
            <v>-4886.6099999999997</v>
          </cell>
        </row>
        <row r="1177">
          <cell r="A1177" t="str">
            <v>418</v>
          </cell>
          <cell r="B1177" t="str">
            <v>ACCOUNT TOTAL</v>
          </cell>
          <cell r="C1177">
            <v>5625.42</v>
          </cell>
          <cell r="D1177">
            <v>31660.65</v>
          </cell>
        </row>
        <row r="1178">
          <cell r="A1178" t="str">
            <v>41901</v>
          </cell>
          <cell r="B1178" t="str">
            <v>INTEREST - RTO</v>
          </cell>
          <cell r="C1178">
            <v>-1815</v>
          </cell>
          <cell r="D1178">
            <v>-11000</v>
          </cell>
        </row>
        <row r="1179">
          <cell r="A1179" t="str">
            <v>41910</v>
          </cell>
          <cell r="B1179" t="str">
            <v>ALLOW FOR FNDS USED DRNG CONS</v>
          </cell>
          <cell r="C1179">
            <v>0</v>
          </cell>
          <cell r="D1179">
            <v>-718269.78</v>
          </cell>
        </row>
        <row r="1180">
          <cell r="A1180" t="str">
            <v>41911</v>
          </cell>
          <cell r="B1180" t="str">
            <v>DIVIDEND INCOME - TAXABLE</v>
          </cell>
          <cell r="C1180">
            <v>0</v>
          </cell>
          <cell r="D1180">
            <v>0</v>
          </cell>
        </row>
        <row r="1181">
          <cell r="A1181" t="str">
            <v>41912</v>
          </cell>
          <cell r="B1181" t="str">
            <v>INTEREST INCOME- TAXABLE</v>
          </cell>
          <cell r="C1181">
            <v>-18877.349999999999</v>
          </cell>
          <cell r="D1181">
            <v>-190862.15</v>
          </cell>
        </row>
        <row r="1182">
          <cell r="A1182" t="str">
            <v>41920</v>
          </cell>
          <cell r="B1182" t="str">
            <v>INTEREST INCOME-TAX EXEMPT</v>
          </cell>
          <cell r="C1182">
            <v>0</v>
          </cell>
          <cell r="D1182">
            <v>0</v>
          </cell>
        </row>
        <row r="1183">
          <cell r="A1183" t="str">
            <v>41926</v>
          </cell>
          <cell r="B1183" t="str">
            <v>MISCELLANEOUS INT &amp; DIV INC</v>
          </cell>
          <cell r="C1183">
            <v>0</v>
          </cell>
          <cell r="D1183">
            <v>-72873.460000000006</v>
          </cell>
        </row>
        <row r="1184">
          <cell r="A1184" t="str">
            <v>419</v>
          </cell>
          <cell r="B1184" t="str">
            <v>ACCOUNT TOTAL</v>
          </cell>
          <cell r="C1184">
            <v>-20692.349999999999</v>
          </cell>
          <cell r="D1184">
            <v>-993005.39</v>
          </cell>
        </row>
        <row r="1185">
          <cell r="A1185" t="str">
            <v>42101</v>
          </cell>
          <cell r="B1185" t="str">
            <v>GAIN ON SALE OF SECURITIES</v>
          </cell>
          <cell r="C1185">
            <v>0</v>
          </cell>
          <cell r="D1185">
            <v>0</v>
          </cell>
        </row>
        <row r="1186">
          <cell r="A1186" t="str">
            <v>42110</v>
          </cell>
          <cell r="B1186" t="str">
            <v>GAIN - UTIL PROP EXCL PHFFU</v>
          </cell>
          <cell r="C1186">
            <v>-27650.68</v>
          </cell>
          <cell r="D1186">
            <v>-166173.72</v>
          </cell>
        </row>
        <row r="1187">
          <cell r="A1187" t="str">
            <v>42111</v>
          </cell>
          <cell r="B1187" t="str">
            <v>GAIN - NON-UTILITY PROPERTY</v>
          </cell>
          <cell r="C1187">
            <v>0</v>
          </cell>
          <cell r="D1187">
            <v>0</v>
          </cell>
        </row>
        <row r="1188">
          <cell r="A1188" t="str">
            <v>42113</v>
          </cell>
          <cell r="B1188" t="str">
            <v>GAIN ON DISPOSITION OF BONDS</v>
          </cell>
          <cell r="C1188">
            <v>0</v>
          </cell>
          <cell r="D1188">
            <v>0</v>
          </cell>
        </row>
        <row r="1189">
          <cell r="A1189" t="str">
            <v>42120</v>
          </cell>
          <cell r="B1189" t="str">
            <v>LOSS - UTIL PROP EXCL PHFFU</v>
          </cell>
          <cell r="C1189">
            <v>0</v>
          </cell>
          <cell r="D1189">
            <v>0</v>
          </cell>
        </row>
        <row r="1190">
          <cell r="A1190" t="str">
            <v>42121</v>
          </cell>
          <cell r="B1190" t="str">
            <v>LOSS - NON-UTILITY PROPERTY</v>
          </cell>
          <cell r="C1190">
            <v>5429.68</v>
          </cell>
          <cell r="D1190">
            <v>5429.68</v>
          </cell>
        </row>
        <row r="1191">
          <cell r="A1191" t="str">
            <v>42126</v>
          </cell>
          <cell r="B1191" t="str">
            <v>MISC NONOPERATING INCOME</v>
          </cell>
          <cell r="C1191">
            <v>0</v>
          </cell>
          <cell r="D1191">
            <v>0</v>
          </cell>
        </row>
        <row r="1192">
          <cell r="A1192" t="str">
            <v>42130</v>
          </cell>
          <cell r="B1192" t="str">
            <v>DEF FUEL REV INT</v>
          </cell>
          <cell r="C1192">
            <v>0</v>
          </cell>
          <cell r="D1192">
            <v>0</v>
          </cell>
        </row>
        <row r="1193">
          <cell r="A1193" t="str">
            <v>42131</v>
          </cell>
          <cell r="B1193" t="str">
            <v>DEF CAP REV INT</v>
          </cell>
          <cell r="C1193">
            <v>0</v>
          </cell>
          <cell r="D1193">
            <v>0</v>
          </cell>
        </row>
        <row r="1194">
          <cell r="A1194" t="str">
            <v>42132</v>
          </cell>
          <cell r="B1194" t="str">
            <v>DEF FUEL REV INT WHSL</v>
          </cell>
          <cell r="C1194">
            <v>0</v>
          </cell>
          <cell r="D1194">
            <v>0</v>
          </cell>
        </row>
        <row r="1195">
          <cell r="A1195" t="str">
            <v>42140</v>
          </cell>
          <cell r="B1195" t="str">
            <v>INT INC OF DEF FUEL</v>
          </cell>
          <cell r="C1195">
            <v>-30711</v>
          </cell>
          <cell r="D1195">
            <v>-189114</v>
          </cell>
        </row>
        <row r="1196">
          <cell r="A1196" t="str">
            <v>42142</v>
          </cell>
          <cell r="B1196" t="str">
            <v>INT INC ON DEF CAPACITY</v>
          </cell>
          <cell r="C1196">
            <v>-4358</v>
          </cell>
          <cell r="D1196">
            <v>-17656</v>
          </cell>
        </row>
        <row r="1197">
          <cell r="A1197" t="str">
            <v>42144</v>
          </cell>
          <cell r="B1197" t="str">
            <v>INT INC ON DEF WHSL FUEL</v>
          </cell>
          <cell r="C1197">
            <v>0</v>
          </cell>
          <cell r="D1197">
            <v>-65</v>
          </cell>
        </row>
        <row r="1198">
          <cell r="A1198" t="str">
            <v>42146</v>
          </cell>
          <cell r="B1198" t="str">
            <v>INT INC ON DEF ECRC</v>
          </cell>
          <cell r="C1198">
            <v>-1814</v>
          </cell>
          <cell r="D1198">
            <v>-7458</v>
          </cell>
        </row>
        <row r="1199">
          <cell r="A1199" t="str">
            <v>421</v>
          </cell>
          <cell r="B1199" t="str">
            <v>ACCOUNT TOTAL</v>
          </cell>
          <cell r="C1199">
            <v>-59104</v>
          </cell>
          <cell r="D1199">
            <v>-375037.04</v>
          </cell>
        </row>
        <row r="1200">
          <cell r="A1200" t="str">
            <v>42501</v>
          </cell>
          <cell r="B1200" t="str">
            <v>MISC AMORTIZATION - OUC TRANS</v>
          </cell>
          <cell r="C1200">
            <v>0</v>
          </cell>
          <cell r="D1200">
            <v>0</v>
          </cell>
        </row>
        <row r="1201">
          <cell r="A1201" t="str">
            <v>42502</v>
          </cell>
          <cell r="B1201" t="str">
            <v>MISC AMORT - ACQUIS ADJ BB TR</v>
          </cell>
          <cell r="C1201">
            <v>2871.56</v>
          </cell>
          <cell r="D1201">
            <v>17229.36</v>
          </cell>
        </row>
        <row r="1202">
          <cell r="A1202" t="str">
            <v>425</v>
          </cell>
          <cell r="B1202" t="str">
            <v>ACCOUNT TOTAL</v>
          </cell>
          <cell r="C1202">
            <v>2871.56</v>
          </cell>
          <cell r="D1202">
            <v>17229.36</v>
          </cell>
        </row>
        <row r="1203">
          <cell r="A1203" t="str">
            <v>42601</v>
          </cell>
          <cell r="B1203" t="str">
            <v>OTHER DED DONATIONS SHARE</v>
          </cell>
          <cell r="C1203">
            <v>0</v>
          </cell>
          <cell r="D1203">
            <v>0</v>
          </cell>
        </row>
        <row r="1204">
          <cell r="A1204" t="str">
            <v>42603</v>
          </cell>
          <cell r="B1204" t="str">
            <v>OTHER DEDUCTIONS-DUES</v>
          </cell>
          <cell r="C1204">
            <v>36589.050000000003</v>
          </cell>
          <cell r="D1204">
            <v>96288.320000000007</v>
          </cell>
        </row>
        <row r="1205">
          <cell r="A1205" t="str">
            <v>42606</v>
          </cell>
          <cell r="B1205" t="str">
            <v>LOBBYING EXPENSES- LEGISLATOR</v>
          </cell>
          <cell r="C1205">
            <v>0</v>
          </cell>
          <cell r="D1205">
            <v>0</v>
          </cell>
        </row>
        <row r="1206">
          <cell r="A1206" t="str">
            <v>42607</v>
          </cell>
          <cell r="B1206" t="str">
            <v>LEGISLATIVE LOBBYING EXP-OTHE</v>
          </cell>
          <cell r="C1206">
            <v>5295.5</v>
          </cell>
          <cell r="D1206">
            <v>109063.5</v>
          </cell>
        </row>
        <row r="1207">
          <cell r="A1207" t="str">
            <v>42610</v>
          </cell>
          <cell r="B1207" t="str">
            <v>OTHER DEDUCTIONS MISC</v>
          </cell>
          <cell r="C1207">
            <v>0</v>
          </cell>
          <cell r="D1207">
            <v>0</v>
          </cell>
        </row>
        <row r="1208">
          <cell r="A1208" t="str">
            <v>42615</v>
          </cell>
          <cell r="B1208" t="str">
            <v>PRELIM BUSINESS DEVELOP COSTS</v>
          </cell>
          <cell r="C1208">
            <v>3920.72</v>
          </cell>
          <cell r="D1208">
            <v>72694.09</v>
          </cell>
        </row>
        <row r="1209">
          <cell r="A1209" t="str">
            <v>42630</v>
          </cell>
          <cell r="B1209" t="str">
            <v>PENALTY- TAXES</v>
          </cell>
          <cell r="C1209">
            <v>0</v>
          </cell>
          <cell r="D1209">
            <v>0</v>
          </cell>
        </row>
        <row r="1210">
          <cell r="A1210" t="str">
            <v>42631</v>
          </cell>
          <cell r="B1210" t="str">
            <v>PENALTIES - OTHER</v>
          </cell>
          <cell r="C1210">
            <v>0</v>
          </cell>
          <cell r="D1210">
            <v>5625</v>
          </cell>
        </row>
        <row r="1211">
          <cell r="A1211" t="str">
            <v>42651</v>
          </cell>
          <cell r="B1211" t="str">
            <v>DEFERRED REVENUE ADJUSTMENT</v>
          </cell>
          <cell r="C1211">
            <v>0</v>
          </cell>
          <cell r="D1211">
            <v>0</v>
          </cell>
        </row>
        <row r="1212">
          <cell r="A1212" t="str">
            <v>42661</v>
          </cell>
          <cell r="B1212" t="str">
            <v>CORPORATE BRANDING</v>
          </cell>
          <cell r="C1212">
            <v>0</v>
          </cell>
          <cell r="D1212">
            <v>0</v>
          </cell>
        </row>
        <row r="1213">
          <cell r="A1213" t="str">
            <v>426</v>
          </cell>
          <cell r="B1213" t="str">
            <v>ACCOUNT TOTAL</v>
          </cell>
          <cell r="C1213">
            <v>45805.27</v>
          </cell>
          <cell r="D1213">
            <v>283670.90999999997</v>
          </cell>
        </row>
        <row r="1214">
          <cell r="A1214" t="str">
            <v>42712</v>
          </cell>
          <cell r="B1214" t="str">
            <v>INTEREST EXP 2007 BONDS</v>
          </cell>
          <cell r="C1214">
            <v>0</v>
          </cell>
          <cell r="D1214">
            <v>0</v>
          </cell>
        </row>
        <row r="1215">
          <cell r="A1215" t="str">
            <v>42723</v>
          </cell>
          <cell r="B1215" t="str">
            <v>INTEREST EXP 2021 BONDS</v>
          </cell>
          <cell r="C1215">
            <v>0</v>
          </cell>
          <cell r="D1215">
            <v>0</v>
          </cell>
        </row>
        <row r="1216">
          <cell r="A1216" t="str">
            <v>42724</v>
          </cell>
          <cell r="B1216" t="str">
            <v>INTEREST EXP 2021 REFUNDED BO</v>
          </cell>
          <cell r="C1216">
            <v>6780.96</v>
          </cell>
          <cell r="D1216">
            <v>40685.760000000002</v>
          </cell>
        </row>
        <row r="1217">
          <cell r="A1217" t="str">
            <v>42725</v>
          </cell>
          <cell r="B1217" t="str">
            <v>INTEREST EXP 2022 REFUNDED BO</v>
          </cell>
          <cell r="C1217">
            <v>36920.94</v>
          </cell>
          <cell r="D1217">
            <v>226823.24</v>
          </cell>
        </row>
        <row r="1218">
          <cell r="A1218" t="str">
            <v>42726</v>
          </cell>
          <cell r="B1218" t="str">
            <v>INTEREST EXP 2022 REFUNDED BO</v>
          </cell>
          <cell r="C1218">
            <v>0</v>
          </cell>
          <cell r="D1218">
            <v>0</v>
          </cell>
        </row>
        <row r="1219">
          <cell r="A1219" t="str">
            <v>42728</v>
          </cell>
          <cell r="B1219" t="str">
            <v>INTEREST EXP 2025 BONDS</v>
          </cell>
          <cell r="C1219">
            <v>172016.67</v>
          </cell>
          <cell r="D1219">
            <v>1032100.02</v>
          </cell>
        </row>
        <row r="1220">
          <cell r="A1220" t="str">
            <v>42729</v>
          </cell>
          <cell r="B1220" t="str">
            <v>INTEREST EXP 2021 BONDS</v>
          </cell>
          <cell r="C1220">
            <v>0</v>
          </cell>
          <cell r="D1220">
            <v>0</v>
          </cell>
        </row>
        <row r="1221">
          <cell r="A1221" t="str">
            <v>42730</v>
          </cell>
          <cell r="B1221" t="str">
            <v>INTEREST EXP 2022 BONDS</v>
          </cell>
          <cell r="C1221">
            <v>0</v>
          </cell>
          <cell r="D1221">
            <v>0</v>
          </cell>
        </row>
        <row r="1222">
          <cell r="A1222" t="str">
            <v>42731</v>
          </cell>
          <cell r="B1222" t="str">
            <v>INTEREST EXP 2018 BONDS</v>
          </cell>
          <cell r="C1222">
            <v>180666.67</v>
          </cell>
          <cell r="D1222">
            <v>1084000.02</v>
          </cell>
        </row>
        <row r="1223">
          <cell r="A1223" t="str">
            <v>42733</v>
          </cell>
          <cell r="B1223" t="str">
            <v>INTEREST EXP 2022 BONDS</v>
          </cell>
          <cell r="C1223">
            <v>0</v>
          </cell>
          <cell r="D1223">
            <v>1856770.83</v>
          </cell>
        </row>
        <row r="1224">
          <cell r="A1224" t="str">
            <v>42734</v>
          </cell>
          <cell r="B1224" t="str">
            <v>INTEREST EXP 2000 BONDS</v>
          </cell>
          <cell r="C1224">
            <v>0</v>
          </cell>
          <cell r="D1224">
            <v>0</v>
          </cell>
        </row>
        <row r="1225">
          <cell r="A1225" t="str">
            <v>42735</v>
          </cell>
          <cell r="B1225" t="str">
            <v>INTEREST EXP 2003 BONDS</v>
          </cell>
          <cell r="C1225">
            <v>0</v>
          </cell>
          <cell r="D1225">
            <v>0</v>
          </cell>
        </row>
        <row r="1226">
          <cell r="A1226" t="str">
            <v>42736</v>
          </cell>
          <cell r="B1226" t="str">
            <v>INTEREST EXP 2020 BONDS</v>
          </cell>
          <cell r="C1226">
            <v>70833.33</v>
          </cell>
          <cell r="D1226">
            <v>424999.98</v>
          </cell>
        </row>
        <row r="1227">
          <cell r="A1227" t="str">
            <v>42737</v>
          </cell>
          <cell r="B1227" t="str">
            <v>INTEREST EXP 2011-14 REFUNDED</v>
          </cell>
          <cell r="C1227">
            <v>19430</v>
          </cell>
          <cell r="D1227">
            <v>116580</v>
          </cell>
        </row>
        <row r="1228">
          <cell r="A1228" t="str">
            <v>42738</v>
          </cell>
          <cell r="B1228" t="str">
            <v>INTEREST EXP 2034 BONDS</v>
          </cell>
          <cell r="C1228">
            <v>447656.25</v>
          </cell>
          <cell r="D1228">
            <v>2685937.5</v>
          </cell>
        </row>
        <row r="1229">
          <cell r="A1229" t="str">
            <v>42739</v>
          </cell>
          <cell r="B1229" t="str">
            <v>INTEREST EXP 2030 BONDS</v>
          </cell>
          <cell r="C1229">
            <v>365625</v>
          </cell>
          <cell r="D1229">
            <v>2193750</v>
          </cell>
        </row>
        <row r="1230">
          <cell r="A1230" t="str">
            <v>42744</v>
          </cell>
          <cell r="B1230" t="str">
            <v>INTEREST EXP 2001 BONDS</v>
          </cell>
          <cell r="C1230">
            <v>0</v>
          </cell>
          <cell r="D1230">
            <v>0</v>
          </cell>
        </row>
        <row r="1231">
          <cell r="A1231" t="str">
            <v>42745</v>
          </cell>
          <cell r="B1231" t="str">
            <v>INTEREST EXP 2002 BONDS</v>
          </cell>
          <cell r="C1231">
            <v>0</v>
          </cell>
          <cell r="D1231">
            <v>0</v>
          </cell>
        </row>
        <row r="1232">
          <cell r="A1232" t="str">
            <v>42746</v>
          </cell>
          <cell r="B1232" t="str">
            <v>INTEREST EXP 2012 BONDS</v>
          </cell>
          <cell r="C1232">
            <v>1203125</v>
          </cell>
          <cell r="D1232">
            <v>7218750</v>
          </cell>
        </row>
        <row r="1233">
          <cell r="A1233" t="str">
            <v>42747</v>
          </cell>
          <cell r="B1233" t="str">
            <v>INTEREST EXP 2013 BONDS</v>
          </cell>
          <cell r="C1233">
            <v>257911.25</v>
          </cell>
          <cell r="D1233">
            <v>1547467.5</v>
          </cell>
        </row>
        <row r="1234">
          <cell r="A1234" t="str">
            <v>42748</v>
          </cell>
          <cell r="B1234" t="str">
            <v>INTEREST EXP 2023 BONDS</v>
          </cell>
          <cell r="C1234">
            <v>396000</v>
          </cell>
          <cell r="D1234">
            <v>2376000</v>
          </cell>
        </row>
        <row r="1235">
          <cell r="A1235" t="str">
            <v>42749</v>
          </cell>
          <cell r="B1235" t="str">
            <v>INTEREST EXP 2012 BONDS</v>
          </cell>
          <cell r="C1235">
            <v>1753125</v>
          </cell>
          <cell r="D1235">
            <v>10518750</v>
          </cell>
        </row>
        <row r="1236">
          <cell r="A1236" t="str">
            <v>42750</v>
          </cell>
          <cell r="B1236" t="str">
            <v>INTEREST EXP 2007 BONDS</v>
          </cell>
          <cell r="C1236">
            <v>559895.82999999996</v>
          </cell>
          <cell r="D1236">
            <v>3359374.98</v>
          </cell>
        </row>
        <row r="1237">
          <cell r="A1237" t="str">
            <v>42751</v>
          </cell>
          <cell r="B1237" t="str">
            <v>INTEREST EXP 2016 SENIOR NOTE</v>
          </cell>
          <cell r="C1237">
            <v>1302083.33</v>
          </cell>
          <cell r="D1237">
            <v>7812499.9800000004</v>
          </cell>
        </row>
        <row r="1238">
          <cell r="A1238" t="str">
            <v>427</v>
          </cell>
          <cell r="B1238" t="str">
            <v>ACCOUNT TOTAL</v>
          </cell>
          <cell r="C1238">
            <v>6772070.2300000004</v>
          </cell>
          <cell r="D1238">
            <v>42494489.810000002</v>
          </cell>
        </row>
        <row r="1239">
          <cell r="A1239" t="str">
            <v>42809</v>
          </cell>
          <cell r="B1239" t="str">
            <v>AMORT EXP 2007 BONDS</v>
          </cell>
          <cell r="C1239">
            <v>874</v>
          </cell>
          <cell r="D1239">
            <v>5284</v>
          </cell>
        </row>
        <row r="1240">
          <cell r="A1240" t="str">
            <v>42810</v>
          </cell>
          <cell r="B1240" t="str">
            <v>AMORT EXP 2004 BONDS</v>
          </cell>
          <cell r="C1240">
            <v>1177.73</v>
          </cell>
          <cell r="D1240">
            <v>7066.38</v>
          </cell>
        </row>
        <row r="1241">
          <cell r="A1241" t="str">
            <v>42816</v>
          </cell>
          <cell r="B1241" t="str">
            <v>AMORT EXP 2011 BONDS</v>
          </cell>
          <cell r="C1241">
            <v>2329</v>
          </cell>
          <cell r="D1241">
            <v>13974</v>
          </cell>
        </row>
        <row r="1242">
          <cell r="A1242" t="str">
            <v>42817</v>
          </cell>
          <cell r="B1242" t="str">
            <v>AMORT EXP 2012 BONDS</v>
          </cell>
          <cell r="C1242">
            <v>6132.59</v>
          </cell>
          <cell r="D1242">
            <v>37671.019999999997</v>
          </cell>
        </row>
        <row r="1243">
          <cell r="A1243" t="str">
            <v>42819</v>
          </cell>
          <cell r="B1243" t="str">
            <v>AMORT EXP 2011-2014 BONDS</v>
          </cell>
          <cell r="C1243">
            <v>7091.09</v>
          </cell>
          <cell r="D1243">
            <v>42546.54</v>
          </cell>
        </row>
        <row r="1244">
          <cell r="A1244" t="str">
            <v>42822</v>
          </cell>
          <cell r="B1244" t="str">
            <v>AMORT EXP 2005 BONDS</v>
          </cell>
          <cell r="C1244">
            <v>1110.1500000000001</v>
          </cell>
          <cell r="D1244">
            <v>6660.9</v>
          </cell>
        </row>
        <row r="1245">
          <cell r="A1245" t="str">
            <v>42823</v>
          </cell>
          <cell r="B1245" t="str">
            <v>AMORT EXP 2001 BONDS</v>
          </cell>
          <cell r="C1245">
            <v>0</v>
          </cell>
          <cell r="D1245">
            <v>0</v>
          </cell>
        </row>
        <row r="1246">
          <cell r="A1246" t="str">
            <v>42824</v>
          </cell>
          <cell r="B1246" t="str">
            <v>AMORT EXP 2011 BONDS</v>
          </cell>
          <cell r="C1246">
            <v>2557.67</v>
          </cell>
          <cell r="D1246">
            <v>15346.02</v>
          </cell>
        </row>
        <row r="1247">
          <cell r="A1247" t="str">
            <v>42825</v>
          </cell>
          <cell r="B1247" t="str">
            <v>AMORT EXP 2012 BONDS</v>
          </cell>
          <cell r="C1247">
            <v>8795.7099999999991</v>
          </cell>
          <cell r="D1247">
            <v>54030.78</v>
          </cell>
        </row>
        <row r="1248">
          <cell r="A1248" t="str">
            <v>42826</v>
          </cell>
          <cell r="B1248" t="str">
            <v>AMORT EXP 2002 BONDS</v>
          </cell>
          <cell r="C1248">
            <v>0</v>
          </cell>
          <cell r="D1248">
            <v>0</v>
          </cell>
        </row>
        <row r="1249">
          <cell r="A1249" t="str">
            <v>42827</v>
          </cell>
          <cell r="B1249" t="str">
            <v>AMORT EXP 2021 BONDS</v>
          </cell>
          <cell r="C1249">
            <v>467.85</v>
          </cell>
          <cell r="D1249">
            <v>2807.1</v>
          </cell>
        </row>
        <row r="1250">
          <cell r="A1250" t="str">
            <v>42828</v>
          </cell>
          <cell r="B1250" t="str">
            <v>AMORT EXP 2021 BONDS</v>
          </cell>
          <cell r="C1250">
            <v>3266.81</v>
          </cell>
          <cell r="D1250">
            <v>19600.86</v>
          </cell>
        </row>
        <row r="1251">
          <cell r="A1251" t="str">
            <v>42829</v>
          </cell>
          <cell r="B1251" t="str">
            <v>AMORT EXP 2022 BONDS</v>
          </cell>
          <cell r="C1251">
            <v>15689.13</v>
          </cell>
          <cell r="D1251">
            <v>94134.78</v>
          </cell>
        </row>
        <row r="1252">
          <cell r="A1252" t="str">
            <v>42830</v>
          </cell>
          <cell r="B1252" t="str">
            <v>AMORT EXP 2022 BONDS</v>
          </cell>
          <cell r="C1252">
            <v>3932.13</v>
          </cell>
          <cell r="D1252">
            <v>23592.78</v>
          </cell>
        </row>
        <row r="1253">
          <cell r="A1253" t="str">
            <v>42831</v>
          </cell>
          <cell r="B1253" t="str">
            <v>AMORT EXP 2025 BONDS</v>
          </cell>
          <cell r="C1253">
            <v>6878.09</v>
          </cell>
          <cell r="D1253">
            <v>39257.25</v>
          </cell>
        </row>
        <row r="1254">
          <cell r="A1254" t="str">
            <v>42833</v>
          </cell>
          <cell r="B1254" t="str">
            <v>AMORT EXP 2022 BONDS</v>
          </cell>
          <cell r="C1254">
            <v>7511.63</v>
          </cell>
          <cell r="D1254">
            <v>36297.46</v>
          </cell>
        </row>
        <row r="1255">
          <cell r="A1255" t="str">
            <v>42836</v>
          </cell>
          <cell r="B1255" t="str">
            <v>AMORT EXP 2020 BONDS</v>
          </cell>
          <cell r="C1255">
            <v>3128.29</v>
          </cell>
          <cell r="D1255">
            <v>17990.2</v>
          </cell>
        </row>
        <row r="1256">
          <cell r="A1256" t="str">
            <v>42837</v>
          </cell>
          <cell r="B1256" t="str">
            <v>AMORT EXP 2030 BONDS</v>
          </cell>
          <cell r="C1256">
            <v>1780.13</v>
          </cell>
          <cell r="D1256">
            <v>10680.78</v>
          </cell>
        </row>
        <row r="1257">
          <cell r="A1257" t="str">
            <v>42838</v>
          </cell>
          <cell r="B1257" t="str">
            <v>AMORT DISCOUNT 2022 BONDS</v>
          </cell>
          <cell r="C1257">
            <v>10077.08</v>
          </cell>
          <cell r="D1257">
            <v>60462.48</v>
          </cell>
        </row>
        <row r="1258">
          <cell r="A1258" t="str">
            <v>42839</v>
          </cell>
          <cell r="B1258" t="str">
            <v>AMORT EXP 2018 BONDS</v>
          </cell>
          <cell r="C1258">
            <v>7332.5</v>
          </cell>
          <cell r="D1258">
            <v>41882.629999999997</v>
          </cell>
        </row>
        <row r="1259">
          <cell r="A1259" t="str">
            <v>42841</v>
          </cell>
          <cell r="B1259" t="str">
            <v>AMORT EXP 2034 BONDS</v>
          </cell>
          <cell r="C1259">
            <v>13390.84</v>
          </cell>
          <cell r="D1259">
            <v>80345.039999999994</v>
          </cell>
        </row>
        <row r="1260">
          <cell r="A1260" t="str">
            <v>42842</v>
          </cell>
          <cell r="B1260" t="str">
            <v>AMORT EXP 2000 BONDS</v>
          </cell>
          <cell r="C1260">
            <v>0</v>
          </cell>
          <cell r="D1260">
            <v>0</v>
          </cell>
        </row>
        <row r="1261">
          <cell r="A1261" t="str">
            <v>42843</v>
          </cell>
          <cell r="B1261" t="str">
            <v>AMORT EXP 2003 BONDS</v>
          </cell>
          <cell r="C1261">
            <v>0</v>
          </cell>
          <cell r="D1261">
            <v>0</v>
          </cell>
        </row>
        <row r="1262">
          <cell r="A1262" t="str">
            <v>42844</v>
          </cell>
          <cell r="B1262" t="str">
            <v>AMORT EXP 2001 BONDS.</v>
          </cell>
          <cell r="C1262">
            <v>3780.16</v>
          </cell>
          <cell r="D1262">
            <v>22680.959999999999</v>
          </cell>
        </row>
        <row r="1263">
          <cell r="A1263" t="str">
            <v>42845</v>
          </cell>
          <cell r="B1263" t="str">
            <v>AMORT EXP 2002 BONDS</v>
          </cell>
          <cell r="C1263">
            <v>0</v>
          </cell>
          <cell r="D1263">
            <v>0</v>
          </cell>
        </row>
        <row r="1264">
          <cell r="A1264" t="str">
            <v>42846</v>
          </cell>
          <cell r="B1264" t="str">
            <v>AMORT EXP 2012 BONDS</v>
          </cell>
          <cell r="C1264">
            <v>18119.189999999999</v>
          </cell>
          <cell r="D1264">
            <v>108715.14</v>
          </cell>
        </row>
        <row r="1265">
          <cell r="A1265" t="str">
            <v>42847</v>
          </cell>
          <cell r="B1265" t="str">
            <v>AMORT FEES/EXP 2013 BONDS</v>
          </cell>
          <cell r="C1265">
            <v>4422.05</v>
          </cell>
          <cell r="D1265">
            <v>26532.3</v>
          </cell>
        </row>
        <row r="1266">
          <cell r="A1266" t="str">
            <v>42848</v>
          </cell>
          <cell r="B1266" t="str">
            <v>AMORT FEES/EXP 2023 BONDS</v>
          </cell>
          <cell r="C1266">
            <v>7548.13</v>
          </cell>
          <cell r="D1266">
            <v>45288.78</v>
          </cell>
        </row>
        <row r="1267">
          <cell r="A1267" t="str">
            <v>42849</v>
          </cell>
          <cell r="B1267" t="str">
            <v>AMORT FEES/EXP 2012 BONDS</v>
          </cell>
          <cell r="C1267">
            <v>267086.40000000002</v>
          </cell>
          <cell r="D1267">
            <v>1603895.8</v>
          </cell>
        </row>
        <row r="1268">
          <cell r="A1268" t="str">
            <v>42850</v>
          </cell>
          <cell r="B1268" t="str">
            <v>AMORT FEES/EXP 2007 BONDS</v>
          </cell>
          <cell r="C1268">
            <v>22171.5</v>
          </cell>
          <cell r="D1268">
            <v>134071.75</v>
          </cell>
        </row>
        <row r="1269">
          <cell r="A1269" t="str">
            <v>42851</v>
          </cell>
          <cell r="B1269" t="str">
            <v>AMORT FEES/EXP 2016 SENIOR NO</v>
          </cell>
          <cell r="C1269">
            <v>12467.89</v>
          </cell>
          <cell r="D1269">
            <v>74807.34</v>
          </cell>
        </row>
        <row r="1270">
          <cell r="A1270" t="str">
            <v>428</v>
          </cell>
          <cell r="B1270" t="str">
            <v>ACCOUNT TOTAL</v>
          </cell>
          <cell r="C1270">
            <v>439117.74</v>
          </cell>
          <cell r="D1270">
            <v>2625623.0699999998</v>
          </cell>
        </row>
        <row r="1271">
          <cell r="A1271" t="str">
            <v>42911</v>
          </cell>
          <cell r="B1271" t="str">
            <v>AMORT GAIN 2007 BONDS.</v>
          </cell>
          <cell r="C1271">
            <v>-169</v>
          </cell>
          <cell r="D1271">
            <v>-1014</v>
          </cell>
        </row>
        <row r="1272">
          <cell r="A1272" t="str">
            <v>42944</v>
          </cell>
          <cell r="B1272" t="str">
            <v>AMORT PREM 2001 BONDS.</v>
          </cell>
          <cell r="C1272">
            <v>0</v>
          </cell>
          <cell r="D1272">
            <v>0</v>
          </cell>
        </row>
        <row r="1273">
          <cell r="A1273" t="str">
            <v>42945</v>
          </cell>
          <cell r="B1273" t="str">
            <v>AMORT EXP 2002 BONDS</v>
          </cell>
          <cell r="C1273">
            <v>0</v>
          </cell>
          <cell r="D1273">
            <v>0</v>
          </cell>
        </row>
        <row r="1274">
          <cell r="A1274" t="str">
            <v>42946</v>
          </cell>
          <cell r="B1274" t="str">
            <v>AMORT PREM 2013 BONDS</v>
          </cell>
          <cell r="C1274">
            <v>-7859.23</v>
          </cell>
          <cell r="D1274">
            <v>-47155.38</v>
          </cell>
        </row>
        <row r="1275">
          <cell r="A1275" t="str">
            <v>429</v>
          </cell>
          <cell r="B1275" t="str">
            <v>ACCOUNT TOTAL</v>
          </cell>
          <cell r="C1275">
            <v>-8028.23</v>
          </cell>
          <cell r="D1275">
            <v>-48169.38</v>
          </cell>
        </row>
        <row r="1276">
          <cell r="A1276" t="str">
            <v>43002</v>
          </cell>
          <cell r="B1276" t="str">
            <v>INTEREST EXPENSE - ASSOCIATED</v>
          </cell>
          <cell r="C1276">
            <v>0</v>
          </cell>
          <cell r="D1276">
            <v>3382.39</v>
          </cell>
        </row>
        <row r="1277">
          <cell r="A1277" t="str">
            <v>430</v>
          </cell>
          <cell r="B1277" t="str">
            <v>ACCOUNT TOTAL</v>
          </cell>
          <cell r="C1277">
            <v>0</v>
          </cell>
          <cell r="D1277">
            <v>3382.39</v>
          </cell>
        </row>
        <row r="1278">
          <cell r="A1278" t="str">
            <v>43101</v>
          </cell>
          <cell r="B1278" t="str">
            <v>OTHER INTRST EXP CUST DEPOSIT</v>
          </cell>
          <cell r="C1278">
            <v>390190.33</v>
          </cell>
          <cell r="D1278">
            <v>2211346.5699999998</v>
          </cell>
        </row>
        <row r="1279">
          <cell r="A1279" t="str">
            <v>43102</v>
          </cell>
          <cell r="B1279" t="str">
            <v>OTHER INTRST EXP FED INCOME T</v>
          </cell>
          <cell r="C1279">
            <v>0</v>
          </cell>
          <cell r="D1279">
            <v>0</v>
          </cell>
        </row>
        <row r="1280">
          <cell r="A1280" t="str">
            <v>43104</v>
          </cell>
          <cell r="B1280" t="str">
            <v>OTHER INTEREST EXP COMM PAPER</v>
          </cell>
          <cell r="C1280">
            <v>0</v>
          </cell>
          <cell r="D1280">
            <v>0</v>
          </cell>
        </row>
        <row r="1281">
          <cell r="A1281" t="str">
            <v>43106</v>
          </cell>
          <cell r="B1281" t="str">
            <v>INT EXP STATE INCOME TAX.</v>
          </cell>
          <cell r="C1281">
            <v>0</v>
          </cell>
          <cell r="D1281">
            <v>0</v>
          </cell>
        </row>
        <row r="1282">
          <cell r="A1282" t="str">
            <v>43131</v>
          </cell>
          <cell r="B1282" t="str">
            <v>INT EXP ON DEF FUEL</v>
          </cell>
          <cell r="C1282">
            <v>0</v>
          </cell>
          <cell r="D1282">
            <v>0</v>
          </cell>
        </row>
        <row r="1283">
          <cell r="A1283" t="str">
            <v>43133</v>
          </cell>
          <cell r="B1283" t="str">
            <v>INT EXP ON DEF CAPACITY</v>
          </cell>
          <cell r="C1283">
            <v>0</v>
          </cell>
          <cell r="D1283">
            <v>0</v>
          </cell>
        </row>
        <row r="1284">
          <cell r="A1284" t="str">
            <v>43135</v>
          </cell>
          <cell r="B1284" t="str">
            <v>INT EXP ON DEF WHSL FUEL</v>
          </cell>
          <cell r="C1284">
            <v>-290</v>
          </cell>
          <cell r="D1284">
            <v>-26</v>
          </cell>
        </row>
        <row r="1285">
          <cell r="A1285" t="str">
            <v>43137</v>
          </cell>
          <cell r="B1285" t="str">
            <v>INT EXP ON DEF ECRC</v>
          </cell>
          <cell r="C1285">
            <v>0</v>
          </cell>
          <cell r="D1285">
            <v>0</v>
          </cell>
        </row>
        <row r="1286">
          <cell r="A1286" t="str">
            <v>43186</v>
          </cell>
          <cell r="B1286" t="str">
            <v>INT ON REVENUE REFUND</v>
          </cell>
          <cell r="C1286">
            <v>0</v>
          </cell>
          <cell r="D1286">
            <v>0</v>
          </cell>
        </row>
        <row r="1287">
          <cell r="A1287" t="str">
            <v>43189</v>
          </cell>
          <cell r="B1287" t="str">
            <v>INTEREST ON DEF REVENUE 1999</v>
          </cell>
          <cell r="C1287">
            <v>0</v>
          </cell>
          <cell r="D1287">
            <v>0</v>
          </cell>
        </row>
        <row r="1288">
          <cell r="A1288" t="str">
            <v>43190</v>
          </cell>
          <cell r="B1288" t="str">
            <v>INT EXP ON BASE RATE LOAN</v>
          </cell>
          <cell r="C1288">
            <v>3319.67</v>
          </cell>
          <cell r="D1288">
            <v>22445.35</v>
          </cell>
        </row>
        <row r="1289">
          <cell r="A1289" t="str">
            <v>43191</v>
          </cell>
          <cell r="B1289" t="str">
            <v>INT EXP ON LIBOR LOAN</v>
          </cell>
          <cell r="C1289">
            <v>-25411.66</v>
          </cell>
          <cell r="D1289">
            <v>367088.34</v>
          </cell>
        </row>
        <row r="1290">
          <cell r="A1290" t="str">
            <v>43192</v>
          </cell>
          <cell r="B1290" t="str">
            <v>LINE OF CREDIT EXPENSES</v>
          </cell>
          <cell r="C1290">
            <v>111198.15</v>
          </cell>
          <cell r="D1290">
            <v>446420.3</v>
          </cell>
        </row>
        <row r="1291">
          <cell r="A1291" t="str">
            <v>43199</v>
          </cell>
          <cell r="B1291" t="str">
            <v>MISC OTHER INTEREST EXPENSE</v>
          </cell>
          <cell r="C1291">
            <v>118802</v>
          </cell>
          <cell r="D1291">
            <v>579213.46</v>
          </cell>
        </row>
        <row r="1292">
          <cell r="A1292" t="str">
            <v>431</v>
          </cell>
          <cell r="B1292" t="str">
            <v>ACCOUNT TOTAL</v>
          </cell>
          <cell r="C1292">
            <v>597808.49</v>
          </cell>
          <cell r="D1292">
            <v>3626488.02</v>
          </cell>
        </row>
        <row r="1293">
          <cell r="A1293" t="str">
            <v>43201</v>
          </cell>
          <cell r="B1293" t="str">
            <v>ALOW BOR FNDS USD DUR CONST C</v>
          </cell>
          <cell r="C1293">
            <v>0</v>
          </cell>
          <cell r="D1293">
            <v>-277390.65999999997</v>
          </cell>
        </row>
        <row r="1294">
          <cell r="A1294" t="str">
            <v>432</v>
          </cell>
          <cell r="B1294" t="str">
            <v>ACCOUNT TOTAL</v>
          </cell>
          <cell r="C1294">
            <v>0</v>
          </cell>
          <cell r="D1294">
            <v>-277390.65999999997</v>
          </cell>
        </row>
        <row r="1295">
          <cell r="A1295" t="str">
            <v>43901</v>
          </cell>
          <cell r="B1295" t="str">
            <v>ADJUSTMENTS TO RET EARNINGS</v>
          </cell>
          <cell r="C1295">
            <v>0</v>
          </cell>
          <cell r="D1295">
            <v>0</v>
          </cell>
        </row>
        <row r="1296">
          <cell r="A1296" t="str">
            <v>439</v>
          </cell>
          <cell r="B1296" t="str">
            <v>ACCOUNT TOTAL</v>
          </cell>
          <cell r="C1296">
            <v>0</v>
          </cell>
          <cell r="D1296">
            <v>0</v>
          </cell>
        </row>
        <row r="1297">
          <cell r="A1297" t="str">
            <v>44002</v>
          </cell>
          <cell r="B1297" t="str">
            <v>RESIDENTIAL BASE REVENUE.</v>
          </cell>
          <cell r="C1297">
            <v>-41286939.299999997</v>
          </cell>
          <cell r="D1297">
            <v>-194334413.38</v>
          </cell>
        </row>
        <row r="1298">
          <cell r="A1298" t="str">
            <v>44004</v>
          </cell>
          <cell r="B1298" t="str">
            <v>RESIDENTIAL SALES FUEL ADJ</v>
          </cell>
          <cell r="C1298">
            <v>-33053440.879999999</v>
          </cell>
          <cell r="D1298">
            <v>-149966904.13</v>
          </cell>
        </row>
        <row r="1299">
          <cell r="A1299" t="str">
            <v>44005</v>
          </cell>
          <cell r="B1299" t="str">
            <v>RESIDENTIAL CAPACITY REVENUE.</v>
          </cell>
          <cell r="C1299">
            <v>-2238079.5499999998</v>
          </cell>
          <cell r="D1299">
            <v>-10150631.82</v>
          </cell>
        </row>
        <row r="1300">
          <cell r="A1300" t="str">
            <v>44006</v>
          </cell>
          <cell r="B1300" t="str">
            <v>RESIDENTIAL CONSERVATION REVE</v>
          </cell>
          <cell r="C1300">
            <v>-930773.27</v>
          </cell>
          <cell r="D1300">
            <v>-4221930.8</v>
          </cell>
        </row>
        <row r="1301">
          <cell r="A1301" t="str">
            <v>44007</v>
          </cell>
          <cell r="B1301" t="str">
            <v>RESIDENTIAL ENVIRONMENTAL REV</v>
          </cell>
          <cell r="C1301">
            <v>-1208422.8600000001</v>
          </cell>
          <cell r="D1301">
            <v>-5482765.6100000003</v>
          </cell>
        </row>
        <row r="1302">
          <cell r="A1302" t="str">
            <v>44008</v>
          </cell>
          <cell r="B1302" t="str">
            <v>RESIDENTIAL FRANCHISE REVENUE</v>
          </cell>
          <cell r="C1302">
            <v>-1265450.6399999999</v>
          </cell>
          <cell r="D1302">
            <v>-5825230.8700000001</v>
          </cell>
        </row>
        <row r="1303">
          <cell r="A1303" t="str">
            <v>44009</v>
          </cell>
          <cell r="B1303" t="str">
            <v>RESIDENTIAL GROSS RECEIPTS TA</v>
          </cell>
          <cell r="C1303">
            <v>-1994701.56</v>
          </cell>
          <cell r="D1303">
            <v>-9180003.4100000001</v>
          </cell>
        </row>
        <row r="1304">
          <cell r="A1304" t="str">
            <v>440</v>
          </cell>
          <cell r="B1304" t="str">
            <v>ACCOUNT TOTAL</v>
          </cell>
          <cell r="C1304">
            <v>-81977808.060000002</v>
          </cell>
          <cell r="D1304">
            <v>-379161880.01999998</v>
          </cell>
        </row>
        <row r="1305">
          <cell r="A1305" t="str">
            <v>44200</v>
          </cell>
          <cell r="B1305" t="str">
            <v>COMMERCIAL SM OPT BILLING PRO</v>
          </cell>
          <cell r="C1305">
            <v>0</v>
          </cell>
          <cell r="D1305">
            <v>0</v>
          </cell>
        </row>
        <row r="1306">
          <cell r="A1306" t="str">
            <v>44202</v>
          </cell>
          <cell r="B1306" t="str">
            <v>COMMERCIAL SMALL BASE REVENUE</v>
          </cell>
          <cell r="C1306">
            <v>-5604467.5</v>
          </cell>
          <cell r="D1306">
            <v>-28779281.789999999</v>
          </cell>
        </row>
        <row r="1307">
          <cell r="A1307" t="str">
            <v>44204</v>
          </cell>
          <cell r="B1307" t="str">
            <v>COMMERCIAL SALES SM FUEL ADJ</v>
          </cell>
          <cell r="C1307">
            <v>-3783836.2</v>
          </cell>
          <cell r="D1307">
            <v>-18333646.109999999</v>
          </cell>
        </row>
        <row r="1308">
          <cell r="A1308" t="str">
            <v>44205</v>
          </cell>
          <cell r="B1308" t="str">
            <v>COMMERCIAL SMALL CAPACITY REV</v>
          </cell>
          <cell r="C1308">
            <v>-224693.79</v>
          </cell>
          <cell r="D1308">
            <v>-1077246.1599999999</v>
          </cell>
        </row>
        <row r="1309">
          <cell r="A1309" t="str">
            <v>44206</v>
          </cell>
          <cell r="B1309" t="str">
            <v>COMMERCIAL SMALL CONSERVATION</v>
          </cell>
          <cell r="C1309">
            <v>-97094.5</v>
          </cell>
          <cell r="D1309">
            <v>-467071</v>
          </cell>
        </row>
        <row r="1310">
          <cell r="A1310" t="str">
            <v>44207</v>
          </cell>
          <cell r="B1310" t="str">
            <v>COMMERCIAL SMALL ENVIRONMENTA</v>
          </cell>
          <cell r="C1310">
            <v>-139003.59</v>
          </cell>
          <cell r="D1310">
            <v>-674036.41</v>
          </cell>
        </row>
        <row r="1311">
          <cell r="A1311" t="str">
            <v>44208</v>
          </cell>
          <cell r="B1311" t="str">
            <v>COMMERCIAL SMALL FRANCHISE RE</v>
          </cell>
          <cell r="C1311">
            <v>-211688</v>
          </cell>
          <cell r="D1311">
            <v>-1029103.44</v>
          </cell>
        </row>
        <row r="1312">
          <cell r="A1312" t="str">
            <v>44209</v>
          </cell>
          <cell r="B1312" t="str">
            <v>COMMERCIAL SMALL GROSS RECEIP</v>
          </cell>
          <cell r="C1312">
            <v>-224027.73</v>
          </cell>
          <cell r="D1312">
            <v>-1093927.76</v>
          </cell>
        </row>
        <row r="1313">
          <cell r="A1313" t="str">
            <v>44210</v>
          </cell>
          <cell r="B1313" t="str">
            <v>COMMERCIAL LG OPT BILLING PRO</v>
          </cell>
          <cell r="C1313">
            <v>-5070.45</v>
          </cell>
          <cell r="D1313">
            <v>-5300.39</v>
          </cell>
        </row>
        <row r="1314">
          <cell r="A1314" t="str">
            <v>44212</v>
          </cell>
          <cell r="B1314" t="str">
            <v>COMMERCIAL LARGE BASE REVENUE</v>
          </cell>
          <cell r="C1314">
            <v>-14377871.710000001</v>
          </cell>
          <cell r="D1314">
            <v>-76502611.459999993</v>
          </cell>
        </row>
        <row r="1315">
          <cell r="A1315" t="str">
            <v>44214</v>
          </cell>
          <cell r="B1315" t="str">
            <v>COMMERCIAL SALES LG FUEL ADJ</v>
          </cell>
          <cell r="C1315">
            <v>-17787220.059999999</v>
          </cell>
          <cell r="D1315">
            <v>-91247888.930000007</v>
          </cell>
        </row>
        <row r="1316">
          <cell r="A1316" t="str">
            <v>44215</v>
          </cell>
          <cell r="B1316" t="str">
            <v>COMMERCIAL LARGE CAPACITY REV</v>
          </cell>
          <cell r="C1316">
            <v>-924538.74</v>
          </cell>
          <cell r="D1316">
            <v>-4746408.34</v>
          </cell>
        </row>
        <row r="1317">
          <cell r="A1317" t="str">
            <v>44216</v>
          </cell>
          <cell r="B1317" t="str">
            <v>COMMERCIAL LARGE CONSERVATION</v>
          </cell>
          <cell r="C1317">
            <v>-411073.66</v>
          </cell>
          <cell r="D1317">
            <v>-2112750.1</v>
          </cell>
        </row>
        <row r="1318">
          <cell r="A1318" t="str">
            <v>44217</v>
          </cell>
          <cell r="B1318" t="str">
            <v>COMMERCIAL LARGE ENVIRONMENTA</v>
          </cell>
          <cell r="C1318">
            <v>-651039.89</v>
          </cell>
          <cell r="D1318">
            <v>-3347698.11</v>
          </cell>
        </row>
        <row r="1319">
          <cell r="A1319" t="str">
            <v>44218</v>
          </cell>
          <cell r="B1319" t="str">
            <v>COMMERCIAL LARGE FRANCHISE RE</v>
          </cell>
          <cell r="C1319">
            <v>-919318.81</v>
          </cell>
          <cell r="D1319">
            <v>-4813137.34</v>
          </cell>
        </row>
        <row r="1320">
          <cell r="A1320" t="str">
            <v>44219</v>
          </cell>
          <cell r="B1320" t="str">
            <v>COMMERCIAL LARGE GROSS RECEIP</v>
          </cell>
          <cell r="C1320">
            <v>-874966.81</v>
          </cell>
          <cell r="D1320">
            <v>-4558611.5</v>
          </cell>
        </row>
        <row r="1321">
          <cell r="A1321" t="str">
            <v>44220</v>
          </cell>
          <cell r="B1321" t="str">
            <v>INDUST-PHOSP SM OPT BILL PROV</v>
          </cell>
          <cell r="C1321">
            <v>0</v>
          </cell>
          <cell r="D1321">
            <v>0</v>
          </cell>
        </row>
        <row r="1322">
          <cell r="A1322" t="str">
            <v>44222</v>
          </cell>
          <cell r="B1322" t="str">
            <v>INDUST-PHOSP SM BASE REVENUE.</v>
          </cell>
          <cell r="C1322">
            <v>-793.99</v>
          </cell>
          <cell r="D1322">
            <v>-4763.9399999999996</v>
          </cell>
        </row>
        <row r="1323">
          <cell r="A1323" t="str">
            <v>44224</v>
          </cell>
          <cell r="B1323" t="str">
            <v>INDUST-PHOSP SM FUEL REVENUE.</v>
          </cell>
          <cell r="C1323">
            <v>-273.39999999999998</v>
          </cell>
          <cell r="D1323">
            <v>-1640.4</v>
          </cell>
        </row>
        <row r="1324">
          <cell r="A1324" t="str">
            <v>44225</v>
          </cell>
          <cell r="B1324" t="str">
            <v>INDUST-PHOSP SM CAPACILTY REV</v>
          </cell>
          <cell r="C1324">
            <v>-7.82</v>
          </cell>
          <cell r="D1324">
            <v>-46.92</v>
          </cell>
        </row>
        <row r="1325">
          <cell r="A1325" t="str">
            <v>44226</v>
          </cell>
          <cell r="B1325" t="str">
            <v>INDUST-PHOSP SM CONSERVA REV.</v>
          </cell>
          <cell r="C1325">
            <v>-4.5999999999999996</v>
          </cell>
          <cell r="D1325">
            <v>-27.6</v>
          </cell>
        </row>
        <row r="1326">
          <cell r="A1326" t="str">
            <v>44227</v>
          </cell>
          <cell r="B1326" t="str">
            <v>INDUST-PHOSP SM ENVIRON REV.</v>
          </cell>
          <cell r="C1326">
            <v>-10.58</v>
          </cell>
          <cell r="D1326">
            <v>-63.48</v>
          </cell>
        </row>
        <row r="1327">
          <cell r="A1327" t="str">
            <v>44228</v>
          </cell>
          <cell r="B1327" t="str">
            <v>INDUST-PHOSP SM FRANCHISE REV</v>
          </cell>
          <cell r="C1327">
            <v>0</v>
          </cell>
          <cell r="D1327">
            <v>0</v>
          </cell>
        </row>
        <row r="1328">
          <cell r="A1328" t="str">
            <v>44229</v>
          </cell>
          <cell r="B1328" t="str">
            <v>INDUST-PHOSP SM GRS RECPT TAX</v>
          </cell>
          <cell r="C1328">
            <v>-11.5</v>
          </cell>
          <cell r="D1328">
            <v>-69</v>
          </cell>
        </row>
        <row r="1329">
          <cell r="A1329" t="str">
            <v>44230</v>
          </cell>
          <cell r="B1329" t="str">
            <v>INDUST-PHOSP LG OPT BILL PROV</v>
          </cell>
          <cell r="C1329">
            <v>-63609.85</v>
          </cell>
          <cell r="D1329">
            <v>-67511.06</v>
          </cell>
        </row>
        <row r="1330">
          <cell r="A1330" t="str">
            <v>44232</v>
          </cell>
          <cell r="B1330" t="str">
            <v>INDUST-PHOSP LG BASE REVENUE.</v>
          </cell>
          <cell r="C1330">
            <v>-1622841.16</v>
          </cell>
          <cell r="D1330">
            <v>-9900439.3699999992</v>
          </cell>
        </row>
        <row r="1331">
          <cell r="A1331" t="str">
            <v>44234</v>
          </cell>
          <cell r="B1331" t="str">
            <v>INDUST-PHOPS LG FUEL REVENUE.</v>
          </cell>
          <cell r="C1331">
            <v>-3811110.91</v>
          </cell>
          <cell r="D1331">
            <v>-23288457.670000002</v>
          </cell>
        </row>
        <row r="1332">
          <cell r="A1332" t="str">
            <v>44235</v>
          </cell>
          <cell r="B1332" t="str">
            <v>INDUST-PHOSP LG CAPACITY REV.</v>
          </cell>
          <cell r="C1332">
            <v>-16497.16</v>
          </cell>
          <cell r="D1332">
            <v>-104205.12</v>
          </cell>
        </row>
        <row r="1333">
          <cell r="A1333" t="str">
            <v>44236</v>
          </cell>
          <cell r="B1333" t="str">
            <v>INDUST-PHOSP LG CONSERVA REV.</v>
          </cell>
          <cell r="C1333">
            <v>-28841.03</v>
          </cell>
          <cell r="D1333">
            <v>-182039.73</v>
          </cell>
        </row>
        <row r="1334">
          <cell r="A1334" t="str">
            <v>44237</v>
          </cell>
          <cell r="B1334" t="str">
            <v>INDUST-PHOSP LG ENVIRON REV.</v>
          </cell>
          <cell r="C1334">
            <v>-141082.76</v>
          </cell>
          <cell r="D1334">
            <v>-890338.43</v>
          </cell>
        </row>
        <row r="1335">
          <cell r="A1335" t="str">
            <v>44238</v>
          </cell>
          <cell r="B1335" t="str">
            <v>INDUST-PHOSP LG FRANCHISE REV</v>
          </cell>
          <cell r="C1335">
            <v>0</v>
          </cell>
          <cell r="D1335">
            <v>0</v>
          </cell>
        </row>
        <row r="1336">
          <cell r="A1336" t="str">
            <v>44239</v>
          </cell>
          <cell r="B1336" t="str">
            <v>INDUST-PHOSP LG GRS RECPT TAX</v>
          </cell>
          <cell r="C1336">
            <v>-145743.01</v>
          </cell>
          <cell r="D1336">
            <v>-880931.48</v>
          </cell>
        </row>
        <row r="1337">
          <cell r="A1337" t="str">
            <v>44240</v>
          </cell>
          <cell r="B1337" t="str">
            <v>INDUST-OTHER SM OPT BILL PROV</v>
          </cell>
          <cell r="C1337">
            <v>0</v>
          </cell>
          <cell r="D1337">
            <v>0</v>
          </cell>
        </row>
        <row r="1338">
          <cell r="A1338" t="str">
            <v>44242</v>
          </cell>
          <cell r="B1338" t="str">
            <v>INDUST-OTHER SM BASE REVENUE</v>
          </cell>
          <cell r="C1338">
            <v>-106549.27</v>
          </cell>
          <cell r="D1338">
            <v>-557648.06999999995</v>
          </cell>
        </row>
        <row r="1339">
          <cell r="A1339" t="str">
            <v>44244</v>
          </cell>
          <cell r="B1339" t="str">
            <v>INDUST-OTHER SM FUEL REV.</v>
          </cell>
          <cell r="C1339">
            <v>-76293.03</v>
          </cell>
          <cell r="D1339">
            <v>-382786.28</v>
          </cell>
        </row>
        <row r="1340">
          <cell r="A1340" t="str">
            <v>44245</v>
          </cell>
          <cell r="B1340" t="str">
            <v>INDUST-OTHER SM CAPACITY REV.</v>
          </cell>
          <cell r="C1340">
            <v>-4291.9399999999996</v>
          </cell>
          <cell r="D1340">
            <v>-21130.97</v>
          </cell>
        </row>
        <row r="1341">
          <cell r="A1341" t="str">
            <v>44246</v>
          </cell>
          <cell r="B1341" t="str">
            <v>INDUST-OTHER SM CONSERVA REV.</v>
          </cell>
          <cell r="C1341">
            <v>-1886.15</v>
          </cell>
          <cell r="D1341">
            <v>-9344.39</v>
          </cell>
        </row>
        <row r="1342">
          <cell r="A1342" t="str">
            <v>44247</v>
          </cell>
          <cell r="B1342" t="str">
            <v>INDUST-OTHER SM ENVIRON REV.</v>
          </cell>
          <cell r="C1342">
            <v>-2816.36</v>
          </cell>
          <cell r="D1342">
            <v>-14155.5</v>
          </cell>
        </row>
        <row r="1343">
          <cell r="A1343" t="str">
            <v>44248</v>
          </cell>
          <cell r="B1343" t="str">
            <v>INDUST-OTHER SM FRANCHISE REV</v>
          </cell>
          <cell r="C1343">
            <v>-4606.5600000000004</v>
          </cell>
          <cell r="D1343">
            <v>-22779.39</v>
          </cell>
        </row>
        <row r="1344">
          <cell r="A1344" t="str">
            <v>44249</v>
          </cell>
          <cell r="B1344" t="str">
            <v>INDUST-OTHER SM GRS RECPT TAX</v>
          </cell>
          <cell r="C1344">
            <v>-4270.84</v>
          </cell>
          <cell r="D1344">
            <v>-21355.88</v>
          </cell>
        </row>
        <row r="1345">
          <cell r="A1345" t="str">
            <v>44250</v>
          </cell>
          <cell r="B1345" t="str">
            <v>INDUST-OTHER LG OPT BILL PROV</v>
          </cell>
          <cell r="C1345">
            <v>-29633.69</v>
          </cell>
          <cell r="D1345">
            <v>-31015.18</v>
          </cell>
        </row>
        <row r="1346">
          <cell r="A1346" t="str">
            <v>44252</v>
          </cell>
          <cell r="B1346" t="str">
            <v>INDUST-OTHER LG BASE REVENUE</v>
          </cell>
          <cell r="C1346">
            <v>-3182744.29</v>
          </cell>
          <cell r="D1346">
            <v>-17779643.52</v>
          </cell>
        </row>
        <row r="1347">
          <cell r="A1347" t="str">
            <v>44254</v>
          </cell>
          <cell r="B1347" t="str">
            <v>INDUST-OTHER LG FUEL REV.</v>
          </cell>
          <cell r="C1347">
            <v>-4488383.51</v>
          </cell>
          <cell r="D1347">
            <v>-25141000.59</v>
          </cell>
        </row>
        <row r="1348">
          <cell r="A1348" t="str">
            <v>44255</v>
          </cell>
          <cell r="B1348" t="str">
            <v>INDUST-OTHER LG CAPACITY REV.</v>
          </cell>
          <cell r="C1348">
            <v>-174107.24</v>
          </cell>
          <cell r="D1348">
            <v>-954791.51</v>
          </cell>
        </row>
        <row r="1349">
          <cell r="A1349" t="str">
            <v>44256</v>
          </cell>
          <cell r="B1349" t="str">
            <v>INDUST-OTHER LG CONSERVA REV.</v>
          </cell>
          <cell r="C1349">
            <v>-84590.56</v>
          </cell>
          <cell r="D1349">
            <v>-467638.29</v>
          </cell>
        </row>
        <row r="1350">
          <cell r="A1350" t="str">
            <v>44257</v>
          </cell>
          <cell r="B1350" t="str">
            <v>INDUST-OTHER LG ENVIRON REV.</v>
          </cell>
          <cell r="C1350">
            <v>-164340.62</v>
          </cell>
          <cell r="D1350">
            <v>-923637.77</v>
          </cell>
        </row>
        <row r="1351">
          <cell r="A1351" t="str">
            <v>44258</v>
          </cell>
          <cell r="B1351" t="str">
            <v>INDUST-OTHER LG FRANCHISE REV</v>
          </cell>
          <cell r="C1351">
            <v>-225578.2</v>
          </cell>
          <cell r="D1351">
            <v>-1234396.06</v>
          </cell>
        </row>
        <row r="1352">
          <cell r="A1352" t="str">
            <v>44259</v>
          </cell>
          <cell r="B1352" t="str">
            <v>INDUST-OTHER LG GRS RECPT TAX</v>
          </cell>
          <cell r="C1352">
            <v>-208302.32</v>
          </cell>
          <cell r="D1352">
            <v>-1161610.51</v>
          </cell>
        </row>
        <row r="1353">
          <cell r="A1353" t="str">
            <v>442</v>
          </cell>
          <cell r="B1353" t="str">
            <v>ACCOUNT TOTAL</v>
          </cell>
          <cell r="C1353">
            <v>-60825133.789999999</v>
          </cell>
          <cell r="D1353">
            <v>-322832186.94999999</v>
          </cell>
        </row>
        <row r="1354">
          <cell r="A1354" t="str">
            <v>44401</v>
          </cell>
          <cell r="B1354" t="str">
            <v>PUB ST HIGH LGT BASE REVENUE.</v>
          </cell>
          <cell r="C1354">
            <v>-763982.15</v>
          </cell>
          <cell r="D1354">
            <v>-4583792.83</v>
          </cell>
        </row>
        <row r="1355">
          <cell r="A1355" t="str">
            <v>44403</v>
          </cell>
          <cell r="B1355" t="str">
            <v>PUBLIC STR &amp; HWY LTG FUEL ADJ</v>
          </cell>
          <cell r="C1355">
            <v>-170752.26</v>
          </cell>
          <cell r="D1355">
            <v>-1070231.3700000001</v>
          </cell>
        </row>
        <row r="1356">
          <cell r="A1356" t="str">
            <v>44405</v>
          </cell>
          <cell r="B1356" t="str">
            <v>PUB ST HIGH LTG CAPAC REV.</v>
          </cell>
          <cell r="C1356">
            <v>-5035.3500000000004</v>
          </cell>
          <cell r="D1356">
            <v>-31503.94</v>
          </cell>
        </row>
        <row r="1357">
          <cell r="A1357" t="str">
            <v>44406</v>
          </cell>
          <cell r="B1357" t="str">
            <v>PUB ST HIGH LIG CONSERVA REV.</v>
          </cell>
          <cell r="C1357">
            <v>-2911.82</v>
          </cell>
          <cell r="D1357">
            <v>-18200.7</v>
          </cell>
        </row>
        <row r="1358">
          <cell r="A1358" t="str">
            <v>44407</v>
          </cell>
          <cell r="B1358" t="str">
            <v>PUB ST HIGH LTG ENVIRON REV.</v>
          </cell>
          <cell r="C1358">
            <v>-6545.14</v>
          </cell>
          <cell r="D1358">
            <v>-41062.519999999997</v>
          </cell>
        </row>
        <row r="1359">
          <cell r="A1359" t="str">
            <v>44408</v>
          </cell>
          <cell r="B1359" t="str">
            <v>PUB ST HIGH LTG FRAN REV.</v>
          </cell>
          <cell r="C1359">
            <v>-19942.96</v>
          </cell>
          <cell r="D1359">
            <v>-120840.9</v>
          </cell>
        </row>
        <row r="1360">
          <cell r="A1360" t="str">
            <v>44409</v>
          </cell>
          <cell r="B1360" t="str">
            <v>PUB ST HIGH LTG GRS RECPT TAX</v>
          </cell>
          <cell r="C1360">
            <v>-7216.68</v>
          </cell>
          <cell r="D1360">
            <v>-45280.87</v>
          </cell>
        </row>
        <row r="1361">
          <cell r="A1361" t="str">
            <v>444</v>
          </cell>
          <cell r="B1361" t="str">
            <v>ACCOUNT TOTAL</v>
          </cell>
          <cell r="C1361">
            <v>-976386.36</v>
          </cell>
          <cell r="D1361">
            <v>-5910913.1299999999</v>
          </cell>
        </row>
        <row r="1362">
          <cell r="A1362" t="str">
            <v>44500</v>
          </cell>
          <cell r="B1362" t="str">
            <v>OTH SLS PUB AUTH OPT BILL PRO</v>
          </cell>
          <cell r="C1362">
            <v>-239.64</v>
          </cell>
          <cell r="D1362">
            <v>-255.59</v>
          </cell>
        </row>
        <row r="1363">
          <cell r="A1363" t="str">
            <v>44501</v>
          </cell>
          <cell r="B1363" t="str">
            <v>OTR SLS PUB AUTH BASE REVENUE</v>
          </cell>
          <cell r="C1363">
            <v>-4722018.21</v>
          </cell>
          <cell r="D1363">
            <v>-26526575.260000002</v>
          </cell>
        </row>
        <row r="1364">
          <cell r="A1364" t="str">
            <v>44503</v>
          </cell>
          <cell r="B1364" t="str">
            <v>OTHR SALES PUB AUTH FUEL ADJ</v>
          </cell>
          <cell r="C1364">
            <v>-5233932.91</v>
          </cell>
          <cell r="D1364">
            <v>-28393589.309999999</v>
          </cell>
        </row>
        <row r="1365">
          <cell r="A1365" t="str">
            <v>44505</v>
          </cell>
          <cell r="B1365" t="str">
            <v>OTR SLS PUB AUTH CAPAC REV.</v>
          </cell>
          <cell r="C1365">
            <v>-267241.15000000002</v>
          </cell>
          <cell r="D1365">
            <v>-1451259.26</v>
          </cell>
        </row>
        <row r="1366">
          <cell r="A1366" t="str">
            <v>44506</v>
          </cell>
          <cell r="B1366" t="str">
            <v>OTR SLS PUB AUTH CONSERVA REV</v>
          </cell>
          <cell r="C1366">
            <v>-118494.55</v>
          </cell>
          <cell r="D1366">
            <v>-648271.52</v>
          </cell>
        </row>
        <row r="1367">
          <cell r="A1367" t="str">
            <v>44507</v>
          </cell>
          <cell r="B1367" t="str">
            <v>OTR SLS PUB AUTH ENVIRON REV.</v>
          </cell>
          <cell r="C1367">
            <v>-192038.49</v>
          </cell>
          <cell r="D1367">
            <v>-1044526.99</v>
          </cell>
        </row>
        <row r="1368">
          <cell r="A1368" t="str">
            <v>44508</v>
          </cell>
          <cell r="B1368" t="str">
            <v>OTR SLS PUB AUTH FRAN REV.</v>
          </cell>
          <cell r="C1368">
            <v>-242617.87</v>
          </cell>
          <cell r="D1368">
            <v>-1330913.22</v>
          </cell>
        </row>
        <row r="1369">
          <cell r="A1369" t="str">
            <v>44509</v>
          </cell>
          <cell r="B1369" t="str">
            <v>OTR SLS PUB AUTH GRS RECPT TA</v>
          </cell>
          <cell r="C1369">
            <v>-262585.24</v>
          </cell>
          <cell r="D1369">
            <v>-1447783.06</v>
          </cell>
        </row>
        <row r="1370">
          <cell r="A1370" t="str">
            <v>445</v>
          </cell>
          <cell r="B1370" t="str">
            <v>ACCOUNT TOTAL</v>
          </cell>
          <cell r="C1370">
            <v>-11039168.060000001</v>
          </cell>
          <cell r="D1370">
            <v>-60843174.210000001</v>
          </cell>
        </row>
        <row r="1371">
          <cell r="A1371" t="str">
            <v>44701</v>
          </cell>
          <cell r="B1371" t="str">
            <v>RECOVERABLE SALES FOR RESALE</v>
          </cell>
          <cell r="C1371">
            <v>-156226.38</v>
          </cell>
          <cell r="D1371">
            <v>-2294678.87</v>
          </cell>
        </row>
        <row r="1372">
          <cell r="A1372" t="str">
            <v>44702</v>
          </cell>
          <cell r="B1372" t="str">
            <v>NON-RECOVBL SALES FOR RESALE</v>
          </cell>
          <cell r="C1372">
            <v>-3687.71</v>
          </cell>
          <cell r="D1372">
            <v>-171958.85</v>
          </cell>
        </row>
        <row r="1373">
          <cell r="A1373" t="str">
            <v>44703</v>
          </cell>
          <cell r="B1373" t="str">
            <v>RECOVERABLE SALES FOR RESALE</v>
          </cell>
          <cell r="C1373">
            <v>-3799.41</v>
          </cell>
          <cell r="D1373">
            <v>-64422.95</v>
          </cell>
        </row>
        <row r="1374">
          <cell r="A1374" t="str">
            <v>44704</v>
          </cell>
          <cell r="B1374" t="str">
            <v>NON-RECOVBL SALES FOR RESALE</v>
          </cell>
          <cell r="C1374">
            <v>-1464.74</v>
          </cell>
          <cell r="D1374">
            <v>-14846.44</v>
          </cell>
        </row>
        <row r="1375">
          <cell r="A1375" t="str">
            <v>44705</v>
          </cell>
          <cell r="B1375" t="str">
            <v>PT TO PT TRANS SERVICE</v>
          </cell>
          <cell r="C1375">
            <v>-2945.61</v>
          </cell>
          <cell r="D1375">
            <v>-91615.21</v>
          </cell>
        </row>
        <row r="1376">
          <cell r="A1376" t="str">
            <v>44706</v>
          </cell>
          <cell r="B1376" t="str">
            <v>PT TO PT TRANS SERVICE ANCILL</v>
          </cell>
          <cell r="C1376">
            <v>-51.7</v>
          </cell>
          <cell r="D1376">
            <v>-2885.4</v>
          </cell>
        </row>
        <row r="1377">
          <cell r="A1377" t="str">
            <v>44707</v>
          </cell>
          <cell r="B1377" t="str">
            <v>PT TO PT TRANS TARIFF-REACT P</v>
          </cell>
          <cell r="C1377">
            <v>-204.74</v>
          </cell>
          <cell r="D1377">
            <v>-5651.66</v>
          </cell>
        </row>
        <row r="1378">
          <cell r="A1378" t="str">
            <v>44710</v>
          </cell>
          <cell r="B1378" t="str">
            <v>UNUSED RESERVED-FIRM PT TO PT</v>
          </cell>
          <cell r="C1378">
            <v>0</v>
          </cell>
          <cell r="D1378">
            <v>0</v>
          </cell>
        </row>
        <row r="1379">
          <cell r="A1379" t="str">
            <v>44711</v>
          </cell>
          <cell r="B1379" t="str">
            <v>CAPACITY CONTRACT BB#4</v>
          </cell>
          <cell r="C1379">
            <v>0</v>
          </cell>
          <cell r="D1379">
            <v>0</v>
          </cell>
        </row>
        <row r="1380">
          <cell r="A1380" t="str">
            <v>44712</v>
          </cell>
          <cell r="B1380" t="str">
            <v>UNUSED RESERVED - FIRM REACTI</v>
          </cell>
          <cell r="C1380">
            <v>0</v>
          </cell>
          <cell r="D1380">
            <v>0</v>
          </cell>
        </row>
        <row r="1381">
          <cell r="A1381" t="str">
            <v>44713</v>
          </cell>
          <cell r="B1381" t="str">
            <v>O&amp;M CONTRACT BB#4</v>
          </cell>
          <cell r="C1381">
            <v>0</v>
          </cell>
          <cell r="D1381">
            <v>0</v>
          </cell>
        </row>
        <row r="1382">
          <cell r="A1382" t="str">
            <v>44715</v>
          </cell>
          <cell r="B1382" t="str">
            <v>UNUSED RESERVED-NONFIRM PT TO</v>
          </cell>
          <cell r="C1382">
            <v>0</v>
          </cell>
          <cell r="D1382">
            <v>0</v>
          </cell>
        </row>
        <row r="1383">
          <cell r="A1383" t="str">
            <v>44717</v>
          </cell>
          <cell r="B1383" t="str">
            <v>UNUSED RESERVED - NONFIRM REA</v>
          </cell>
          <cell r="C1383">
            <v>0</v>
          </cell>
          <cell r="D1383">
            <v>0</v>
          </cell>
        </row>
        <row r="1384">
          <cell r="A1384" t="str">
            <v>44720</v>
          </cell>
          <cell r="B1384" t="str">
            <v>SALES FOR RESALE - P/R</v>
          </cell>
          <cell r="C1384">
            <v>-3249343.27</v>
          </cell>
          <cell r="D1384">
            <v>-16986772.77</v>
          </cell>
        </row>
        <row r="1385">
          <cell r="A1385" t="str">
            <v>44731</v>
          </cell>
          <cell r="B1385" t="str">
            <v>FUEL - RETL BB4/HPP CONTRACT</v>
          </cell>
          <cell r="C1385">
            <v>0</v>
          </cell>
          <cell r="D1385">
            <v>0</v>
          </cell>
        </row>
        <row r="1386">
          <cell r="A1386" t="str">
            <v>44732</v>
          </cell>
          <cell r="B1386" t="str">
            <v>FUEL - WHSL BB4/HPP CONTRACT</v>
          </cell>
          <cell r="C1386">
            <v>0</v>
          </cell>
          <cell r="D1386">
            <v>0</v>
          </cell>
        </row>
        <row r="1387">
          <cell r="A1387" t="str">
            <v>44733</v>
          </cell>
          <cell r="B1387" t="str">
            <v>O&amp;M BB4/HPP CONTRACT</v>
          </cell>
          <cell r="C1387">
            <v>0</v>
          </cell>
          <cell r="D1387">
            <v>0</v>
          </cell>
        </row>
        <row r="1388">
          <cell r="A1388" t="str">
            <v>44734</v>
          </cell>
          <cell r="B1388" t="str">
            <v>CAPACITY BB4/HPP CONTRACT</v>
          </cell>
          <cell r="C1388">
            <v>0</v>
          </cell>
          <cell r="D1388">
            <v>0</v>
          </cell>
        </row>
        <row r="1389">
          <cell r="A1389" t="str">
            <v>44739</v>
          </cell>
          <cell r="B1389" t="str">
            <v>MKT BASED SALES</v>
          </cell>
          <cell r="C1389">
            <v>0</v>
          </cell>
          <cell r="D1389">
            <v>0</v>
          </cell>
        </row>
        <row r="1390">
          <cell r="A1390" t="str">
            <v>44741</v>
          </cell>
          <cell r="B1390" t="str">
            <v>FUEL-RETL BB STATION SALES</v>
          </cell>
          <cell r="C1390">
            <v>0</v>
          </cell>
          <cell r="D1390">
            <v>0</v>
          </cell>
        </row>
        <row r="1391">
          <cell r="A1391" t="str">
            <v>44742</v>
          </cell>
          <cell r="B1391" t="str">
            <v>FUEL-WHSL BB STATION SALES</v>
          </cell>
          <cell r="C1391">
            <v>0</v>
          </cell>
          <cell r="D1391">
            <v>0</v>
          </cell>
        </row>
        <row r="1392">
          <cell r="A1392" t="str">
            <v>44743</v>
          </cell>
          <cell r="B1392" t="str">
            <v>O&amp;M BB STATION SALES</v>
          </cell>
          <cell r="C1392">
            <v>0</v>
          </cell>
          <cell r="D1392">
            <v>0</v>
          </cell>
        </row>
        <row r="1393">
          <cell r="A1393" t="str">
            <v>44744</v>
          </cell>
          <cell r="B1393" t="str">
            <v>CAPACITY BB STATION SALES</v>
          </cell>
          <cell r="C1393">
            <v>0</v>
          </cell>
          <cell r="D1393">
            <v>0</v>
          </cell>
        </row>
        <row r="1394">
          <cell r="A1394" t="str">
            <v>44745</v>
          </cell>
          <cell r="B1394" t="str">
            <v>PT TO PT TRANS TARIFF-SRVC CH</v>
          </cell>
          <cell r="C1394">
            <v>0</v>
          </cell>
          <cell r="D1394">
            <v>0</v>
          </cell>
        </row>
        <row r="1395">
          <cell r="A1395" t="str">
            <v>44746</v>
          </cell>
          <cell r="B1395" t="str">
            <v>PT TO PT TRANS TARIFF-ANCILLA</v>
          </cell>
          <cell r="C1395">
            <v>0</v>
          </cell>
          <cell r="D1395">
            <v>0</v>
          </cell>
        </row>
        <row r="1396">
          <cell r="A1396" t="str">
            <v>44747</v>
          </cell>
          <cell r="B1396" t="str">
            <v>PT TO PT TRAN TARIFF-REACT PW</v>
          </cell>
          <cell r="C1396">
            <v>0</v>
          </cell>
          <cell r="D1396">
            <v>0</v>
          </cell>
        </row>
        <row r="1397">
          <cell r="A1397" t="str">
            <v>44753</v>
          </cell>
          <cell r="B1397" t="str">
            <v>SALES FOR RESALE FUEL/O&amp;M REV</v>
          </cell>
          <cell r="C1397">
            <v>0</v>
          </cell>
          <cell r="D1397">
            <v>0</v>
          </cell>
        </row>
        <row r="1398">
          <cell r="A1398" t="str">
            <v>44755</v>
          </cell>
          <cell r="B1398" t="str">
            <v>PT TO PT TRANS TARIFF-SERVICE</v>
          </cell>
          <cell r="C1398">
            <v>0</v>
          </cell>
          <cell r="D1398">
            <v>0</v>
          </cell>
        </row>
        <row r="1399">
          <cell r="A1399" t="str">
            <v>44756</v>
          </cell>
          <cell r="B1399" t="str">
            <v>PT TO PT TRANS TARIFF-ANCILLA</v>
          </cell>
          <cell r="C1399">
            <v>0</v>
          </cell>
          <cell r="D1399">
            <v>0</v>
          </cell>
        </row>
        <row r="1400">
          <cell r="A1400" t="str">
            <v>44757</v>
          </cell>
          <cell r="B1400" t="str">
            <v>PT TO PT TRANS TARIFF-REACTIV</v>
          </cell>
          <cell r="C1400">
            <v>0</v>
          </cell>
          <cell r="D1400">
            <v>0</v>
          </cell>
        </row>
        <row r="1401">
          <cell r="A1401" t="str">
            <v>447</v>
          </cell>
          <cell r="B1401" t="str">
            <v>ACCOUNT TOTAL</v>
          </cell>
          <cell r="C1401">
            <v>-3417723.56</v>
          </cell>
          <cell r="D1401">
            <v>-19632832.149999999</v>
          </cell>
        </row>
        <row r="1402">
          <cell r="A1402" t="str">
            <v>44901</v>
          </cell>
          <cell r="B1402" t="str">
            <v>PROVISION FOR RATE REFUNDS</v>
          </cell>
          <cell r="C1402">
            <v>0</v>
          </cell>
          <cell r="D1402">
            <v>0</v>
          </cell>
        </row>
        <row r="1403">
          <cell r="A1403" t="str">
            <v>449</v>
          </cell>
          <cell r="B1403" t="str">
            <v>ACCOUNT TOTAL</v>
          </cell>
          <cell r="C1403">
            <v>0</v>
          </cell>
          <cell r="D1403">
            <v>0</v>
          </cell>
        </row>
        <row r="1404">
          <cell r="A1404" t="str">
            <v>45100</v>
          </cell>
          <cell r="B1404" t="str">
            <v>MISC SERV REVENUE SERVICE CHG</v>
          </cell>
          <cell r="C1404">
            <v>-983834.21</v>
          </cell>
          <cell r="D1404">
            <v>-5511954.9800000004</v>
          </cell>
        </row>
        <row r="1405">
          <cell r="A1405" t="str">
            <v>451</v>
          </cell>
          <cell r="B1405" t="str">
            <v>ACCOUNT TOTAL</v>
          </cell>
          <cell r="C1405">
            <v>-983834.21</v>
          </cell>
          <cell r="D1405">
            <v>-5511954.9800000004</v>
          </cell>
        </row>
        <row r="1406">
          <cell r="A1406" t="str">
            <v>45400</v>
          </cell>
          <cell r="B1406" t="str">
            <v>RENT REVENUE-COMMERCIAL PROP</v>
          </cell>
          <cell r="C1406">
            <v>-3287.98</v>
          </cell>
          <cell r="D1406">
            <v>-272038.23</v>
          </cell>
        </row>
        <row r="1407">
          <cell r="A1407" t="str">
            <v>45401</v>
          </cell>
          <cell r="B1407" t="str">
            <v>RENT FROM ELECTRICAL EQUIPMEN</v>
          </cell>
          <cell r="C1407">
            <v>-14175.7</v>
          </cell>
          <cell r="D1407">
            <v>-102626.57</v>
          </cell>
        </row>
        <row r="1408">
          <cell r="A1408" t="str">
            <v>45402</v>
          </cell>
          <cell r="B1408" t="str">
            <v>RENT REVENUE AGRICULTURAL PRO</v>
          </cell>
          <cell r="C1408">
            <v>-5635</v>
          </cell>
          <cell r="D1408">
            <v>-23199.99</v>
          </cell>
        </row>
        <row r="1409">
          <cell r="A1409" t="str">
            <v>45403</v>
          </cell>
          <cell r="B1409" t="str">
            <v>RENT- POLE ATTACHMENTS</v>
          </cell>
          <cell r="C1409">
            <v>-380395.6</v>
          </cell>
          <cell r="D1409">
            <v>-2818269.65</v>
          </cell>
        </row>
        <row r="1410">
          <cell r="A1410" t="str">
            <v>45404</v>
          </cell>
          <cell r="B1410" t="str">
            <v>PLAZA MEETING ROOM RENTS</v>
          </cell>
          <cell r="C1410">
            <v>-1050</v>
          </cell>
          <cell r="D1410">
            <v>-7250</v>
          </cell>
        </row>
        <row r="1411">
          <cell r="A1411" t="str">
            <v>45405</v>
          </cell>
          <cell r="B1411" t="str">
            <v>TELECOMMUNICATIONS/METRO LINK</v>
          </cell>
          <cell r="C1411">
            <v>-264182.94</v>
          </cell>
          <cell r="D1411">
            <v>-1535263.2</v>
          </cell>
        </row>
        <row r="1412">
          <cell r="A1412" t="str">
            <v>45406</v>
          </cell>
          <cell r="B1412" t="str">
            <v>TELECOMM/METROLINK/POLE ATTAC</v>
          </cell>
          <cell r="C1412">
            <v>-6441.69</v>
          </cell>
          <cell r="D1412">
            <v>-9590.52</v>
          </cell>
        </row>
        <row r="1413">
          <cell r="A1413" t="str">
            <v>45407</v>
          </cell>
          <cell r="B1413" t="str">
            <v>RENTS-HOOKERS POINT DOCK</v>
          </cell>
          <cell r="C1413">
            <v>-5000</v>
          </cell>
          <cell r="D1413">
            <v>-70796</v>
          </cell>
        </row>
        <row r="1414">
          <cell r="A1414" t="str">
            <v>45410</v>
          </cell>
          <cell r="B1414" t="str">
            <v>RENTAL INCOME-AFFILIATES</v>
          </cell>
          <cell r="C1414">
            <v>-196849.06</v>
          </cell>
          <cell r="D1414">
            <v>-991126.92</v>
          </cell>
        </row>
        <row r="1415">
          <cell r="A1415" t="str">
            <v>454</v>
          </cell>
          <cell r="B1415" t="str">
            <v>ACCOUNT TOTAL</v>
          </cell>
          <cell r="C1415">
            <v>-877017.97</v>
          </cell>
          <cell r="D1415">
            <v>-5830161.0800000001</v>
          </cell>
        </row>
        <row r="1416">
          <cell r="A1416" t="str">
            <v>45510</v>
          </cell>
          <cell r="B1416" t="str">
            <v>RENTAL INCOME-DIVISIONS</v>
          </cell>
          <cell r="C1416">
            <v>-37888.06</v>
          </cell>
          <cell r="D1416">
            <v>-226267.65</v>
          </cell>
        </row>
        <row r="1417">
          <cell r="A1417" t="str">
            <v>455</v>
          </cell>
          <cell r="B1417" t="str">
            <v>ACCOUNT TOTAL</v>
          </cell>
          <cell r="C1417">
            <v>-37888.06</v>
          </cell>
          <cell r="D1417">
            <v>-226267.65</v>
          </cell>
        </row>
        <row r="1418">
          <cell r="A1418" t="str">
            <v>45601</v>
          </cell>
          <cell r="B1418" t="str">
            <v>OTHER ELEC REV OTH SALES, NET</v>
          </cell>
          <cell r="C1418">
            <v>-31262.41</v>
          </cell>
          <cell r="D1418">
            <v>-675920.29</v>
          </cell>
        </row>
        <row r="1419">
          <cell r="A1419" t="str">
            <v>45602</v>
          </cell>
          <cell r="B1419" t="str">
            <v>OTHR ELECT REVENUE STEAM SALE</v>
          </cell>
          <cell r="C1419">
            <v>0</v>
          </cell>
          <cell r="D1419">
            <v>0</v>
          </cell>
        </row>
        <row r="1420">
          <cell r="A1420" t="str">
            <v>45603</v>
          </cell>
          <cell r="B1420" t="str">
            <v>COMM/IND E S JOB ORDER REVENU</v>
          </cell>
          <cell r="C1420">
            <v>-33248.57</v>
          </cell>
          <cell r="D1420">
            <v>-103722.58</v>
          </cell>
        </row>
        <row r="1421">
          <cell r="A1421" t="str">
            <v>45604</v>
          </cell>
          <cell r="B1421" t="str">
            <v>OTHR ELEC REVENUE SALES TAX</v>
          </cell>
          <cell r="C1421">
            <v>-4557.78</v>
          </cell>
          <cell r="D1421">
            <v>-24876.74</v>
          </cell>
        </row>
        <row r="1422">
          <cell r="A1422" t="str">
            <v>45605</v>
          </cell>
          <cell r="B1422" t="str">
            <v>COSMOS-AFFIL REV-FIXED CAP</v>
          </cell>
          <cell r="C1422">
            <v>-47000</v>
          </cell>
          <cell r="D1422">
            <v>-282000</v>
          </cell>
        </row>
        <row r="1423">
          <cell r="A1423" t="str">
            <v>45606</v>
          </cell>
          <cell r="B1423" t="str">
            <v>COSMOS-DIVISIONS REV-FIXED CA</v>
          </cell>
          <cell r="C1423">
            <v>-19000</v>
          </cell>
          <cell r="D1423">
            <v>-114000</v>
          </cell>
        </row>
        <row r="1424">
          <cell r="A1424" t="str">
            <v>45607</v>
          </cell>
          <cell r="B1424" t="str">
            <v>REV-SALE OF TRAINING PROGRAMS</v>
          </cell>
          <cell r="C1424">
            <v>-25000</v>
          </cell>
          <cell r="D1424">
            <v>-75000</v>
          </cell>
        </row>
        <row r="1425">
          <cell r="A1425" t="str">
            <v>45609</v>
          </cell>
          <cell r="B1425" t="str">
            <v>OTHER REV-COMM &amp; IND AUDIT</v>
          </cell>
          <cell r="C1425">
            <v>0</v>
          </cell>
          <cell r="D1425">
            <v>-615</v>
          </cell>
        </row>
        <row r="1426">
          <cell r="A1426" t="str">
            <v>45610</v>
          </cell>
          <cell r="B1426" t="str">
            <v>OTH ELECTRIC REVENUE PARKING</v>
          </cell>
          <cell r="C1426">
            <v>-25956.97</v>
          </cell>
          <cell r="D1426">
            <v>-46790.32</v>
          </cell>
        </row>
        <row r="1427">
          <cell r="A1427" t="str">
            <v>45611</v>
          </cell>
          <cell r="B1427" t="str">
            <v>JOB ORDER REVENUES</v>
          </cell>
          <cell r="C1427">
            <v>-1662.98</v>
          </cell>
          <cell r="D1427">
            <v>-14450.14</v>
          </cell>
        </row>
        <row r="1428">
          <cell r="A1428" t="str">
            <v>45612</v>
          </cell>
          <cell r="B1428" t="str">
            <v>OTHER REVENUE-BERS-BLDG ENERG</v>
          </cell>
          <cell r="C1428">
            <v>0</v>
          </cell>
          <cell r="D1428">
            <v>-717.5</v>
          </cell>
        </row>
        <row r="1429">
          <cell r="A1429" t="str">
            <v>45614</v>
          </cell>
          <cell r="B1429" t="str">
            <v>WHEELING</v>
          </cell>
          <cell r="C1429">
            <v>-286621.09000000003</v>
          </cell>
          <cell r="D1429">
            <v>-1473026.66</v>
          </cell>
        </row>
        <row r="1430">
          <cell r="A1430" t="str">
            <v>45615</v>
          </cell>
          <cell r="B1430" t="str">
            <v>REV-MAINT COGEN TRANS LINES</v>
          </cell>
          <cell r="C1430">
            <v>-49378.46</v>
          </cell>
          <cell r="D1430">
            <v>-298103.90999999997</v>
          </cell>
        </row>
        <row r="1431">
          <cell r="A1431" t="str">
            <v>45621</v>
          </cell>
          <cell r="B1431" t="str">
            <v>TELECOM./METRO LINK/J.O.</v>
          </cell>
          <cell r="C1431">
            <v>0</v>
          </cell>
          <cell r="D1431">
            <v>-94570.22</v>
          </cell>
        </row>
        <row r="1432">
          <cell r="A1432" t="str">
            <v>45623</v>
          </cell>
          <cell r="B1432" t="str">
            <v>REV - BB4 GYPSUM SALES</v>
          </cell>
          <cell r="C1432">
            <v>-254972.89</v>
          </cell>
          <cell r="D1432">
            <v>-909220.1</v>
          </cell>
        </row>
        <row r="1433">
          <cell r="A1433" t="str">
            <v>45624</v>
          </cell>
          <cell r="B1433" t="str">
            <v>REV - POLK SULFURIC ACID SALE</v>
          </cell>
          <cell r="C1433">
            <v>-110701.06</v>
          </cell>
          <cell r="D1433">
            <v>-610226.73</v>
          </cell>
        </row>
        <row r="1434">
          <cell r="A1434" t="str">
            <v>45625</v>
          </cell>
          <cell r="B1434" t="str">
            <v>REVENUE - GREEN POWER PROGRAM</v>
          </cell>
          <cell r="C1434">
            <v>-2185</v>
          </cell>
          <cell r="D1434">
            <v>-10351.06</v>
          </cell>
        </row>
        <row r="1435">
          <cell r="A1435" t="str">
            <v>45626</v>
          </cell>
          <cell r="B1435" t="str">
            <v>REVENUE - EXHAUST HEAT</v>
          </cell>
          <cell r="C1435">
            <v>0</v>
          </cell>
          <cell r="D1435">
            <v>-1579.88</v>
          </cell>
        </row>
        <row r="1436">
          <cell r="A1436" t="str">
            <v>45627</v>
          </cell>
          <cell r="B1436" t="str">
            <v>REVENUE - WATER HEATER LEASE</v>
          </cell>
          <cell r="C1436">
            <v>0</v>
          </cell>
          <cell r="D1436">
            <v>0</v>
          </cell>
        </row>
        <row r="1437">
          <cell r="A1437" t="str">
            <v>45628</v>
          </cell>
          <cell r="B1437" t="str">
            <v>OTHER OPERATING REVENUE MANAT</v>
          </cell>
          <cell r="C1437">
            <v>3112.28</v>
          </cell>
          <cell r="D1437">
            <v>-164126.21</v>
          </cell>
        </row>
        <row r="1438">
          <cell r="A1438" t="str">
            <v>45629</v>
          </cell>
          <cell r="B1438" t="str">
            <v>TRANSLOADING - BIG BEND STATI</v>
          </cell>
          <cell r="C1438">
            <v>0</v>
          </cell>
          <cell r="D1438">
            <v>0</v>
          </cell>
        </row>
        <row r="1439">
          <cell r="A1439" t="str">
            <v>45630</v>
          </cell>
          <cell r="B1439" t="str">
            <v>PT TO PT TRANS TARIFF-SRVC CH</v>
          </cell>
          <cell r="C1439">
            <v>-571271.55000000005</v>
          </cell>
          <cell r="D1439">
            <v>-864425.28</v>
          </cell>
        </row>
        <row r="1440">
          <cell r="A1440" t="str">
            <v>45631</v>
          </cell>
          <cell r="B1440" t="str">
            <v>PT TO PT TRANS TARIFF-ANCILLA</v>
          </cell>
          <cell r="C1440">
            <v>-19548.66</v>
          </cell>
          <cell r="D1440">
            <v>-26179.35</v>
          </cell>
        </row>
        <row r="1441">
          <cell r="A1441" t="str">
            <v>45632</v>
          </cell>
          <cell r="B1441" t="str">
            <v>PT TO PT TRAN TARIFF-REACT PW</v>
          </cell>
          <cell r="C1441">
            <v>-39441.35</v>
          </cell>
          <cell r="D1441">
            <v>-57187.7</v>
          </cell>
        </row>
        <row r="1442">
          <cell r="A1442" t="str">
            <v>45641</v>
          </cell>
          <cell r="B1442" t="str">
            <v>REVENUE-JOB ORD-PE&amp;C</v>
          </cell>
          <cell r="C1442">
            <v>-4812.87</v>
          </cell>
          <cell r="D1442">
            <v>-35231.31</v>
          </cell>
        </row>
        <row r="1443">
          <cell r="A1443" t="str">
            <v>45642</v>
          </cell>
          <cell r="B1443" t="str">
            <v>DIRECT COSTS-JOB ORD-PE&amp;C</v>
          </cell>
          <cell r="C1443">
            <v>4812.87</v>
          </cell>
          <cell r="D1443">
            <v>35231.31</v>
          </cell>
        </row>
        <row r="1444">
          <cell r="A1444" t="str">
            <v>45651</v>
          </cell>
          <cell r="B1444" t="str">
            <v>REVENUE-JOB ORD-AT COST</v>
          </cell>
          <cell r="C1444">
            <v>0</v>
          </cell>
          <cell r="D1444">
            <v>-5719.77</v>
          </cell>
        </row>
        <row r="1445">
          <cell r="A1445" t="str">
            <v>45652</v>
          </cell>
          <cell r="B1445" t="str">
            <v>JOB ORDER-DIRECT COSTS-AT COS</v>
          </cell>
          <cell r="C1445">
            <v>0</v>
          </cell>
          <cell r="D1445">
            <v>8206.5</v>
          </cell>
        </row>
        <row r="1446">
          <cell r="A1446" t="str">
            <v>45671</v>
          </cell>
          <cell r="B1446" t="str">
            <v>UNBILLED REVENUE</v>
          </cell>
          <cell r="C1446">
            <v>-440990</v>
          </cell>
          <cell r="D1446">
            <v>-5238572</v>
          </cell>
        </row>
        <row r="1447">
          <cell r="A1447" t="str">
            <v>45677</v>
          </cell>
          <cell r="B1447" t="str">
            <v>DEFERRED CONSERVATION REV</v>
          </cell>
          <cell r="C1447">
            <v>603590</v>
          </cell>
          <cell r="D1447">
            <v>641002</v>
          </cell>
        </row>
        <row r="1448">
          <cell r="A1448" t="str">
            <v>45678</v>
          </cell>
          <cell r="B1448" t="str">
            <v>DEFERRED CONSERVATION REV-INT</v>
          </cell>
          <cell r="C1448">
            <v>1178</v>
          </cell>
          <cell r="D1448">
            <v>5907</v>
          </cell>
        </row>
        <row r="1449">
          <cell r="A1449" t="str">
            <v>45679</v>
          </cell>
          <cell r="B1449" t="str">
            <v>PRIOR DEF CONSERVATION REV</v>
          </cell>
          <cell r="C1449">
            <v>-119002</v>
          </cell>
          <cell r="D1449">
            <v>-714012</v>
          </cell>
        </row>
        <row r="1450">
          <cell r="A1450" t="str">
            <v>45698</v>
          </cell>
          <cell r="B1450" t="str">
            <v>DEFERRED REVENUE 1998</v>
          </cell>
          <cell r="C1450">
            <v>0</v>
          </cell>
          <cell r="D1450">
            <v>0</v>
          </cell>
        </row>
        <row r="1451">
          <cell r="A1451" t="str">
            <v>45699</v>
          </cell>
          <cell r="B1451" t="str">
            <v>DEFERRED REVENUE</v>
          </cell>
          <cell r="C1451">
            <v>0</v>
          </cell>
          <cell r="D1451">
            <v>0</v>
          </cell>
        </row>
        <row r="1452">
          <cell r="A1452" t="str">
            <v>456</v>
          </cell>
          <cell r="B1452" t="str">
            <v>ACCOUNT TOTAL</v>
          </cell>
          <cell r="C1452">
            <v>-1473920.49</v>
          </cell>
          <cell r="D1452">
            <v>-11150277.939999999</v>
          </cell>
        </row>
        <row r="1453">
          <cell r="A1453" t="str">
            <v>50011</v>
          </cell>
          <cell r="B1453" t="str">
            <v>SUPV&amp;ENG-DINNER LAKE</v>
          </cell>
          <cell r="C1453">
            <v>0</v>
          </cell>
          <cell r="D1453">
            <v>720</v>
          </cell>
        </row>
        <row r="1454">
          <cell r="A1454" t="str">
            <v>50040</v>
          </cell>
          <cell r="B1454" t="str">
            <v>SUPV&amp;ENG-BB MISC</v>
          </cell>
          <cell r="C1454">
            <v>0</v>
          </cell>
          <cell r="D1454">
            <v>0</v>
          </cell>
        </row>
        <row r="1455">
          <cell r="A1455" t="str">
            <v>50044</v>
          </cell>
          <cell r="B1455" t="str">
            <v>SUPV&amp;ENG-BB4</v>
          </cell>
          <cell r="C1455">
            <v>0</v>
          </cell>
          <cell r="D1455">
            <v>0</v>
          </cell>
        </row>
        <row r="1456">
          <cell r="A1456" t="str">
            <v>50049</v>
          </cell>
          <cell r="B1456" t="str">
            <v>SUPV&amp;ENG-BB</v>
          </cell>
          <cell r="C1456">
            <v>120749.78</v>
          </cell>
          <cell r="D1456">
            <v>689056.39</v>
          </cell>
        </row>
        <row r="1457">
          <cell r="A1457" t="str">
            <v>50050</v>
          </cell>
          <cell r="B1457" t="str">
            <v>SUPV&amp;ENG-GN 1-6</v>
          </cell>
          <cell r="C1457">
            <v>0</v>
          </cell>
          <cell r="D1457">
            <v>0</v>
          </cell>
        </row>
        <row r="1458">
          <cell r="A1458" t="str">
            <v>50058</v>
          </cell>
          <cell r="B1458" t="str">
            <v>SUPV&amp;ENG-GN 1-4</v>
          </cell>
          <cell r="C1458">
            <v>0</v>
          </cell>
          <cell r="D1458">
            <v>0</v>
          </cell>
        </row>
        <row r="1459">
          <cell r="A1459" t="str">
            <v>50059</v>
          </cell>
          <cell r="B1459" t="str">
            <v>SUPV&amp;ENG-GN COAL UNITS</v>
          </cell>
          <cell r="C1459">
            <v>3054.76</v>
          </cell>
          <cell r="D1459">
            <v>55961.33</v>
          </cell>
        </row>
        <row r="1460">
          <cell r="A1460" t="str">
            <v>50067</v>
          </cell>
          <cell r="B1460" t="str">
            <v>SUPV&amp;ENG-ENERGY SUPPLY MACHIN</v>
          </cell>
          <cell r="C1460">
            <v>0</v>
          </cell>
          <cell r="D1460">
            <v>0</v>
          </cell>
        </row>
        <row r="1461">
          <cell r="A1461" t="str">
            <v>50068</v>
          </cell>
          <cell r="B1461" t="str">
            <v>SUPV&amp;ENG-HP</v>
          </cell>
          <cell r="C1461">
            <v>0</v>
          </cell>
          <cell r="D1461">
            <v>1101.6300000000001</v>
          </cell>
        </row>
        <row r="1462">
          <cell r="A1462" t="str">
            <v>50069</v>
          </cell>
          <cell r="B1462" t="str">
            <v>SUP &amp; ENG- HOOKERS PT STANDBY</v>
          </cell>
          <cell r="C1462">
            <v>0</v>
          </cell>
          <cell r="D1462">
            <v>0</v>
          </cell>
        </row>
        <row r="1463">
          <cell r="A1463" t="str">
            <v>50083</v>
          </cell>
          <cell r="B1463" t="str">
            <v>SUPV &amp; ENG - BB3 FGD</v>
          </cell>
          <cell r="C1463">
            <v>0</v>
          </cell>
          <cell r="D1463">
            <v>0</v>
          </cell>
        </row>
        <row r="1464">
          <cell r="A1464" t="str">
            <v>50084</v>
          </cell>
          <cell r="B1464" t="str">
            <v>SUPV&amp;ENG-BB4 FGD</v>
          </cell>
          <cell r="C1464">
            <v>5531.48</v>
          </cell>
          <cell r="D1464">
            <v>39750.6</v>
          </cell>
        </row>
        <row r="1465">
          <cell r="A1465" t="str">
            <v>500</v>
          </cell>
          <cell r="B1465" t="str">
            <v>ACCOUNT TOTAL</v>
          </cell>
          <cell r="C1465">
            <v>129336.02</v>
          </cell>
          <cell r="D1465">
            <v>786589.95</v>
          </cell>
        </row>
        <row r="1466">
          <cell r="A1466" t="str">
            <v>50101</v>
          </cell>
          <cell r="B1466" t="str">
            <v>RECOVERABLE FUEL-WHLSE</v>
          </cell>
          <cell r="C1466">
            <v>581002.27</v>
          </cell>
          <cell r="D1466">
            <v>2929848.16</v>
          </cell>
        </row>
        <row r="1467">
          <cell r="A1467" t="str">
            <v>50102</v>
          </cell>
          <cell r="B1467" t="str">
            <v>RECOVERABLE FUEL-WHLSE</v>
          </cell>
          <cell r="C1467">
            <v>-581002.27</v>
          </cell>
          <cell r="D1467">
            <v>-2929848.16</v>
          </cell>
        </row>
        <row r="1468">
          <cell r="A1468" t="str">
            <v>50103</v>
          </cell>
          <cell r="B1468" t="str">
            <v>NONRECOVERABLE FUEL-WHSLE</v>
          </cell>
          <cell r="C1468">
            <v>15922.21</v>
          </cell>
          <cell r="D1468">
            <v>79037.91</v>
          </cell>
        </row>
        <row r="1469">
          <cell r="A1469" t="str">
            <v>50104</v>
          </cell>
          <cell r="B1469" t="str">
            <v>NONRECOVERABLE FUEL-WHLSE</v>
          </cell>
          <cell r="C1469">
            <v>-15922.21</v>
          </cell>
          <cell r="D1469">
            <v>-79037.91</v>
          </cell>
        </row>
        <row r="1470">
          <cell r="A1470" t="str">
            <v>50107</v>
          </cell>
          <cell r="B1470" t="str">
            <v>NON RECOV FUEL - BB4 COAL</v>
          </cell>
          <cell r="C1470">
            <v>0</v>
          </cell>
          <cell r="D1470">
            <v>0</v>
          </cell>
        </row>
        <row r="1471">
          <cell r="A1471" t="str">
            <v>50109</v>
          </cell>
          <cell r="B1471" t="str">
            <v>NON RECOV FUEL - BB COAL</v>
          </cell>
          <cell r="C1471">
            <v>177817.27</v>
          </cell>
          <cell r="D1471">
            <v>1032318.07</v>
          </cell>
        </row>
        <row r="1472">
          <cell r="A1472" t="str">
            <v>50119</v>
          </cell>
          <cell r="B1472" t="str">
            <v>NON RECOV FUEL - GN COAL</v>
          </cell>
          <cell r="C1472">
            <v>2442</v>
          </cell>
          <cell r="D1472">
            <v>24516.49</v>
          </cell>
        </row>
        <row r="1473">
          <cell r="A1473" t="str">
            <v>50128</v>
          </cell>
          <cell r="B1473" t="str">
            <v>NON RECOV FUEL - HP1-6 #6 OIL</v>
          </cell>
          <cell r="C1473">
            <v>-5.0599999999999996</v>
          </cell>
          <cell r="D1473">
            <v>74.84</v>
          </cell>
        </row>
        <row r="1474">
          <cell r="A1474" t="str">
            <v>50135</v>
          </cell>
          <cell r="B1474" t="str">
            <v>NON RECOV FUEL - DL NAT GAS</v>
          </cell>
          <cell r="C1474">
            <v>0</v>
          </cell>
          <cell r="D1474">
            <v>0</v>
          </cell>
        </row>
        <row r="1475">
          <cell r="A1475" t="str">
            <v>50138</v>
          </cell>
          <cell r="B1475" t="str">
            <v>NON RECOV FUEL - DL #6 OIL</v>
          </cell>
          <cell r="C1475">
            <v>0</v>
          </cell>
          <cell r="D1475">
            <v>0</v>
          </cell>
        </row>
        <row r="1476">
          <cell r="A1476" t="str">
            <v>50147</v>
          </cell>
          <cell r="B1476" t="str">
            <v>RECOV FUEL - BB4 COAL</v>
          </cell>
          <cell r="C1476">
            <v>0</v>
          </cell>
          <cell r="D1476">
            <v>0</v>
          </cell>
        </row>
        <row r="1477">
          <cell r="A1477" t="str">
            <v>50149</v>
          </cell>
          <cell r="B1477" t="str">
            <v>RECOV FUEL - BB COAL</v>
          </cell>
          <cell r="C1477">
            <v>19787019.390000001</v>
          </cell>
          <cell r="D1477">
            <v>101655695.18000001</v>
          </cell>
        </row>
        <row r="1478">
          <cell r="A1478" t="str">
            <v>50159</v>
          </cell>
          <cell r="B1478" t="str">
            <v>RECOV FUEL - GN COAL</v>
          </cell>
          <cell r="C1478">
            <v>0</v>
          </cell>
          <cell r="D1478">
            <v>-397590.13</v>
          </cell>
        </row>
        <row r="1479">
          <cell r="A1479" t="str">
            <v>50168</v>
          </cell>
          <cell r="B1479" t="str">
            <v>RECOV FUEL - HP #6 OIL</v>
          </cell>
          <cell r="C1479">
            <v>0</v>
          </cell>
          <cell r="D1479">
            <v>0</v>
          </cell>
        </row>
        <row r="1480">
          <cell r="A1480" t="str">
            <v>50175</v>
          </cell>
          <cell r="B1480" t="str">
            <v>RECOV FUEL - DL NAT GAS</v>
          </cell>
          <cell r="C1480">
            <v>0</v>
          </cell>
          <cell r="D1480">
            <v>0</v>
          </cell>
        </row>
        <row r="1481">
          <cell r="A1481" t="str">
            <v>50178</v>
          </cell>
          <cell r="B1481" t="str">
            <v>RECOV FUEL - DL #6 OIL</v>
          </cell>
          <cell r="C1481">
            <v>0</v>
          </cell>
          <cell r="D1481">
            <v>0</v>
          </cell>
        </row>
        <row r="1482">
          <cell r="A1482" t="str">
            <v>501</v>
          </cell>
          <cell r="B1482" t="str">
            <v>ACCOUNT TOTAL</v>
          </cell>
          <cell r="C1482">
            <v>19967273.600000001</v>
          </cell>
          <cell r="D1482">
            <v>102315014.45</v>
          </cell>
        </row>
        <row r="1483">
          <cell r="A1483" t="str">
            <v>50211</v>
          </cell>
          <cell r="B1483" t="str">
            <v>STEAM OPERATIONS-DINNER LAKE</v>
          </cell>
          <cell r="C1483">
            <v>0</v>
          </cell>
          <cell r="D1483">
            <v>0</v>
          </cell>
        </row>
        <row r="1484">
          <cell r="A1484" t="str">
            <v>50244</v>
          </cell>
          <cell r="B1484" t="str">
            <v>STEAM OPERATIONS-BB4</v>
          </cell>
          <cell r="C1484">
            <v>0</v>
          </cell>
          <cell r="D1484">
            <v>0</v>
          </cell>
        </row>
        <row r="1485">
          <cell r="A1485" t="str">
            <v>50249</v>
          </cell>
          <cell r="B1485" t="str">
            <v>STEAM OPERATIONS-BIG BEND</v>
          </cell>
          <cell r="C1485">
            <v>376247.97</v>
          </cell>
          <cell r="D1485">
            <v>1871001</v>
          </cell>
        </row>
        <row r="1486">
          <cell r="A1486" t="str">
            <v>50250</v>
          </cell>
          <cell r="B1486" t="str">
            <v>STEAM OPERATIONS-GN1-4</v>
          </cell>
          <cell r="C1486">
            <v>0</v>
          </cell>
          <cell r="D1486">
            <v>0</v>
          </cell>
        </row>
        <row r="1487">
          <cell r="A1487" t="str">
            <v>50258</v>
          </cell>
          <cell r="B1487" t="str">
            <v>STEAM OPERATIONS-UNIT GN1-4</v>
          </cell>
          <cell r="C1487">
            <v>0</v>
          </cell>
          <cell r="D1487">
            <v>0</v>
          </cell>
        </row>
        <row r="1488">
          <cell r="A1488" t="str">
            <v>50259</v>
          </cell>
          <cell r="B1488" t="str">
            <v>STEAM OPERATIONS-GN COAL</v>
          </cell>
          <cell r="C1488">
            <v>865</v>
          </cell>
          <cell r="D1488">
            <v>34889.360000000001</v>
          </cell>
        </row>
        <row r="1489">
          <cell r="A1489" t="str">
            <v>50268</v>
          </cell>
          <cell r="B1489" t="str">
            <v>STEAM OPERATIONS-HOOKERS PT</v>
          </cell>
          <cell r="C1489">
            <v>0</v>
          </cell>
          <cell r="D1489">
            <v>1829.42</v>
          </cell>
        </row>
        <row r="1490">
          <cell r="A1490" t="str">
            <v>50281</v>
          </cell>
          <cell r="B1490" t="str">
            <v>STEAM OPERATIONS - BB1 FGD.</v>
          </cell>
          <cell r="C1490">
            <v>0</v>
          </cell>
          <cell r="D1490">
            <v>0</v>
          </cell>
        </row>
        <row r="1491">
          <cell r="A1491" t="str">
            <v>50282</v>
          </cell>
          <cell r="B1491" t="str">
            <v>STEAM OPERATIONS - BB2 FGD.</v>
          </cell>
          <cell r="C1491">
            <v>1987.61</v>
          </cell>
          <cell r="D1491">
            <v>118283.08</v>
          </cell>
        </row>
        <row r="1492">
          <cell r="A1492" t="str">
            <v>50283</v>
          </cell>
          <cell r="B1492" t="str">
            <v>STEAM OPERATIONS-BB3 FGD</v>
          </cell>
          <cell r="C1492">
            <v>0</v>
          </cell>
          <cell r="D1492">
            <v>0</v>
          </cell>
        </row>
        <row r="1493">
          <cell r="A1493" t="str">
            <v>50284</v>
          </cell>
          <cell r="B1493" t="str">
            <v>STEAM OPERATIONS-BB4 FGD</v>
          </cell>
          <cell r="C1493">
            <v>1629.34</v>
          </cell>
          <cell r="D1493">
            <v>9776.0400000000009</v>
          </cell>
        </row>
        <row r="1494">
          <cell r="A1494" t="str">
            <v>50285</v>
          </cell>
          <cell r="B1494" t="str">
            <v>STEAM OPERATIONS - BB COMMON</v>
          </cell>
          <cell r="C1494">
            <v>510510.68</v>
          </cell>
          <cell r="D1494">
            <v>3065365.15</v>
          </cell>
        </row>
        <row r="1495">
          <cell r="A1495" t="str">
            <v>502</v>
          </cell>
          <cell r="B1495" t="str">
            <v>ACCOUNT TOTAL</v>
          </cell>
          <cell r="C1495">
            <v>891240.6</v>
          </cell>
          <cell r="D1495">
            <v>5101144.05</v>
          </cell>
        </row>
        <row r="1496">
          <cell r="A1496" t="str">
            <v>50301</v>
          </cell>
          <cell r="B1496" t="str">
            <v>BB2 TEST BURN EVALUATION</v>
          </cell>
          <cell r="C1496">
            <v>0</v>
          </cell>
          <cell r="D1496">
            <v>0</v>
          </cell>
        </row>
        <row r="1497">
          <cell r="A1497" t="str">
            <v>50353</v>
          </cell>
          <cell r="B1497" t="str">
            <v>GN3 FUEL TEST EXPENSE</v>
          </cell>
          <cell r="C1497">
            <v>0</v>
          </cell>
          <cell r="D1497">
            <v>0</v>
          </cell>
        </row>
        <row r="1498">
          <cell r="A1498" t="str">
            <v>50354</v>
          </cell>
          <cell r="B1498" t="str">
            <v>STM OPERATIONS-GN4 FUEL TESTS</v>
          </cell>
          <cell r="C1498">
            <v>0</v>
          </cell>
          <cell r="D1498">
            <v>0</v>
          </cell>
        </row>
        <row r="1499">
          <cell r="A1499" t="str">
            <v>50355</v>
          </cell>
          <cell r="B1499" t="str">
            <v>STM OPERATION - GN5 FUEL TEST</v>
          </cell>
          <cell r="C1499">
            <v>0</v>
          </cell>
          <cell r="D1499">
            <v>0</v>
          </cell>
        </row>
        <row r="1500">
          <cell r="A1500" t="str">
            <v>50356</v>
          </cell>
          <cell r="B1500" t="str">
            <v>STM OPERATION - GN6 FUEL TEST</v>
          </cell>
          <cell r="C1500">
            <v>0</v>
          </cell>
          <cell r="D1500">
            <v>0</v>
          </cell>
        </row>
        <row r="1501">
          <cell r="A1501" t="str">
            <v>50375</v>
          </cell>
          <cell r="B1501" t="str">
            <v>BB/GN ACID RAIN GENERAL/COMMO</v>
          </cell>
          <cell r="C1501">
            <v>2659.56</v>
          </cell>
          <cell r="D1501">
            <v>11451.17</v>
          </cell>
        </row>
        <row r="1502">
          <cell r="A1502" t="str">
            <v>50399</v>
          </cell>
          <cell r="B1502" t="str">
            <v>ENVIRONMENTAL TESTING CLEARIN</v>
          </cell>
          <cell r="C1502">
            <v>-1809.13</v>
          </cell>
          <cell r="D1502">
            <v>-10123.209999999999</v>
          </cell>
        </row>
        <row r="1503">
          <cell r="A1503" t="str">
            <v>503</v>
          </cell>
          <cell r="B1503" t="str">
            <v>ACCOUNT TOTAL</v>
          </cell>
          <cell r="C1503">
            <v>850.43</v>
          </cell>
          <cell r="D1503">
            <v>1327.96</v>
          </cell>
        </row>
        <row r="1504">
          <cell r="A1504" t="str">
            <v>50511</v>
          </cell>
          <cell r="B1504" t="str">
            <v>ELECTRIC OPER - DINNER LAKE</v>
          </cell>
          <cell r="C1504">
            <v>0</v>
          </cell>
          <cell r="D1504">
            <v>0</v>
          </cell>
        </row>
        <row r="1505">
          <cell r="A1505" t="str">
            <v>50544</v>
          </cell>
          <cell r="B1505" t="str">
            <v>ELECTRIC OPER - BB4</v>
          </cell>
          <cell r="C1505">
            <v>0</v>
          </cell>
          <cell r="D1505">
            <v>0</v>
          </cell>
        </row>
        <row r="1506">
          <cell r="A1506" t="str">
            <v>50549</v>
          </cell>
          <cell r="B1506" t="str">
            <v>ELECTRIC OPER - BIG BEND</v>
          </cell>
          <cell r="C1506">
            <v>203060.67</v>
          </cell>
          <cell r="D1506">
            <v>1215677.77</v>
          </cell>
        </row>
        <row r="1507">
          <cell r="A1507" t="str">
            <v>50550</v>
          </cell>
          <cell r="B1507" t="str">
            <v>ELECTRIC OPER - GN1-6</v>
          </cell>
          <cell r="C1507">
            <v>0</v>
          </cell>
          <cell r="D1507">
            <v>0</v>
          </cell>
        </row>
        <row r="1508">
          <cell r="A1508" t="str">
            <v>50559</v>
          </cell>
          <cell r="B1508" t="str">
            <v>ELECTRIC OPER - GN COAL</v>
          </cell>
          <cell r="C1508">
            <v>0</v>
          </cell>
          <cell r="D1508">
            <v>3306.45</v>
          </cell>
        </row>
        <row r="1509">
          <cell r="A1509" t="str">
            <v>50568</v>
          </cell>
          <cell r="B1509" t="str">
            <v>ELECTRIC OPER - HOOKERS POINT</v>
          </cell>
          <cell r="C1509">
            <v>0</v>
          </cell>
          <cell r="D1509">
            <v>0</v>
          </cell>
        </row>
        <row r="1510">
          <cell r="A1510" t="str">
            <v>505</v>
          </cell>
          <cell r="B1510" t="str">
            <v>ACCOUNT TOTAL</v>
          </cell>
          <cell r="C1510">
            <v>203060.67</v>
          </cell>
          <cell r="D1510">
            <v>1218984.22</v>
          </cell>
        </row>
        <row r="1511">
          <cell r="A1511" t="str">
            <v>50611</v>
          </cell>
          <cell r="B1511" t="str">
            <v>MISC OPER - DINNER LAKE</v>
          </cell>
          <cell r="C1511">
            <v>0</v>
          </cell>
          <cell r="D1511">
            <v>0</v>
          </cell>
        </row>
        <row r="1512">
          <cell r="A1512" t="str">
            <v>50634</v>
          </cell>
          <cell r="B1512" t="str">
            <v>NOX TESTING - BIG BEND STATIO</v>
          </cell>
          <cell r="C1512">
            <v>0</v>
          </cell>
          <cell r="D1512">
            <v>0</v>
          </cell>
        </row>
        <row r="1513">
          <cell r="A1513" t="str">
            <v>50635</v>
          </cell>
          <cell r="B1513" t="str">
            <v>NOX TESTING - GANNON STATION</v>
          </cell>
          <cell r="C1513">
            <v>0</v>
          </cell>
          <cell r="D1513">
            <v>0</v>
          </cell>
        </row>
        <row r="1514">
          <cell r="A1514" t="str">
            <v>50644</v>
          </cell>
          <cell r="B1514" t="str">
            <v>MISC OPER - BB4</v>
          </cell>
          <cell r="C1514">
            <v>0</v>
          </cell>
          <cell r="D1514">
            <v>0</v>
          </cell>
        </row>
        <row r="1515">
          <cell r="A1515" t="str">
            <v>50649</v>
          </cell>
          <cell r="B1515" t="str">
            <v>MISC OPER - BB</v>
          </cell>
          <cell r="C1515">
            <v>-773351.54</v>
          </cell>
          <cell r="D1515">
            <v>2579607.13</v>
          </cell>
        </row>
        <row r="1516">
          <cell r="A1516" t="str">
            <v>50650</v>
          </cell>
          <cell r="B1516" t="str">
            <v>MISC OPER - GN1-6</v>
          </cell>
          <cell r="C1516">
            <v>0</v>
          </cell>
          <cell r="D1516">
            <v>6619.9</v>
          </cell>
        </row>
        <row r="1517">
          <cell r="A1517" t="str">
            <v>50652</v>
          </cell>
          <cell r="B1517" t="str">
            <v>GANNON THERMAL DISCHARGE STUD</v>
          </cell>
          <cell r="C1517">
            <v>2842.28</v>
          </cell>
          <cell r="D1517">
            <v>3633.17</v>
          </cell>
        </row>
        <row r="1518">
          <cell r="A1518" t="str">
            <v>50653</v>
          </cell>
          <cell r="B1518" t="str">
            <v>GN3 FUEL TEST EXPENSE</v>
          </cell>
          <cell r="C1518">
            <v>0</v>
          </cell>
          <cell r="D1518">
            <v>0</v>
          </cell>
        </row>
        <row r="1519">
          <cell r="A1519" t="str">
            <v>50654</v>
          </cell>
          <cell r="B1519" t="str">
            <v>STM OPERATION - GN4 FUEL TEST</v>
          </cell>
          <cell r="C1519">
            <v>0</v>
          </cell>
          <cell r="D1519">
            <v>0</v>
          </cell>
        </row>
        <row r="1520">
          <cell r="A1520" t="str">
            <v>50655</v>
          </cell>
          <cell r="B1520" t="str">
            <v>STM OPERATION - GN5 FUEL TEST</v>
          </cell>
          <cell r="C1520">
            <v>0</v>
          </cell>
          <cell r="D1520">
            <v>0</v>
          </cell>
        </row>
        <row r="1521">
          <cell r="A1521" t="str">
            <v>50656</v>
          </cell>
          <cell r="B1521" t="str">
            <v>STM OPERATION - GN6 FUEL TEST</v>
          </cell>
          <cell r="C1521">
            <v>0</v>
          </cell>
          <cell r="D1521">
            <v>0</v>
          </cell>
        </row>
        <row r="1522">
          <cell r="A1522" t="str">
            <v>50659</v>
          </cell>
          <cell r="B1522" t="str">
            <v>MISC OPER - GN COAL</v>
          </cell>
          <cell r="C1522">
            <v>104065.92</v>
          </cell>
          <cell r="D1522">
            <v>1212646.17</v>
          </cell>
        </row>
        <row r="1523">
          <cell r="A1523" t="str">
            <v>50667</v>
          </cell>
          <cell r="B1523" t="str">
            <v>MISC OPER - ENERGY SUPPLY MAC</v>
          </cell>
          <cell r="C1523">
            <v>0</v>
          </cell>
          <cell r="D1523">
            <v>0</v>
          </cell>
        </row>
        <row r="1524">
          <cell r="A1524" t="str">
            <v>50668</v>
          </cell>
          <cell r="B1524" t="str">
            <v>MISC OPER - HP</v>
          </cell>
          <cell r="C1524">
            <v>27987.64</v>
          </cell>
          <cell r="D1524">
            <v>147023.24</v>
          </cell>
        </row>
        <row r="1525">
          <cell r="A1525" t="str">
            <v>50669</v>
          </cell>
          <cell r="B1525" t="str">
            <v>MISC OPER HOOKERS PT STANDBY</v>
          </cell>
          <cell r="C1525">
            <v>0</v>
          </cell>
          <cell r="D1525">
            <v>0</v>
          </cell>
        </row>
        <row r="1526">
          <cell r="A1526" t="str">
            <v>50681</v>
          </cell>
          <cell r="B1526" t="str">
            <v>MISC OPERATIONS - BB1 FGD.</v>
          </cell>
          <cell r="C1526">
            <v>0</v>
          </cell>
          <cell r="D1526">
            <v>0</v>
          </cell>
        </row>
        <row r="1527">
          <cell r="A1527" t="str">
            <v>50682</v>
          </cell>
          <cell r="B1527" t="str">
            <v>MISC OPERATIONS - BB2 FGD.</v>
          </cell>
          <cell r="C1527">
            <v>0</v>
          </cell>
          <cell r="D1527">
            <v>0</v>
          </cell>
        </row>
        <row r="1528">
          <cell r="A1528" t="str">
            <v>50683</v>
          </cell>
          <cell r="B1528" t="str">
            <v>MISC OPER - BB3 FGD</v>
          </cell>
          <cell r="C1528">
            <v>0</v>
          </cell>
          <cell r="D1528">
            <v>0</v>
          </cell>
        </row>
        <row r="1529">
          <cell r="A1529" t="str">
            <v>50684</v>
          </cell>
          <cell r="B1529" t="str">
            <v>MISC OPER - BB4 FGD</v>
          </cell>
          <cell r="C1529">
            <v>4955.5600000000004</v>
          </cell>
          <cell r="D1529">
            <v>26409.64</v>
          </cell>
        </row>
        <row r="1530">
          <cell r="A1530" t="str">
            <v>50685</v>
          </cell>
          <cell r="B1530" t="str">
            <v>MISC OPERATIONS - BB FGD COMM</v>
          </cell>
          <cell r="C1530">
            <v>0</v>
          </cell>
          <cell r="D1530">
            <v>0</v>
          </cell>
        </row>
        <row r="1531">
          <cell r="A1531" t="str">
            <v>50688</v>
          </cell>
          <cell r="B1531" t="str">
            <v>BUILDING SERVICE - CARPET CLE</v>
          </cell>
          <cell r="C1531">
            <v>0</v>
          </cell>
          <cell r="D1531">
            <v>0</v>
          </cell>
        </row>
        <row r="1532">
          <cell r="A1532" t="str">
            <v>50689</v>
          </cell>
          <cell r="B1532" t="str">
            <v>BLDG SERV-GENERAL CLEANING</v>
          </cell>
          <cell r="C1532">
            <v>0</v>
          </cell>
          <cell r="D1532">
            <v>0</v>
          </cell>
        </row>
        <row r="1533">
          <cell r="A1533" t="str">
            <v>50690</v>
          </cell>
          <cell r="B1533" t="str">
            <v>BUILDING SERVICE - ELECTRICAL</v>
          </cell>
          <cell r="C1533">
            <v>0</v>
          </cell>
          <cell r="D1533">
            <v>0</v>
          </cell>
        </row>
        <row r="1534">
          <cell r="A1534" t="str">
            <v>50691</v>
          </cell>
          <cell r="B1534" t="str">
            <v>BUILDING SERVICE - EXTERIOR</v>
          </cell>
          <cell r="C1534">
            <v>0</v>
          </cell>
          <cell r="D1534">
            <v>0</v>
          </cell>
        </row>
        <row r="1535">
          <cell r="A1535" t="str">
            <v>50692</v>
          </cell>
          <cell r="B1535" t="str">
            <v>BUILDING SERVICE - HVAC</v>
          </cell>
          <cell r="C1535">
            <v>0</v>
          </cell>
          <cell r="D1535">
            <v>0</v>
          </cell>
        </row>
        <row r="1536">
          <cell r="A1536" t="str">
            <v>50693</v>
          </cell>
          <cell r="B1536" t="str">
            <v>BUILDING SERVICE - MISC STRUC</v>
          </cell>
          <cell r="C1536">
            <v>0</v>
          </cell>
          <cell r="D1536">
            <v>0</v>
          </cell>
        </row>
        <row r="1537">
          <cell r="A1537" t="str">
            <v>50694</v>
          </cell>
          <cell r="B1537" t="str">
            <v>BUILDING SERVICE - PAINTING</v>
          </cell>
          <cell r="C1537">
            <v>0</v>
          </cell>
          <cell r="D1537">
            <v>0</v>
          </cell>
        </row>
        <row r="1538">
          <cell r="A1538" t="str">
            <v>50695</v>
          </cell>
          <cell r="B1538" t="str">
            <v>BUILDING SERVICE - PEST CONTR</v>
          </cell>
          <cell r="C1538">
            <v>0</v>
          </cell>
          <cell r="D1538">
            <v>0</v>
          </cell>
        </row>
        <row r="1539">
          <cell r="A1539" t="str">
            <v>50696</v>
          </cell>
          <cell r="B1539" t="str">
            <v>BUILDING SERVICE - PLUMBING</v>
          </cell>
          <cell r="C1539">
            <v>0</v>
          </cell>
          <cell r="D1539">
            <v>0</v>
          </cell>
        </row>
        <row r="1540">
          <cell r="A1540" t="str">
            <v>50697</v>
          </cell>
          <cell r="B1540" t="str">
            <v>BUILDING SERVICE - SECURITY</v>
          </cell>
          <cell r="C1540">
            <v>0</v>
          </cell>
          <cell r="D1540">
            <v>0</v>
          </cell>
        </row>
        <row r="1541">
          <cell r="A1541" t="str">
            <v>50698</v>
          </cell>
          <cell r="B1541" t="str">
            <v>BUILDING SERVICE - TRASH REMO</v>
          </cell>
          <cell r="C1541">
            <v>0</v>
          </cell>
          <cell r="D1541">
            <v>0</v>
          </cell>
        </row>
        <row r="1542">
          <cell r="A1542" t="str">
            <v>50699</v>
          </cell>
          <cell r="B1542" t="str">
            <v>BUILDING SERVICE - WATER</v>
          </cell>
          <cell r="C1542">
            <v>0</v>
          </cell>
          <cell r="D1542">
            <v>0</v>
          </cell>
        </row>
        <row r="1543">
          <cell r="A1543" t="str">
            <v>506</v>
          </cell>
          <cell r="B1543" t="str">
            <v>ACCOUNT TOTAL</v>
          </cell>
          <cell r="C1543">
            <v>-633500.14</v>
          </cell>
          <cell r="D1543">
            <v>3975939.25</v>
          </cell>
        </row>
        <row r="1544">
          <cell r="A1544" t="str">
            <v>50711</v>
          </cell>
          <cell r="B1544" t="str">
            <v>RENTS - DINNER LAKE</v>
          </cell>
          <cell r="C1544">
            <v>0</v>
          </cell>
          <cell r="D1544">
            <v>0</v>
          </cell>
        </row>
        <row r="1545">
          <cell r="A1545" t="str">
            <v>50744</v>
          </cell>
          <cell r="B1545" t="str">
            <v>RENTS - BB4</v>
          </cell>
          <cell r="C1545">
            <v>0</v>
          </cell>
          <cell r="D1545">
            <v>0</v>
          </cell>
        </row>
        <row r="1546">
          <cell r="A1546" t="str">
            <v>50749</v>
          </cell>
          <cell r="B1546" t="str">
            <v>RENTS - BIG BEND</v>
          </cell>
          <cell r="C1546">
            <v>0</v>
          </cell>
          <cell r="D1546">
            <v>0</v>
          </cell>
        </row>
        <row r="1547">
          <cell r="A1547" t="str">
            <v>50750</v>
          </cell>
          <cell r="B1547" t="str">
            <v>RENTS - GANNON OPER</v>
          </cell>
          <cell r="C1547">
            <v>0</v>
          </cell>
          <cell r="D1547">
            <v>0</v>
          </cell>
        </row>
        <row r="1548">
          <cell r="A1548" t="str">
            <v>50759</v>
          </cell>
          <cell r="B1548" t="str">
            <v>RENTS - GANNON COAL</v>
          </cell>
          <cell r="C1548">
            <v>0</v>
          </cell>
          <cell r="D1548">
            <v>0</v>
          </cell>
        </row>
        <row r="1549">
          <cell r="A1549" t="str">
            <v>507</v>
          </cell>
          <cell r="B1549" t="str">
            <v>ACCOUNT TOTAL</v>
          </cell>
          <cell r="C1549">
            <v>0</v>
          </cell>
          <cell r="D1549">
            <v>0</v>
          </cell>
        </row>
        <row r="1550">
          <cell r="A1550" t="str">
            <v>50903</v>
          </cell>
          <cell r="B1550" t="str">
            <v>NONRECOV CAA ALOW EXP-WHSLE</v>
          </cell>
          <cell r="C1550">
            <v>-299.85000000000002</v>
          </cell>
          <cell r="D1550">
            <v>-1496.04</v>
          </cell>
        </row>
        <row r="1551">
          <cell r="A1551" t="str">
            <v>50904</v>
          </cell>
          <cell r="B1551" t="str">
            <v>NONRECOV CAA ALLOW EXP-WHSLE</v>
          </cell>
          <cell r="C1551">
            <v>299.85000000000002</v>
          </cell>
          <cell r="D1551">
            <v>1496.04</v>
          </cell>
        </row>
        <row r="1552">
          <cell r="A1552" t="str">
            <v>50947</v>
          </cell>
          <cell r="B1552" t="str">
            <v>RECOV. FUEL BB4-ALLOW EXPENSE</v>
          </cell>
          <cell r="C1552">
            <v>0</v>
          </cell>
          <cell r="D1552">
            <v>0</v>
          </cell>
        </row>
        <row r="1553">
          <cell r="A1553" t="str">
            <v>50948</v>
          </cell>
          <cell r="B1553" t="str">
            <v>RECOV. FUEL BIG BEND ALLOWANC</v>
          </cell>
          <cell r="C1553">
            <v>-8661.25</v>
          </cell>
          <cell r="D1553">
            <v>-57304.89</v>
          </cell>
        </row>
        <row r="1554">
          <cell r="A1554" t="str">
            <v>50949</v>
          </cell>
          <cell r="B1554" t="str">
            <v>RECOV. FUEL BB3-ALLOW EXPENSE</v>
          </cell>
          <cell r="C1554">
            <v>0</v>
          </cell>
          <cell r="D1554">
            <v>0</v>
          </cell>
        </row>
        <row r="1555">
          <cell r="A1555" t="str">
            <v>50959</v>
          </cell>
          <cell r="B1555" t="str">
            <v>RECOV. FUEL GANNON-ALLOW EXPE</v>
          </cell>
          <cell r="C1555">
            <v>0</v>
          </cell>
          <cell r="D1555">
            <v>16005.31</v>
          </cell>
        </row>
        <row r="1556">
          <cell r="A1556" t="str">
            <v>50968</v>
          </cell>
          <cell r="B1556" t="str">
            <v>RECOV. FUEL HP-ALLOW EXPENSE</v>
          </cell>
          <cell r="C1556">
            <v>0</v>
          </cell>
          <cell r="D1556">
            <v>0</v>
          </cell>
        </row>
        <row r="1557">
          <cell r="A1557" t="str">
            <v>50970</v>
          </cell>
          <cell r="B1557" t="str">
            <v>RECOV. FUEL POLK-ALLOW EXPENS</v>
          </cell>
          <cell r="C1557">
            <v>-1035.23</v>
          </cell>
          <cell r="D1557">
            <v>-14044.3</v>
          </cell>
        </row>
        <row r="1558">
          <cell r="A1558" t="str">
            <v>509</v>
          </cell>
          <cell r="B1558" t="str">
            <v>ACCOUNT TOTAL</v>
          </cell>
          <cell r="C1558">
            <v>-9696.48</v>
          </cell>
          <cell r="D1558">
            <v>-55343.88</v>
          </cell>
        </row>
        <row r="1559">
          <cell r="A1559" t="str">
            <v>51044</v>
          </cell>
          <cell r="B1559" t="str">
            <v>SUPV &amp; ENG - BB4</v>
          </cell>
          <cell r="C1559">
            <v>0</v>
          </cell>
          <cell r="D1559">
            <v>0</v>
          </cell>
        </row>
        <row r="1560">
          <cell r="A1560" t="str">
            <v>51049</v>
          </cell>
          <cell r="B1560" t="str">
            <v>SUPV &amp; ENG - BIG BEND</v>
          </cell>
          <cell r="C1560">
            <v>35184.29</v>
          </cell>
          <cell r="D1560">
            <v>210259.6</v>
          </cell>
        </row>
        <row r="1561">
          <cell r="A1561" t="str">
            <v>51059</v>
          </cell>
          <cell r="B1561" t="str">
            <v>SUPV &amp; ENG - GANNON COAL</v>
          </cell>
          <cell r="C1561">
            <v>0</v>
          </cell>
          <cell r="D1561">
            <v>5496.7</v>
          </cell>
        </row>
        <row r="1562">
          <cell r="A1562" t="str">
            <v>51068</v>
          </cell>
          <cell r="B1562" t="str">
            <v>SUPV &amp; ENG - HOOKERS POINT</v>
          </cell>
          <cell r="C1562">
            <v>0</v>
          </cell>
          <cell r="D1562">
            <v>-153.56</v>
          </cell>
        </row>
        <row r="1563">
          <cell r="A1563" t="str">
            <v>51081</v>
          </cell>
          <cell r="B1563" t="str">
            <v>SUPV &amp; ENG - BB1 FGD</v>
          </cell>
          <cell r="C1563">
            <v>0</v>
          </cell>
          <cell r="D1563">
            <v>0</v>
          </cell>
        </row>
        <row r="1564">
          <cell r="A1564" t="str">
            <v>51082</v>
          </cell>
          <cell r="B1564" t="str">
            <v>SUPV &amp; ENG - BB2 FGD.</v>
          </cell>
          <cell r="C1564">
            <v>0</v>
          </cell>
          <cell r="D1564">
            <v>0</v>
          </cell>
        </row>
        <row r="1565">
          <cell r="A1565" t="str">
            <v>51083</v>
          </cell>
          <cell r="B1565" t="str">
            <v>SUPV&amp;ENG-BB3 FGD</v>
          </cell>
          <cell r="C1565">
            <v>0</v>
          </cell>
          <cell r="D1565">
            <v>0</v>
          </cell>
        </row>
        <row r="1566">
          <cell r="A1566" t="str">
            <v>51084</v>
          </cell>
          <cell r="B1566" t="str">
            <v>SUPV &amp; ENG - BB4 FGD</v>
          </cell>
          <cell r="C1566">
            <v>0</v>
          </cell>
          <cell r="D1566">
            <v>0</v>
          </cell>
        </row>
        <row r="1567">
          <cell r="A1567" t="str">
            <v>51085</v>
          </cell>
          <cell r="B1567" t="str">
            <v>SUPV &amp; ENG - BB FGD COMMON.</v>
          </cell>
          <cell r="C1567">
            <v>673.21</v>
          </cell>
          <cell r="D1567">
            <v>1635.69</v>
          </cell>
        </row>
        <row r="1568">
          <cell r="A1568" t="str">
            <v>510</v>
          </cell>
          <cell r="B1568" t="str">
            <v>ACCOUNT TOTAL</v>
          </cell>
          <cell r="C1568">
            <v>35857.5</v>
          </cell>
          <cell r="D1568">
            <v>217238.43</v>
          </cell>
        </row>
        <row r="1569">
          <cell r="A1569" t="str">
            <v>51140</v>
          </cell>
          <cell r="B1569" t="str">
            <v>BB EAST/WEST CHANNEL DREDGING</v>
          </cell>
          <cell r="C1569">
            <v>0</v>
          </cell>
          <cell r="D1569">
            <v>0</v>
          </cell>
        </row>
        <row r="1570">
          <cell r="A1570" t="str">
            <v>51141</v>
          </cell>
          <cell r="B1570" t="str">
            <v>MAINT PROD STRUC BB-1</v>
          </cell>
          <cell r="C1570">
            <v>0</v>
          </cell>
          <cell r="D1570">
            <v>0</v>
          </cell>
        </row>
        <row r="1571">
          <cell r="A1571" t="str">
            <v>51142</v>
          </cell>
          <cell r="B1571" t="str">
            <v>MAINT PROD STRUC BB-2</v>
          </cell>
          <cell r="C1571">
            <v>0</v>
          </cell>
          <cell r="D1571">
            <v>0</v>
          </cell>
        </row>
        <row r="1572">
          <cell r="A1572" t="str">
            <v>51143</v>
          </cell>
          <cell r="B1572" t="str">
            <v>MAINT PROD STRUC BB-3</v>
          </cell>
          <cell r="C1572">
            <v>0</v>
          </cell>
          <cell r="D1572">
            <v>0</v>
          </cell>
        </row>
        <row r="1573">
          <cell r="A1573" t="str">
            <v>51144</v>
          </cell>
          <cell r="B1573" t="str">
            <v>MAINT PROD STRUC-BB4</v>
          </cell>
          <cell r="C1573">
            <v>0</v>
          </cell>
          <cell r="D1573">
            <v>0</v>
          </cell>
        </row>
        <row r="1574">
          <cell r="A1574" t="str">
            <v>51149</v>
          </cell>
          <cell r="B1574" t="str">
            <v>MAINT PROD STRUC-BB1-4</v>
          </cell>
          <cell r="C1574">
            <v>449876.22</v>
          </cell>
          <cell r="D1574">
            <v>1784840.72</v>
          </cell>
        </row>
        <row r="1575">
          <cell r="A1575" t="str">
            <v>51150</v>
          </cell>
          <cell r="B1575" t="str">
            <v>MAINT PROD STRUC-GN1-6</v>
          </cell>
          <cell r="C1575">
            <v>0</v>
          </cell>
          <cell r="D1575">
            <v>0</v>
          </cell>
        </row>
        <row r="1576">
          <cell r="A1576" t="str">
            <v>51159</v>
          </cell>
          <cell r="B1576" t="str">
            <v>MAINT PROD STRUC-GN COAL</v>
          </cell>
          <cell r="C1576">
            <v>12029.31</v>
          </cell>
          <cell r="D1576">
            <v>-31633.86</v>
          </cell>
        </row>
        <row r="1577">
          <cell r="A1577" t="str">
            <v>51168</v>
          </cell>
          <cell r="B1577" t="str">
            <v>MAINT PROD STRUC-HP1-6</v>
          </cell>
          <cell r="C1577">
            <v>106.33</v>
          </cell>
          <cell r="D1577">
            <v>2428.4699999999998</v>
          </cell>
        </row>
        <row r="1578">
          <cell r="A1578" t="str">
            <v>51169</v>
          </cell>
          <cell r="B1578" t="str">
            <v>MAINT PROD STRUC-UNITS 1-6 H.</v>
          </cell>
          <cell r="C1578">
            <v>0</v>
          </cell>
          <cell r="D1578">
            <v>0</v>
          </cell>
        </row>
        <row r="1579">
          <cell r="A1579" t="str">
            <v>51180</v>
          </cell>
          <cell r="B1579" t="str">
            <v>MAINT PROD STRUC- BB3 FGD SYS</v>
          </cell>
          <cell r="C1579">
            <v>0</v>
          </cell>
          <cell r="D1579">
            <v>0</v>
          </cell>
        </row>
        <row r="1580">
          <cell r="A1580" t="str">
            <v>51181</v>
          </cell>
          <cell r="B1580" t="str">
            <v>MAINT PROD STRUC - BB1 FGD.</v>
          </cell>
          <cell r="C1580">
            <v>0</v>
          </cell>
          <cell r="D1580">
            <v>0</v>
          </cell>
        </row>
        <row r="1581">
          <cell r="A1581" t="str">
            <v>51182</v>
          </cell>
          <cell r="B1581" t="str">
            <v>MAINT PROD STRUC - BB2 FGD.</v>
          </cell>
          <cell r="C1581">
            <v>0</v>
          </cell>
          <cell r="D1581">
            <v>0</v>
          </cell>
        </row>
        <row r="1582">
          <cell r="A1582" t="str">
            <v>51183</v>
          </cell>
          <cell r="B1582" t="str">
            <v>MAINT PROD STRUC-BB3 FGD</v>
          </cell>
          <cell r="C1582">
            <v>0</v>
          </cell>
          <cell r="D1582">
            <v>0</v>
          </cell>
        </row>
        <row r="1583">
          <cell r="A1583" t="str">
            <v>51184</v>
          </cell>
          <cell r="B1583" t="str">
            <v>MAINT PROD STRUC-BB4 FGD</v>
          </cell>
          <cell r="C1583">
            <v>0</v>
          </cell>
          <cell r="D1583">
            <v>0</v>
          </cell>
        </row>
        <row r="1584">
          <cell r="A1584" t="str">
            <v>51185</v>
          </cell>
          <cell r="B1584" t="str">
            <v>MAINT PROD STRUC - BB FGD COM</v>
          </cell>
          <cell r="C1584">
            <v>136755.79999999999</v>
          </cell>
          <cell r="D1584">
            <v>584906.96</v>
          </cell>
        </row>
        <row r="1585">
          <cell r="A1585" t="str">
            <v>51188</v>
          </cell>
          <cell r="B1585" t="str">
            <v>BUILDING SERVICE-CARPET CLEAN</v>
          </cell>
          <cell r="C1585">
            <v>0</v>
          </cell>
          <cell r="D1585">
            <v>0</v>
          </cell>
        </row>
        <row r="1586">
          <cell r="A1586" t="str">
            <v>51189</v>
          </cell>
          <cell r="B1586" t="str">
            <v>BUILDING SERVICE-GENERAL CLEA</v>
          </cell>
          <cell r="C1586">
            <v>0</v>
          </cell>
          <cell r="D1586">
            <v>0</v>
          </cell>
        </row>
        <row r="1587">
          <cell r="A1587" t="str">
            <v>51190</v>
          </cell>
          <cell r="B1587" t="str">
            <v>BUILDING SERVICE-ELECTRICAL</v>
          </cell>
          <cell r="C1587">
            <v>0</v>
          </cell>
          <cell r="D1587">
            <v>0</v>
          </cell>
        </row>
        <row r="1588">
          <cell r="A1588" t="str">
            <v>51191</v>
          </cell>
          <cell r="B1588" t="str">
            <v>BUILDING SERVICE-EXTERIOR</v>
          </cell>
          <cell r="C1588">
            <v>0</v>
          </cell>
          <cell r="D1588">
            <v>0</v>
          </cell>
        </row>
        <row r="1589">
          <cell r="A1589" t="str">
            <v>51192</v>
          </cell>
          <cell r="B1589" t="str">
            <v>BUILDING SERVICE-HVAC</v>
          </cell>
          <cell r="C1589">
            <v>0</v>
          </cell>
          <cell r="D1589">
            <v>0</v>
          </cell>
        </row>
        <row r="1590">
          <cell r="A1590" t="str">
            <v>51193</v>
          </cell>
          <cell r="B1590" t="str">
            <v>BUILDING SERVICE-MISC STRUCTU</v>
          </cell>
          <cell r="C1590">
            <v>0</v>
          </cell>
          <cell r="D1590">
            <v>0</v>
          </cell>
        </row>
        <row r="1591">
          <cell r="A1591" t="str">
            <v>51194</v>
          </cell>
          <cell r="B1591" t="str">
            <v>BUILDING SERVICE-PAINTING</v>
          </cell>
          <cell r="C1591">
            <v>0</v>
          </cell>
          <cell r="D1591">
            <v>0</v>
          </cell>
        </row>
        <row r="1592">
          <cell r="A1592" t="str">
            <v>51195</v>
          </cell>
          <cell r="B1592" t="str">
            <v>BUILDING SERVICE-PEST CONTROL</v>
          </cell>
          <cell r="C1592">
            <v>0</v>
          </cell>
          <cell r="D1592">
            <v>0</v>
          </cell>
        </row>
        <row r="1593">
          <cell r="A1593" t="str">
            <v>51196</v>
          </cell>
          <cell r="B1593" t="str">
            <v>BUILDING SERVICE-PLUMBING</v>
          </cell>
          <cell r="C1593">
            <v>0</v>
          </cell>
          <cell r="D1593">
            <v>0</v>
          </cell>
        </row>
        <row r="1594">
          <cell r="A1594" t="str">
            <v>51197</v>
          </cell>
          <cell r="B1594" t="str">
            <v>BUILDING SERVICE-SECURITY</v>
          </cell>
          <cell r="C1594">
            <v>0</v>
          </cell>
          <cell r="D1594">
            <v>0</v>
          </cell>
        </row>
        <row r="1595">
          <cell r="A1595" t="str">
            <v>51198</v>
          </cell>
          <cell r="B1595" t="str">
            <v>BUILDING SERVICE-TRASH</v>
          </cell>
          <cell r="C1595">
            <v>0</v>
          </cell>
          <cell r="D1595">
            <v>0</v>
          </cell>
        </row>
        <row r="1596">
          <cell r="A1596" t="str">
            <v>51199</v>
          </cell>
          <cell r="B1596" t="str">
            <v>BUILDING SERVICE-WATER</v>
          </cell>
          <cell r="C1596">
            <v>0</v>
          </cell>
          <cell r="D1596">
            <v>0</v>
          </cell>
        </row>
        <row r="1597">
          <cell r="A1597" t="str">
            <v>511</v>
          </cell>
          <cell r="B1597" t="str">
            <v>ACCOUNT TOTAL</v>
          </cell>
          <cell r="C1597">
            <v>598767.66</v>
          </cell>
          <cell r="D1597">
            <v>2340542.29</v>
          </cell>
        </row>
        <row r="1598">
          <cell r="A1598" t="str">
            <v>51241</v>
          </cell>
          <cell r="B1598" t="str">
            <v>STEAM MAINT BOILER-BB1</v>
          </cell>
          <cell r="C1598">
            <v>199590.03</v>
          </cell>
          <cell r="D1598">
            <v>2289519.61</v>
          </cell>
        </row>
        <row r="1599">
          <cell r="A1599" t="str">
            <v>51242</v>
          </cell>
          <cell r="B1599" t="str">
            <v>STEAM MAINT BOILER-BB2</v>
          </cell>
          <cell r="C1599">
            <v>370412.92</v>
          </cell>
          <cell r="D1599">
            <v>1517208.38</v>
          </cell>
        </row>
        <row r="1600">
          <cell r="A1600" t="str">
            <v>51243</v>
          </cell>
          <cell r="B1600" t="str">
            <v>STEAM MAINT BOILER-BB3</v>
          </cell>
          <cell r="C1600">
            <v>69186.240000000005</v>
          </cell>
          <cell r="D1600">
            <v>1967609.12</v>
          </cell>
        </row>
        <row r="1601">
          <cell r="A1601" t="str">
            <v>51244</v>
          </cell>
          <cell r="B1601" t="str">
            <v>STEAM MAINT BOILER-BB4</v>
          </cell>
          <cell r="C1601">
            <v>233077.96</v>
          </cell>
          <cell r="D1601">
            <v>1193992.99</v>
          </cell>
        </row>
        <row r="1602">
          <cell r="A1602" t="str">
            <v>51247</v>
          </cell>
          <cell r="B1602" t="str">
            <v>O&amp;M EPA CONSENT DECREE FOR RE</v>
          </cell>
          <cell r="C1602">
            <v>10911.13</v>
          </cell>
          <cell r="D1602">
            <v>417413.21</v>
          </cell>
        </row>
        <row r="1603">
          <cell r="A1603" t="str">
            <v>51248</v>
          </cell>
          <cell r="B1603" t="str">
            <v>O&amp;M - EPA CONSENT DECREE - EA</v>
          </cell>
          <cell r="C1603">
            <v>0</v>
          </cell>
          <cell r="D1603">
            <v>0</v>
          </cell>
        </row>
        <row r="1604">
          <cell r="A1604" t="str">
            <v>51249</v>
          </cell>
          <cell r="B1604" t="str">
            <v>STEAM MAINT BOILER-BB COMMON</v>
          </cell>
          <cell r="C1604">
            <v>883660.5</v>
          </cell>
          <cell r="D1604">
            <v>5098198.84</v>
          </cell>
        </row>
        <row r="1605">
          <cell r="A1605" t="str">
            <v>51250</v>
          </cell>
          <cell r="B1605" t="str">
            <v>STEAM MAINT BOILER-GN1-6</v>
          </cell>
          <cell r="C1605">
            <v>0</v>
          </cell>
          <cell r="D1605">
            <v>0</v>
          </cell>
        </row>
        <row r="1606">
          <cell r="A1606" t="str">
            <v>51251</v>
          </cell>
          <cell r="B1606" t="str">
            <v>STEAM MAINT BOILER-GN1</v>
          </cell>
          <cell r="C1606">
            <v>0</v>
          </cell>
          <cell r="D1606">
            <v>319.01</v>
          </cell>
        </row>
        <row r="1607">
          <cell r="A1607" t="str">
            <v>51252</v>
          </cell>
          <cell r="B1607" t="str">
            <v>STEAM MAINT BOILER-GN2</v>
          </cell>
          <cell r="C1607">
            <v>0</v>
          </cell>
          <cell r="D1607">
            <v>-28.32</v>
          </cell>
        </row>
        <row r="1608">
          <cell r="A1608" t="str">
            <v>51253</v>
          </cell>
          <cell r="B1608" t="str">
            <v>STEAM MAINT BOILER-GN3</v>
          </cell>
          <cell r="C1608">
            <v>0</v>
          </cell>
          <cell r="D1608">
            <v>414.05</v>
          </cell>
        </row>
        <row r="1609">
          <cell r="A1609" t="str">
            <v>51254</v>
          </cell>
          <cell r="B1609" t="str">
            <v>STEAM MAINT BOILER-GN4</v>
          </cell>
          <cell r="C1609">
            <v>0</v>
          </cell>
          <cell r="D1609">
            <v>-278.58999999999997</v>
          </cell>
        </row>
        <row r="1610">
          <cell r="A1610" t="str">
            <v>51255</v>
          </cell>
          <cell r="B1610" t="str">
            <v>STEAM MAINT BOILER-GN5</v>
          </cell>
          <cell r="C1610">
            <v>0</v>
          </cell>
          <cell r="D1610">
            <v>0</v>
          </cell>
        </row>
        <row r="1611">
          <cell r="A1611" t="str">
            <v>51256</v>
          </cell>
          <cell r="B1611" t="str">
            <v>STEAM MAINT BOILER-GN6</v>
          </cell>
          <cell r="C1611">
            <v>0</v>
          </cell>
          <cell r="D1611">
            <v>88.47</v>
          </cell>
        </row>
        <row r="1612">
          <cell r="A1612" t="str">
            <v>51257</v>
          </cell>
          <cell r="B1612" t="str">
            <v>STEAM MAINT BOILER-GN DUAL FI</v>
          </cell>
          <cell r="C1612">
            <v>0</v>
          </cell>
          <cell r="D1612">
            <v>0</v>
          </cell>
        </row>
        <row r="1613">
          <cell r="A1613" t="str">
            <v>51258</v>
          </cell>
          <cell r="B1613" t="str">
            <v>STEAM MAINT BOILER-GN1-4 COMM</v>
          </cell>
          <cell r="C1613">
            <v>0</v>
          </cell>
          <cell r="D1613">
            <v>0</v>
          </cell>
        </row>
        <row r="1614">
          <cell r="A1614" t="str">
            <v>51259</v>
          </cell>
          <cell r="B1614" t="str">
            <v>STEAM MAINT BOILER-GN COAL UN</v>
          </cell>
          <cell r="C1614">
            <v>7560</v>
          </cell>
          <cell r="D1614">
            <v>77658.759999999995</v>
          </cell>
        </row>
        <row r="1615">
          <cell r="A1615" t="str">
            <v>51261</v>
          </cell>
          <cell r="B1615" t="str">
            <v>STEAM MAINT BOILER-HP1</v>
          </cell>
          <cell r="C1615">
            <v>0</v>
          </cell>
          <cell r="D1615">
            <v>0</v>
          </cell>
        </row>
        <row r="1616">
          <cell r="A1616" t="str">
            <v>51262</v>
          </cell>
          <cell r="B1616" t="str">
            <v>STEAM MAINT BOILER-HP2</v>
          </cell>
          <cell r="C1616">
            <v>205.04</v>
          </cell>
          <cell r="D1616">
            <v>205.04</v>
          </cell>
        </row>
        <row r="1617">
          <cell r="A1617" t="str">
            <v>51263</v>
          </cell>
          <cell r="B1617" t="str">
            <v>STEAM MAINT BOILER-HP3</v>
          </cell>
          <cell r="C1617">
            <v>0</v>
          </cell>
          <cell r="D1617">
            <v>0</v>
          </cell>
        </row>
        <row r="1618">
          <cell r="A1618" t="str">
            <v>51264</v>
          </cell>
          <cell r="B1618" t="str">
            <v>STEAM MAINT BOILER-HP4</v>
          </cell>
          <cell r="C1618">
            <v>0</v>
          </cell>
          <cell r="D1618">
            <v>0</v>
          </cell>
        </row>
        <row r="1619">
          <cell r="A1619" t="str">
            <v>51265</v>
          </cell>
          <cell r="B1619" t="str">
            <v>STEAM MAINT BOILER-HP5</v>
          </cell>
          <cell r="C1619">
            <v>0</v>
          </cell>
          <cell r="D1619">
            <v>0</v>
          </cell>
        </row>
        <row r="1620">
          <cell r="A1620" t="str">
            <v>51266</v>
          </cell>
          <cell r="B1620" t="str">
            <v>STEAM MAINT BOILER-HP6</v>
          </cell>
          <cell r="C1620">
            <v>0</v>
          </cell>
          <cell r="D1620">
            <v>0</v>
          </cell>
        </row>
        <row r="1621">
          <cell r="A1621" t="str">
            <v>51268</v>
          </cell>
          <cell r="B1621" t="str">
            <v>STEAM MAINT BOILER-HP COMMON</v>
          </cell>
          <cell r="C1621">
            <v>0</v>
          </cell>
          <cell r="D1621">
            <v>7702.36</v>
          </cell>
        </row>
        <row r="1622">
          <cell r="A1622" t="str">
            <v>51269</v>
          </cell>
          <cell r="B1622" t="str">
            <v>STEAM MAINT- H. P. STANDBY</v>
          </cell>
          <cell r="C1622">
            <v>0</v>
          </cell>
          <cell r="D1622">
            <v>0</v>
          </cell>
        </row>
        <row r="1623">
          <cell r="A1623" t="str">
            <v>51270</v>
          </cell>
          <cell r="B1623" t="str">
            <v>BIG BEND STATION TRANSLOADER</v>
          </cell>
          <cell r="C1623">
            <v>481.06</v>
          </cell>
          <cell r="D1623">
            <v>13555.82</v>
          </cell>
        </row>
        <row r="1624">
          <cell r="A1624" t="str">
            <v>51280</v>
          </cell>
          <cell r="B1624" t="str">
            <v>STEAM MAINT BOILER - BB3 FGD</v>
          </cell>
          <cell r="C1624">
            <v>0</v>
          </cell>
          <cell r="D1624">
            <v>0</v>
          </cell>
        </row>
        <row r="1625">
          <cell r="A1625" t="str">
            <v>51281</v>
          </cell>
          <cell r="B1625" t="str">
            <v>STEAM MAINT BOILER - BB1 FGD.</v>
          </cell>
          <cell r="C1625">
            <v>0</v>
          </cell>
          <cell r="D1625">
            <v>0</v>
          </cell>
        </row>
        <row r="1626">
          <cell r="A1626" t="str">
            <v>51282</v>
          </cell>
          <cell r="B1626" t="str">
            <v>STEAM MAINT BOILER - BB2 FGD.</v>
          </cell>
          <cell r="C1626">
            <v>41214.639999999999</v>
          </cell>
          <cell r="D1626">
            <v>636638.78</v>
          </cell>
        </row>
        <row r="1627">
          <cell r="A1627" t="str">
            <v>51283</v>
          </cell>
          <cell r="B1627" t="str">
            <v>STEAM MAINT BOILER-BB3 FGD</v>
          </cell>
          <cell r="C1627">
            <v>0</v>
          </cell>
          <cell r="D1627">
            <v>0</v>
          </cell>
        </row>
        <row r="1628">
          <cell r="A1628" t="str">
            <v>51284</v>
          </cell>
          <cell r="B1628" t="str">
            <v>STEAM MAINT BOILER-BB4 FGD</v>
          </cell>
          <cell r="C1628">
            <v>82801.2</v>
          </cell>
          <cell r="D1628">
            <v>475739.67</v>
          </cell>
        </row>
        <row r="1629">
          <cell r="A1629" t="str">
            <v>51285</v>
          </cell>
          <cell r="B1629" t="str">
            <v>STEAM MAINT BOILER - BB FGD C</v>
          </cell>
          <cell r="C1629">
            <v>241633.6</v>
          </cell>
          <cell r="D1629">
            <v>1614962.42</v>
          </cell>
        </row>
        <row r="1630">
          <cell r="A1630" t="str">
            <v>51286</v>
          </cell>
          <cell r="B1630" t="str">
            <v>STEAM MAINT BOILER BB1&amp;2 FLUE</v>
          </cell>
          <cell r="C1630">
            <v>0</v>
          </cell>
          <cell r="D1630">
            <v>0</v>
          </cell>
        </row>
        <row r="1631">
          <cell r="A1631" t="str">
            <v>51287</v>
          </cell>
          <cell r="B1631" t="str">
            <v>STEAM MAINT BOILER BB1P2 FLUE</v>
          </cell>
          <cell r="C1631">
            <v>0</v>
          </cell>
          <cell r="D1631">
            <v>0</v>
          </cell>
        </row>
        <row r="1632">
          <cell r="A1632" t="str">
            <v>51288</v>
          </cell>
          <cell r="B1632" t="str">
            <v>BIG BEND NOX REDUCTION</v>
          </cell>
          <cell r="C1632">
            <v>8742.34</v>
          </cell>
          <cell r="D1632">
            <v>206261.75</v>
          </cell>
        </row>
        <row r="1633">
          <cell r="A1633" t="str">
            <v>512</v>
          </cell>
          <cell r="B1633" t="str">
            <v>ACCOUNT TOTAL</v>
          </cell>
          <cell r="C1633">
            <v>2149476.66</v>
          </cell>
          <cell r="D1633">
            <v>15517181.369999999</v>
          </cell>
        </row>
        <row r="1634">
          <cell r="A1634" t="str">
            <v>51341</v>
          </cell>
          <cell r="B1634" t="str">
            <v>STEAM MAINT ELECT-BB1</v>
          </cell>
          <cell r="C1634">
            <v>50075.9</v>
          </cell>
          <cell r="D1634">
            <v>899572.81</v>
          </cell>
        </row>
        <row r="1635">
          <cell r="A1635" t="str">
            <v>51342</v>
          </cell>
          <cell r="B1635" t="str">
            <v>STEAM MAINT ELECT-BB2</v>
          </cell>
          <cell r="C1635">
            <v>70029.31</v>
          </cell>
          <cell r="D1635">
            <v>256466.18</v>
          </cell>
        </row>
        <row r="1636">
          <cell r="A1636" t="str">
            <v>51343</v>
          </cell>
          <cell r="B1636" t="str">
            <v>STEAM MAINT ELECT-BB3</v>
          </cell>
          <cell r="C1636">
            <v>10297.52</v>
          </cell>
          <cell r="D1636">
            <v>197187.71</v>
          </cell>
        </row>
        <row r="1637">
          <cell r="A1637" t="str">
            <v>51344</v>
          </cell>
          <cell r="B1637" t="str">
            <v>STEAM MAINT ELECT-BB4</v>
          </cell>
          <cell r="C1637">
            <v>35411.730000000003</v>
          </cell>
          <cell r="D1637">
            <v>201020.34</v>
          </cell>
        </row>
        <row r="1638">
          <cell r="A1638" t="str">
            <v>51349</v>
          </cell>
          <cell r="B1638" t="str">
            <v>STEAM MAINT ELECT-BB COMMON</v>
          </cell>
          <cell r="C1638">
            <v>158545.21</v>
          </cell>
          <cell r="D1638">
            <v>786986.2</v>
          </cell>
        </row>
        <row r="1639">
          <cell r="A1639" t="str">
            <v>51350</v>
          </cell>
          <cell r="B1639" t="str">
            <v>STEAM MAINT ELECT-GN1-6</v>
          </cell>
          <cell r="C1639">
            <v>0</v>
          </cell>
          <cell r="D1639">
            <v>0</v>
          </cell>
        </row>
        <row r="1640">
          <cell r="A1640" t="str">
            <v>51351</v>
          </cell>
          <cell r="B1640" t="str">
            <v>STEAM MAINT ELECT-GN1</v>
          </cell>
          <cell r="C1640">
            <v>0</v>
          </cell>
          <cell r="D1640">
            <v>-162.84</v>
          </cell>
        </row>
        <row r="1641">
          <cell r="A1641" t="str">
            <v>51352</v>
          </cell>
          <cell r="B1641" t="str">
            <v>STEAM MAINT ELECT-GN2</v>
          </cell>
          <cell r="C1641">
            <v>0</v>
          </cell>
          <cell r="D1641">
            <v>0</v>
          </cell>
        </row>
        <row r="1642">
          <cell r="A1642" t="str">
            <v>51353</v>
          </cell>
          <cell r="B1642" t="str">
            <v>STEAM MAINT ELECT-GN3</v>
          </cell>
          <cell r="C1642">
            <v>0</v>
          </cell>
          <cell r="D1642">
            <v>252.38</v>
          </cell>
        </row>
        <row r="1643">
          <cell r="A1643" t="str">
            <v>51354</v>
          </cell>
          <cell r="B1643" t="str">
            <v>STEAM MAINT ELECT-GN4</v>
          </cell>
          <cell r="C1643">
            <v>0</v>
          </cell>
          <cell r="D1643">
            <v>317.04000000000002</v>
          </cell>
        </row>
        <row r="1644">
          <cell r="A1644" t="str">
            <v>51355</v>
          </cell>
          <cell r="B1644" t="str">
            <v>STEAM MAINT ELECT-GN5</v>
          </cell>
          <cell r="C1644">
            <v>0</v>
          </cell>
          <cell r="D1644">
            <v>-289.97000000000003</v>
          </cell>
        </row>
        <row r="1645">
          <cell r="A1645" t="str">
            <v>51356</v>
          </cell>
          <cell r="B1645" t="str">
            <v>STEAM MAINT ELECT-GN6</v>
          </cell>
          <cell r="C1645">
            <v>0</v>
          </cell>
          <cell r="D1645">
            <v>1053.42</v>
          </cell>
        </row>
        <row r="1646">
          <cell r="A1646" t="str">
            <v>51359</v>
          </cell>
          <cell r="B1646" t="str">
            <v>STEAM MAINT ELECT-GN COAL</v>
          </cell>
          <cell r="C1646">
            <v>6797.81</v>
          </cell>
          <cell r="D1646">
            <v>-12120.98</v>
          </cell>
        </row>
        <row r="1647">
          <cell r="A1647" t="str">
            <v>51361</v>
          </cell>
          <cell r="B1647" t="str">
            <v>STEAM MAINT ELECT-HP1</v>
          </cell>
          <cell r="C1647">
            <v>0</v>
          </cell>
          <cell r="D1647">
            <v>0</v>
          </cell>
        </row>
        <row r="1648">
          <cell r="A1648" t="str">
            <v>51362</v>
          </cell>
          <cell r="B1648" t="str">
            <v>STEAM MAINT ELECT-HP2</v>
          </cell>
          <cell r="C1648">
            <v>0</v>
          </cell>
          <cell r="D1648">
            <v>0</v>
          </cell>
        </row>
        <row r="1649">
          <cell r="A1649" t="str">
            <v>51363</v>
          </cell>
          <cell r="B1649" t="str">
            <v>STEAM MAINT ELECT-HP3</v>
          </cell>
          <cell r="C1649">
            <v>0</v>
          </cell>
          <cell r="D1649">
            <v>0</v>
          </cell>
        </row>
        <row r="1650">
          <cell r="A1650" t="str">
            <v>51364</v>
          </cell>
          <cell r="B1650" t="str">
            <v>STEAM MAINT ELECT-HP4</v>
          </cell>
          <cell r="C1650">
            <v>0</v>
          </cell>
          <cell r="D1650">
            <v>0</v>
          </cell>
        </row>
        <row r="1651">
          <cell r="A1651" t="str">
            <v>51365</v>
          </cell>
          <cell r="B1651" t="str">
            <v>STEAM MAINT ELECT-HP5</v>
          </cell>
          <cell r="C1651">
            <v>0</v>
          </cell>
          <cell r="D1651">
            <v>0</v>
          </cell>
        </row>
        <row r="1652">
          <cell r="A1652" t="str">
            <v>51366</v>
          </cell>
          <cell r="B1652" t="str">
            <v>STEAM MAINT ELECT - HP6</v>
          </cell>
          <cell r="C1652">
            <v>0</v>
          </cell>
          <cell r="D1652">
            <v>0</v>
          </cell>
        </row>
        <row r="1653">
          <cell r="A1653" t="str">
            <v>51368</v>
          </cell>
          <cell r="B1653" t="str">
            <v>STEAM MAINT ELECT-HP1-6</v>
          </cell>
          <cell r="C1653">
            <v>0</v>
          </cell>
          <cell r="D1653">
            <v>121.68</v>
          </cell>
        </row>
        <row r="1654">
          <cell r="A1654" t="str">
            <v>51369</v>
          </cell>
          <cell r="B1654" t="str">
            <v>STM MA-ELE-GEN'L UNITS 1-6 H.</v>
          </cell>
          <cell r="C1654">
            <v>0</v>
          </cell>
          <cell r="D1654">
            <v>0</v>
          </cell>
        </row>
        <row r="1655">
          <cell r="A1655" t="str">
            <v>51381</v>
          </cell>
          <cell r="B1655" t="str">
            <v>STEAM MAINT ELECT - BB1 FGD.</v>
          </cell>
          <cell r="C1655">
            <v>0</v>
          </cell>
          <cell r="D1655">
            <v>0</v>
          </cell>
        </row>
        <row r="1656">
          <cell r="A1656" t="str">
            <v>51382</v>
          </cell>
          <cell r="B1656" t="str">
            <v>STEAM MAINT ELECT - BB2 FGD.</v>
          </cell>
          <cell r="C1656">
            <v>0</v>
          </cell>
          <cell r="D1656">
            <v>272</v>
          </cell>
        </row>
        <row r="1657">
          <cell r="A1657" t="str">
            <v>51383</v>
          </cell>
          <cell r="B1657" t="str">
            <v>STEAM MAINT ELECT-BB3 FGD</v>
          </cell>
          <cell r="C1657">
            <v>0</v>
          </cell>
          <cell r="D1657">
            <v>0</v>
          </cell>
        </row>
        <row r="1658">
          <cell r="A1658" t="str">
            <v>51384</v>
          </cell>
          <cell r="B1658" t="str">
            <v>STEAM MAINT ELECT-BB4 FGD SWI</v>
          </cell>
          <cell r="C1658">
            <v>0</v>
          </cell>
          <cell r="D1658">
            <v>0</v>
          </cell>
        </row>
        <row r="1659">
          <cell r="A1659" t="str">
            <v>51385</v>
          </cell>
          <cell r="B1659" t="str">
            <v>STEAM MAINT ELECT - BB FGD CO</v>
          </cell>
          <cell r="C1659">
            <v>0</v>
          </cell>
          <cell r="D1659">
            <v>0</v>
          </cell>
        </row>
        <row r="1660">
          <cell r="A1660" t="str">
            <v>513</v>
          </cell>
          <cell r="B1660" t="str">
            <v>ACCOUNT TOTAL</v>
          </cell>
          <cell r="C1660">
            <v>331157.48</v>
          </cell>
          <cell r="D1660">
            <v>2330675.9700000002</v>
          </cell>
        </row>
        <row r="1661">
          <cell r="A1661" t="str">
            <v>51444</v>
          </cell>
          <cell r="B1661" t="str">
            <v>STEAM MAINT MISC-BB4</v>
          </cell>
          <cell r="C1661">
            <v>0</v>
          </cell>
          <cell r="D1661">
            <v>1517.79</v>
          </cell>
        </row>
        <row r="1662">
          <cell r="A1662" t="str">
            <v>51449</v>
          </cell>
          <cell r="B1662" t="str">
            <v>STEAM MAINT MISC-BB1-4</v>
          </cell>
          <cell r="C1662">
            <v>152187.70000000001</v>
          </cell>
          <cell r="D1662">
            <v>839961.56</v>
          </cell>
        </row>
        <row r="1663">
          <cell r="A1663" t="str">
            <v>51450</v>
          </cell>
          <cell r="B1663" t="str">
            <v>STEAM MAINT MISC-GN1-6</v>
          </cell>
          <cell r="C1663">
            <v>0</v>
          </cell>
          <cell r="D1663">
            <v>0</v>
          </cell>
        </row>
        <row r="1664">
          <cell r="A1664" t="str">
            <v>51459</v>
          </cell>
          <cell r="B1664" t="str">
            <v>STEAM MAINT MISC-GN COAL</v>
          </cell>
          <cell r="C1664">
            <v>299.51</v>
          </cell>
          <cell r="D1664">
            <v>-3548.46</v>
          </cell>
        </row>
        <row r="1665">
          <cell r="A1665" t="str">
            <v>51468</v>
          </cell>
          <cell r="B1665" t="str">
            <v>STEAM MAINT MISC-HP1-6</v>
          </cell>
          <cell r="C1665">
            <v>112.85</v>
          </cell>
          <cell r="D1665">
            <v>1054.9100000000001</v>
          </cell>
        </row>
        <row r="1666">
          <cell r="A1666" t="str">
            <v>51469</v>
          </cell>
          <cell r="B1666" t="str">
            <v>HP TEMP ACCT</v>
          </cell>
          <cell r="C1666">
            <v>0</v>
          </cell>
          <cell r="D1666">
            <v>0</v>
          </cell>
        </row>
        <row r="1667">
          <cell r="A1667" t="str">
            <v>51480</v>
          </cell>
          <cell r="B1667" t="str">
            <v>STEAM MAINT MISC - BB3 FGD</v>
          </cell>
          <cell r="C1667">
            <v>0</v>
          </cell>
          <cell r="D1667">
            <v>0</v>
          </cell>
        </row>
        <row r="1668">
          <cell r="A1668" t="str">
            <v>51481</v>
          </cell>
          <cell r="B1668" t="str">
            <v>STEAM MAINT MISC - BB1 FGD.</v>
          </cell>
          <cell r="C1668">
            <v>0</v>
          </cell>
          <cell r="D1668">
            <v>0</v>
          </cell>
        </row>
        <row r="1669">
          <cell r="A1669" t="str">
            <v>51482</v>
          </cell>
          <cell r="B1669" t="str">
            <v>STEAM MAINT MISC - BB2 FGD.</v>
          </cell>
          <cell r="C1669">
            <v>0</v>
          </cell>
          <cell r="D1669">
            <v>0</v>
          </cell>
        </row>
        <row r="1670">
          <cell r="A1670" t="str">
            <v>51483</v>
          </cell>
          <cell r="B1670" t="str">
            <v>STEAM MAINT MISC-BB3 FGD</v>
          </cell>
          <cell r="C1670">
            <v>0</v>
          </cell>
          <cell r="D1670">
            <v>0</v>
          </cell>
        </row>
        <row r="1671">
          <cell r="A1671" t="str">
            <v>51484</v>
          </cell>
          <cell r="B1671" t="str">
            <v>STEAM MAINT MISC-BB4 FGD</v>
          </cell>
          <cell r="C1671">
            <v>0</v>
          </cell>
          <cell r="D1671">
            <v>0</v>
          </cell>
        </row>
        <row r="1672">
          <cell r="A1672" t="str">
            <v>51485</v>
          </cell>
          <cell r="B1672" t="str">
            <v>STEAM MAINT MISC. - BB2 FGD C</v>
          </cell>
          <cell r="C1672">
            <v>0</v>
          </cell>
          <cell r="D1672">
            <v>2700</v>
          </cell>
        </row>
        <row r="1673">
          <cell r="A1673" t="str">
            <v>514</v>
          </cell>
          <cell r="B1673" t="str">
            <v>ACCOUNT TOTAL</v>
          </cell>
          <cell r="C1673">
            <v>152600.06</v>
          </cell>
          <cell r="D1673">
            <v>841685.8</v>
          </cell>
        </row>
        <row r="1674">
          <cell r="A1674" t="str">
            <v>54628</v>
          </cell>
          <cell r="B1674" t="str">
            <v>SUPV &amp; ENG-COMB TURBINE PH</v>
          </cell>
          <cell r="C1674">
            <v>4007.39</v>
          </cell>
          <cell r="D1674">
            <v>22729.87</v>
          </cell>
        </row>
        <row r="1675">
          <cell r="A1675" t="str">
            <v>54638</v>
          </cell>
          <cell r="B1675" t="str">
            <v>SUPV &amp; ENG-CT PARK STREET</v>
          </cell>
          <cell r="C1675">
            <v>0</v>
          </cell>
          <cell r="D1675">
            <v>0</v>
          </cell>
        </row>
        <row r="1676">
          <cell r="A1676" t="str">
            <v>54648</v>
          </cell>
          <cell r="B1676" t="str">
            <v>SUPV &amp; ENG-COMB TURBINE BB</v>
          </cell>
          <cell r="C1676">
            <v>0</v>
          </cell>
          <cell r="D1676">
            <v>0</v>
          </cell>
        </row>
        <row r="1677">
          <cell r="A1677" t="str">
            <v>54650</v>
          </cell>
          <cell r="B1677" t="str">
            <v>SUPERVISOR &amp; ENGINEER - BAYSI</v>
          </cell>
          <cell r="C1677">
            <v>78512.38</v>
          </cell>
          <cell r="D1677">
            <v>420676.24</v>
          </cell>
        </row>
        <row r="1678">
          <cell r="A1678" t="str">
            <v>54658</v>
          </cell>
          <cell r="B1678" t="str">
            <v>SUPV &amp; ENG-COMB TURBINE GN1</v>
          </cell>
          <cell r="C1678">
            <v>0</v>
          </cell>
          <cell r="D1678">
            <v>0</v>
          </cell>
        </row>
        <row r="1679">
          <cell r="A1679" t="str">
            <v>54670</v>
          </cell>
          <cell r="B1679" t="str">
            <v>SUPV &amp; ENGR - POLK</v>
          </cell>
          <cell r="C1679">
            <v>95325.6</v>
          </cell>
          <cell r="D1679">
            <v>592894.31999999995</v>
          </cell>
        </row>
        <row r="1680">
          <cell r="A1680" t="str">
            <v>54678</v>
          </cell>
          <cell r="B1680" t="str">
            <v>"PARTNERSHIP PROJECT 1 "</v>
          </cell>
          <cell r="C1680">
            <v>0</v>
          </cell>
          <cell r="D1680">
            <v>72.290000000000006</v>
          </cell>
        </row>
        <row r="1681">
          <cell r="A1681" t="str">
            <v>546</v>
          </cell>
          <cell r="B1681" t="str">
            <v>ACCOUNT TOTAL</v>
          </cell>
          <cell r="C1681">
            <v>177845.37</v>
          </cell>
          <cell r="D1681">
            <v>1036372.72</v>
          </cell>
        </row>
        <row r="1682">
          <cell r="A1682" t="str">
            <v>54701</v>
          </cell>
          <cell r="B1682" t="str">
            <v>RECOVEREABLE FUEL-WHLSE</v>
          </cell>
          <cell r="C1682">
            <v>1176988.49</v>
          </cell>
          <cell r="D1682">
            <v>4801012.04</v>
          </cell>
        </row>
        <row r="1683">
          <cell r="A1683" t="str">
            <v>54702</v>
          </cell>
          <cell r="B1683" t="str">
            <v>RECOVERABLE FUEL-WHLSE</v>
          </cell>
          <cell r="C1683">
            <v>-1176988.49</v>
          </cell>
          <cell r="D1683">
            <v>-4801012.04</v>
          </cell>
        </row>
        <row r="1684">
          <cell r="A1684" t="str">
            <v>54703</v>
          </cell>
          <cell r="B1684" t="str">
            <v>NONRECOVERABLE FUEL-WHLSE</v>
          </cell>
          <cell r="C1684">
            <v>10207.59</v>
          </cell>
          <cell r="D1684">
            <v>59438.67</v>
          </cell>
        </row>
        <row r="1685">
          <cell r="A1685" t="str">
            <v>54704</v>
          </cell>
          <cell r="B1685" t="str">
            <v>NONRECOVERABLE FUEL-WHLSE</v>
          </cell>
          <cell r="C1685">
            <v>-10207.59</v>
          </cell>
          <cell r="D1685">
            <v>-59438.67</v>
          </cell>
        </row>
        <row r="1686">
          <cell r="A1686" t="str">
            <v>54708</v>
          </cell>
          <cell r="B1686" t="str">
            <v>NON RECOV FUEL - BB #2 OIL</v>
          </cell>
          <cell r="C1686">
            <v>3091.08</v>
          </cell>
          <cell r="D1686">
            <v>15101.56</v>
          </cell>
        </row>
        <row r="1687">
          <cell r="A1687" t="str">
            <v>54718</v>
          </cell>
          <cell r="B1687" t="str">
            <v>NON RECOV FUEL - GN #2 OIL</v>
          </cell>
          <cell r="C1687">
            <v>271.45999999999998</v>
          </cell>
          <cell r="D1687">
            <v>1374.57</v>
          </cell>
        </row>
        <row r="1688">
          <cell r="A1688" t="str">
            <v>54721</v>
          </cell>
          <cell r="B1688" t="str">
            <v>NON RECOV FUEL-POLK #1 COAL</v>
          </cell>
          <cell r="C1688">
            <v>322197.14</v>
          </cell>
          <cell r="D1688">
            <v>1686372.28</v>
          </cell>
        </row>
        <row r="1689">
          <cell r="A1689" t="str">
            <v>54725</v>
          </cell>
          <cell r="B1689" t="str">
            <v>NON RECOV FUEL-POLK #2 OIL</v>
          </cell>
          <cell r="C1689">
            <v>2620.98</v>
          </cell>
          <cell r="D1689">
            <v>47821.23</v>
          </cell>
        </row>
        <row r="1690">
          <cell r="A1690" t="str">
            <v>54728</v>
          </cell>
          <cell r="B1690" t="str">
            <v>NON RECOV FUEL - PS - OIL#6</v>
          </cell>
          <cell r="C1690">
            <v>0</v>
          </cell>
          <cell r="D1690">
            <v>0</v>
          </cell>
        </row>
        <row r="1691">
          <cell r="A1691" t="str">
            <v>54731</v>
          </cell>
          <cell r="B1691" t="str">
            <v>NON RECOV FUEL - GASIFIER CAP</v>
          </cell>
          <cell r="C1691">
            <v>0</v>
          </cell>
          <cell r="D1691">
            <v>0</v>
          </cell>
        </row>
        <row r="1692">
          <cell r="A1692" t="str">
            <v>54732</v>
          </cell>
          <cell r="B1692" t="str">
            <v>NON RECOV RUEL - GASIFIER OTH</v>
          </cell>
          <cell r="C1692">
            <v>0</v>
          </cell>
          <cell r="D1692">
            <v>0</v>
          </cell>
        </row>
        <row r="1693">
          <cell r="A1693" t="str">
            <v>54738</v>
          </cell>
          <cell r="B1693" t="str">
            <v>NON RECOV FUEL - PH #6 OIL</v>
          </cell>
          <cell r="C1693">
            <v>4384.49</v>
          </cell>
          <cell r="D1693">
            <v>25039.47</v>
          </cell>
        </row>
        <row r="1694">
          <cell r="A1694" t="str">
            <v>54748</v>
          </cell>
          <cell r="B1694" t="str">
            <v>RECOV FUEL - BB CT1-3</v>
          </cell>
          <cell r="C1694">
            <v>9721.02</v>
          </cell>
          <cell r="D1694">
            <v>10788.44</v>
          </cell>
        </row>
        <row r="1695">
          <cell r="A1695" t="str">
            <v>54756</v>
          </cell>
          <cell r="B1695" t="str">
            <v>RECOV FUEL - TAYLOR LANDFILL</v>
          </cell>
          <cell r="C1695">
            <v>0</v>
          </cell>
          <cell r="D1695">
            <v>0</v>
          </cell>
        </row>
        <row r="1696">
          <cell r="A1696" t="str">
            <v>54758</v>
          </cell>
          <cell r="B1696" t="str">
            <v>RECOV FUEL - GN CT1</v>
          </cell>
          <cell r="C1696">
            <v>0</v>
          </cell>
          <cell r="D1696">
            <v>0</v>
          </cell>
        </row>
        <row r="1697">
          <cell r="A1697" t="str">
            <v>54775</v>
          </cell>
          <cell r="B1697" t="str">
            <v>RECOV FUEL-POLK#3 CT NATURAL</v>
          </cell>
          <cell r="C1697">
            <v>1214911.2</v>
          </cell>
          <cell r="D1697">
            <v>3075131.34</v>
          </cell>
        </row>
        <row r="1698">
          <cell r="A1698" t="str">
            <v>54776</v>
          </cell>
          <cell r="B1698" t="str">
            <v>RECOV FUEL-POLK#2 CT NATURAL</v>
          </cell>
          <cell r="C1698">
            <v>769973.83</v>
          </cell>
          <cell r="D1698">
            <v>2089066.96</v>
          </cell>
        </row>
        <row r="1699">
          <cell r="A1699" t="str">
            <v>54777</v>
          </cell>
          <cell r="B1699" t="str">
            <v>RECOV FUEL - POLK #2 CT - #2</v>
          </cell>
          <cell r="C1699">
            <v>66588.44</v>
          </cell>
          <cell r="D1699">
            <v>198799.99</v>
          </cell>
        </row>
        <row r="1700">
          <cell r="A1700" t="str">
            <v>54778</v>
          </cell>
          <cell r="B1700" t="str">
            <v>RECOV FUEL - PH #6 OIL</v>
          </cell>
          <cell r="C1700">
            <v>414955.26</v>
          </cell>
          <cell r="D1700">
            <v>1728264.32</v>
          </cell>
        </row>
        <row r="1701">
          <cell r="A1701" t="str">
            <v>54781</v>
          </cell>
          <cell r="B1701" t="str">
            <v>RECOV FUEL-POLK #1 COAL</v>
          </cell>
          <cell r="C1701">
            <v>1970089.83</v>
          </cell>
          <cell r="D1701">
            <v>11833949.460000001</v>
          </cell>
        </row>
        <row r="1702">
          <cell r="A1702" t="str">
            <v>54785</v>
          </cell>
          <cell r="B1702" t="str">
            <v>RECOV FUEL-POLK #1 CT - #2 OI</v>
          </cell>
          <cell r="C1702">
            <v>835675.14</v>
          </cell>
          <cell r="D1702">
            <v>3095898.94</v>
          </cell>
        </row>
        <row r="1703">
          <cell r="A1703" t="str">
            <v>54786</v>
          </cell>
          <cell r="B1703" t="str">
            <v>RECOV FUEL - CITY OF TAMPA NA</v>
          </cell>
          <cell r="C1703">
            <v>-50246.07</v>
          </cell>
          <cell r="D1703">
            <v>49912.61</v>
          </cell>
        </row>
        <row r="1704">
          <cell r="A1704" t="str">
            <v>54787</v>
          </cell>
          <cell r="B1704" t="str">
            <v>RECOV FUEL - POLK#3 CT - #2 O</v>
          </cell>
          <cell r="C1704">
            <v>81793.75</v>
          </cell>
          <cell r="D1704">
            <v>134117.51999999999</v>
          </cell>
        </row>
        <row r="1705">
          <cell r="A1705" t="str">
            <v>54788</v>
          </cell>
          <cell r="B1705" t="str">
            <v>RECOV FUEL - PS - OIL#6</v>
          </cell>
          <cell r="C1705">
            <v>0</v>
          </cell>
          <cell r="D1705">
            <v>0</v>
          </cell>
        </row>
        <row r="1706">
          <cell r="A1706" t="str">
            <v>54789</v>
          </cell>
          <cell r="B1706" t="str">
            <v>RECOV FUEL-POLK DOE FUNDING</v>
          </cell>
          <cell r="C1706">
            <v>0</v>
          </cell>
          <cell r="D1706">
            <v>0</v>
          </cell>
        </row>
        <row r="1707">
          <cell r="A1707" t="str">
            <v>54790</v>
          </cell>
          <cell r="B1707" t="str">
            <v>RECOV FUEL - BAYSIDE #1 CT NA</v>
          </cell>
          <cell r="C1707">
            <v>12095654.75</v>
          </cell>
          <cell r="D1707">
            <v>57087487.490000002</v>
          </cell>
        </row>
        <row r="1708">
          <cell r="A1708" t="str">
            <v>54791</v>
          </cell>
          <cell r="B1708" t="str">
            <v>RECOV FUEL - BAYSIDE #2 CT NA</v>
          </cell>
          <cell r="C1708">
            <v>22630361.079999998</v>
          </cell>
          <cell r="D1708">
            <v>90862237.280000001</v>
          </cell>
        </row>
        <row r="1709">
          <cell r="A1709" t="str">
            <v>54795</v>
          </cell>
          <cell r="B1709" t="str">
            <v>NON RECOV FUEL - BAYSIDE CT N</v>
          </cell>
          <cell r="C1709">
            <v>0</v>
          </cell>
          <cell r="D1709">
            <v>4973.4799999999996</v>
          </cell>
        </row>
        <row r="1710">
          <cell r="A1710" t="str">
            <v>54796</v>
          </cell>
          <cell r="B1710" t="str">
            <v>NON-RECOV FUEL - POLK NATURAL</v>
          </cell>
          <cell r="C1710">
            <v>20943.43</v>
          </cell>
          <cell r="D1710">
            <v>140386.26</v>
          </cell>
        </row>
        <row r="1711">
          <cell r="A1711" t="str">
            <v>547</v>
          </cell>
          <cell r="B1711" t="str">
            <v>ACCOUNT TOTAL</v>
          </cell>
          <cell r="C1711">
            <v>40392986.810000002</v>
          </cell>
          <cell r="D1711">
            <v>172086723.19999999</v>
          </cell>
        </row>
        <row r="1712">
          <cell r="A1712" t="str">
            <v>54828</v>
          </cell>
          <cell r="B1712" t="str">
            <v>GENERATION EXP-PH CT1-3</v>
          </cell>
          <cell r="C1712">
            <v>6279.7</v>
          </cell>
          <cell r="D1712">
            <v>37077.17</v>
          </cell>
        </row>
        <row r="1713">
          <cell r="A1713" t="str">
            <v>54838</v>
          </cell>
          <cell r="B1713" t="str">
            <v>GENERATION EXP-PARK ST CT1-9</v>
          </cell>
          <cell r="C1713">
            <v>0</v>
          </cell>
          <cell r="D1713">
            <v>0</v>
          </cell>
        </row>
        <row r="1714">
          <cell r="A1714" t="str">
            <v>54848</v>
          </cell>
          <cell r="B1714" t="str">
            <v>GENERATION EXP-BB CT'S</v>
          </cell>
          <cell r="C1714">
            <v>3103.12</v>
          </cell>
          <cell r="D1714">
            <v>10663.62</v>
          </cell>
        </row>
        <row r="1715">
          <cell r="A1715" t="str">
            <v>54850</v>
          </cell>
          <cell r="B1715" t="str">
            <v>GENERATION OPERATIONS EXPENSE</v>
          </cell>
          <cell r="C1715">
            <v>503729.5</v>
          </cell>
          <cell r="D1715">
            <v>3040403.44</v>
          </cell>
        </row>
        <row r="1716">
          <cell r="A1716" t="str">
            <v>54858</v>
          </cell>
          <cell r="B1716" t="str">
            <v>GENERATION EXP-GN CT1</v>
          </cell>
          <cell r="C1716">
            <v>0</v>
          </cell>
          <cell r="D1716">
            <v>0</v>
          </cell>
        </row>
        <row r="1717">
          <cell r="A1717" t="str">
            <v>54870</v>
          </cell>
          <cell r="B1717" t="str">
            <v>GENERATIONS EXP - POLK</v>
          </cell>
          <cell r="C1717">
            <v>399062.61</v>
          </cell>
          <cell r="D1717">
            <v>2228424.17</v>
          </cell>
        </row>
        <row r="1718">
          <cell r="A1718" t="str">
            <v>54872</v>
          </cell>
          <cell r="B1718" t="str">
            <v>GENERATION EXPENSE-POLK UNIT</v>
          </cell>
          <cell r="C1718">
            <v>0</v>
          </cell>
          <cell r="D1718">
            <v>0</v>
          </cell>
        </row>
        <row r="1719">
          <cell r="A1719" t="str">
            <v>548</v>
          </cell>
          <cell r="B1719" t="str">
            <v>ACCOUNT TOTAL</v>
          </cell>
          <cell r="C1719">
            <v>912174.93</v>
          </cell>
          <cell r="D1719">
            <v>5316568.4000000004</v>
          </cell>
        </row>
        <row r="1720">
          <cell r="A1720" t="str">
            <v>54928</v>
          </cell>
          <cell r="B1720" t="str">
            <v>MISC OTHER PWR EXP - PH CT1-6</v>
          </cell>
          <cell r="C1720">
            <v>73345.289999999994</v>
          </cell>
          <cell r="D1720">
            <v>381971.24</v>
          </cell>
        </row>
        <row r="1721">
          <cell r="A1721" t="str">
            <v>54938</v>
          </cell>
          <cell r="B1721" t="str">
            <v>MISC OTHER PWR EXP - PARK ST</v>
          </cell>
          <cell r="C1721">
            <v>0</v>
          </cell>
          <cell r="D1721">
            <v>0</v>
          </cell>
        </row>
        <row r="1722">
          <cell r="A1722" t="str">
            <v>54948</v>
          </cell>
          <cell r="B1722" t="str">
            <v>MISC OTHER PWR EXP - BB CT1-3</v>
          </cell>
          <cell r="C1722">
            <v>0</v>
          </cell>
          <cell r="D1722">
            <v>0</v>
          </cell>
        </row>
        <row r="1723">
          <cell r="A1723" t="str">
            <v>54950</v>
          </cell>
          <cell r="B1723" t="str">
            <v>MISCELLANEOUS OTHER EXPENSE</v>
          </cell>
          <cell r="C1723">
            <v>149090.29</v>
          </cell>
          <cell r="D1723">
            <v>778147.73</v>
          </cell>
        </row>
        <row r="1724">
          <cell r="A1724" t="str">
            <v>54958</v>
          </cell>
          <cell r="B1724" t="str">
            <v>MISC OTHER PWR EXP - GN CT1</v>
          </cell>
          <cell r="C1724">
            <v>0</v>
          </cell>
          <cell r="D1724">
            <v>0</v>
          </cell>
        </row>
        <row r="1725">
          <cell r="A1725" t="str">
            <v>54970</v>
          </cell>
          <cell r="B1725" t="str">
            <v>MISC OTHER PWR EXP-POLK</v>
          </cell>
          <cell r="C1725">
            <v>246944.46</v>
          </cell>
          <cell r="D1725">
            <v>1225294.99</v>
          </cell>
        </row>
        <row r="1726">
          <cell r="A1726" t="str">
            <v>54997</v>
          </cell>
          <cell r="B1726" t="str">
            <v>DOE REIMBURSEMENT</v>
          </cell>
          <cell r="C1726">
            <v>0</v>
          </cell>
          <cell r="D1726">
            <v>0</v>
          </cell>
        </row>
        <row r="1727">
          <cell r="A1727" t="str">
            <v>549</v>
          </cell>
          <cell r="B1727" t="str">
            <v>ACCOUNT TOTAL</v>
          </cell>
          <cell r="C1727">
            <v>469380.04</v>
          </cell>
          <cell r="D1727">
            <v>2385413.96</v>
          </cell>
        </row>
        <row r="1728">
          <cell r="A1728" t="str">
            <v>55028</v>
          </cell>
          <cell r="B1728" t="str">
            <v>RENTS - PH</v>
          </cell>
          <cell r="C1728">
            <v>0</v>
          </cell>
          <cell r="D1728">
            <v>0</v>
          </cell>
        </row>
        <row r="1729">
          <cell r="A1729" t="str">
            <v>55038</v>
          </cell>
          <cell r="B1729" t="str">
            <v>RENTS - PARK STREET STATION</v>
          </cell>
          <cell r="C1729">
            <v>0</v>
          </cell>
          <cell r="D1729">
            <v>0</v>
          </cell>
        </row>
        <row r="1730">
          <cell r="A1730" t="str">
            <v>55070</v>
          </cell>
          <cell r="B1730" t="str">
            <v>RENTS - POLK</v>
          </cell>
          <cell r="C1730">
            <v>0</v>
          </cell>
          <cell r="D1730">
            <v>0</v>
          </cell>
        </row>
        <row r="1731">
          <cell r="A1731" t="str">
            <v>550</v>
          </cell>
          <cell r="B1731" t="str">
            <v>ACCOUNT TOTAL</v>
          </cell>
          <cell r="C1731">
            <v>0</v>
          </cell>
          <cell r="D1731">
            <v>0</v>
          </cell>
        </row>
        <row r="1732">
          <cell r="A1732" t="str">
            <v>55128</v>
          </cell>
          <cell r="B1732" t="str">
            <v>MAINT SUPV &amp; ENG - PH1-3</v>
          </cell>
          <cell r="C1732">
            <v>4055.71</v>
          </cell>
          <cell r="D1732">
            <v>28446.14</v>
          </cell>
        </row>
        <row r="1733">
          <cell r="A1733" t="str">
            <v>55170</v>
          </cell>
          <cell r="B1733" t="str">
            <v>MAINT SUPV &amp; ENG - POLK #1</v>
          </cell>
          <cell r="C1733">
            <v>54671.6</v>
          </cell>
          <cell r="D1733">
            <v>316127.90000000002</v>
          </cell>
        </row>
        <row r="1734">
          <cell r="A1734" t="str">
            <v>551</v>
          </cell>
          <cell r="B1734" t="str">
            <v>ACCOUNT TOTAL</v>
          </cell>
          <cell r="C1734">
            <v>58727.31</v>
          </cell>
          <cell r="D1734">
            <v>344574.04</v>
          </cell>
        </row>
        <row r="1735">
          <cell r="A1735" t="str">
            <v>55228</v>
          </cell>
          <cell r="B1735" t="str">
            <v>MAINT PROD STRUC - PH CT1-3</v>
          </cell>
          <cell r="C1735">
            <v>7700.79</v>
          </cell>
          <cell r="D1735">
            <v>32325.48</v>
          </cell>
        </row>
        <row r="1736">
          <cell r="A1736" t="str">
            <v>55240</v>
          </cell>
          <cell r="B1736" t="str">
            <v>MAINT STRUCT - BB CT1-3</v>
          </cell>
          <cell r="C1736">
            <v>765.37</v>
          </cell>
          <cell r="D1736">
            <v>23721.200000000001</v>
          </cell>
        </row>
        <row r="1737">
          <cell r="A1737" t="str">
            <v>55241</v>
          </cell>
          <cell r="B1737" t="str">
            <v>MAINT STRUCT - BB CT1</v>
          </cell>
          <cell r="C1737">
            <v>0</v>
          </cell>
          <cell r="D1737">
            <v>0</v>
          </cell>
        </row>
        <row r="1738">
          <cell r="A1738" t="str">
            <v>55242</v>
          </cell>
          <cell r="B1738" t="str">
            <v>MAINT STRUCT - BB CT2</v>
          </cell>
          <cell r="C1738">
            <v>3154.19</v>
          </cell>
          <cell r="D1738">
            <v>3733.74</v>
          </cell>
        </row>
        <row r="1739">
          <cell r="A1739" t="str">
            <v>55243</v>
          </cell>
          <cell r="B1739" t="str">
            <v>MAINT STRUCT - BB CT3</v>
          </cell>
          <cell r="C1739">
            <v>0</v>
          </cell>
          <cell r="D1739">
            <v>0</v>
          </cell>
        </row>
        <row r="1740">
          <cell r="A1740" t="str">
            <v>55250</v>
          </cell>
          <cell r="B1740" t="str">
            <v>MAINT STRUCTURES BAYSIDE POWE</v>
          </cell>
          <cell r="C1740">
            <v>29081.79</v>
          </cell>
          <cell r="D1740">
            <v>99417.83</v>
          </cell>
        </row>
        <row r="1741">
          <cell r="A1741" t="str">
            <v>55251</v>
          </cell>
          <cell r="B1741" t="str">
            <v>MAINT STRUCT - GN CT1</v>
          </cell>
          <cell r="C1741">
            <v>0</v>
          </cell>
          <cell r="D1741">
            <v>0</v>
          </cell>
        </row>
        <row r="1742">
          <cell r="A1742" t="str">
            <v>55270</v>
          </cell>
          <cell r="B1742" t="str">
            <v>MAINT STRUC FUEL HOLD &amp; PROD</v>
          </cell>
          <cell r="C1742">
            <v>30520.48</v>
          </cell>
          <cell r="D1742">
            <v>342421.35</v>
          </cell>
        </row>
        <row r="1743">
          <cell r="A1743" t="str">
            <v>55271</v>
          </cell>
          <cell r="B1743" t="str">
            <v>MAINT PROD STRUC - POLK#1</v>
          </cell>
          <cell r="C1743">
            <v>0</v>
          </cell>
          <cell r="D1743">
            <v>0</v>
          </cell>
        </row>
        <row r="1744">
          <cell r="A1744" t="str">
            <v>55274</v>
          </cell>
          <cell r="B1744" t="str">
            <v>COAL HANDLING/SLURRY PREP</v>
          </cell>
          <cell r="C1744">
            <v>203529.8</v>
          </cell>
          <cell r="D1744">
            <v>604766.5</v>
          </cell>
        </row>
        <row r="1745">
          <cell r="A1745" t="str">
            <v>55275</v>
          </cell>
          <cell r="B1745" t="str">
            <v>GASIFICATION AREA CONT</v>
          </cell>
          <cell r="C1745">
            <v>325903.59000000003</v>
          </cell>
          <cell r="D1745">
            <v>1904766.81</v>
          </cell>
        </row>
        <row r="1746">
          <cell r="A1746" t="str">
            <v>55276</v>
          </cell>
          <cell r="B1746" t="str">
            <v>SULFURIC ACID PLANT</v>
          </cell>
          <cell r="C1746">
            <v>101557.99</v>
          </cell>
          <cell r="D1746">
            <v>225316.75</v>
          </cell>
        </row>
        <row r="1747">
          <cell r="A1747" t="str">
            <v>55277</v>
          </cell>
          <cell r="B1747" t="str">
            <v>AIR SEPARATION UNIT</v>
          </cell>
          <cell r="C1747">
            <v>34177.629999999997</v>
          </cell>
          <cell r="D1747">
            <v>117652.42</v>
          </cell>
        </row>
        <row r="1748">
          <cell r="A1748" t="str">
            <v>55278</v>
          </cell>
          <cell r="B1748" t="str">
            <v>BRINE CONC SYSTEM/WASTER WATE</v>
          </cell>
          <cell r="C1748">
            <v>5639.03</v>
          </cell>
          <cell r="D1748">
            <v>354329.54</v>
          </cell>
        </row>
        <row r="1749">
          <cell r="A1749" t="str">
            <v>552</v>
          </cell>
          <cell r="B1749" t="str">
            <v>ACCOUNT TOTAL</v>
          </cell>
          <cell r="C1749">
            <v>742030.66</v>
          </cell>
          <cell r="D1749">
            <v>3708451.62</v>
          </cell>
        </row>
        <row r="1750">
          <cell r="A1750" t="str">
            <v>55321</v>
          </cell>
          <cell r="B1750" t="str">
            <v>MAINT GEN &amp; ELECT - PH1</v>
          </cell>
          <cell r="C1750">
            <v>3767.62</v>
          </cell>
          <cell r="D1750">
            <v>97165.68</v>
          </cell>
        </row>
        <row r="1751">
          <cell r="A1751" t="str">
            <v>55322</v>
          </cell>
          <cell r="B1751" t="str">
            <v>MAINT GEN &amp; ELECT - PH2</v>
          </cell>
          <cell r="C1751">
            <v>7081.65</v>
          </cell>
          <cell r="D1751">
            <v>209609.32</v>
          </cell>
        </row>
        <row r="1752">
          <cell r="A1752" t="str">
            <v>55323</v>
          </cell>
          <cell r="B1752" t="str">
            <v>MAINT GEN &amp; ELECT - PH3</v>
          </cell>
          <cell r="C1752">
            <v>0</v>
          </cell>
          <cell r="D1752">
            <v>0</v>
          </cell>
        </row>
        <row r="1753">
          <cell r="A1753" t="str">
            <v>55328</v>
          </cell>
          <cell r="B1753" t="str">
            <v>MAINT GEN &amp; ELECT - PH1-3</v>
          </cell>
          <cell r="C1753">
            <v>8795.86</v>
          </cell>
          <cell r="D1753">
            <v>83580.160000000003</v>
          </cell>
        </row>
        <row r="1754">
          <cell r="A1754" t="str">
            <v>55340</v>
          </cell>
          <cell r="B1754" t="str">
            <v>MAINT GEN &amp; ELEC - BB CT1-3</v>
          </cell>
          <cell r="C1754">
            <v>4401.24</v>
          </cell>
          <cell r="D1754">
            <v>25556.05</v>
          </cell>
        </row>
        <row r="1755">
          <cell r="A1755" t="str">
            <v>55341</v>
          </cell>
          <cell r="B1755" t="str">
            <v>MAINT GEN &amp; ELEC - BB CT1</v>
          </cell>
          <cell r="C1755">
            <v>7201.79</v>
          </cell>
          <cell r="D1755">
            <v>24407.9</v>
          </cell>
        </row>
        <row r="1756">
          <cell r="A1756" t="str">
            <v>55342</v>
          </cell>
          <cell r="B1756" t="str">
            <v>MAINT GEN &amp; ELEC - BB CT2</v>
          </cell>
          <cell r="C1756">
            <v>1873.25</v>
          </cell>
          <cell r="D1756">
            <v>14698.64</v>
          </cell>
        </row>
        <row r="1757">
          <cell r="A1757" t="str">
            <v>55343</v>
          </cell>
          <cell r="B1757" t="str">
            <v>MAINT GEN &amp; ELEC - BB CT3</v>
          </cell>
          <cell r="C1757">
            <v>3365.53</v>
          </cell>
          <cell r="D1757">
            <v>4185.75</v>
          </cell>
        </row>
        <row r="1758">
          <cell r="A1758" t="str">
            <v>55350</v>
          </cell>
          <cell r="B1758" t="str">
            <v>MAINTENANCE POWER BLOCK - BAY</v>
          </cell>
          <cell r="C1758">
            <v>152709.97</v>
          </cell>
          <cell r="D1758">
            <v>689100.21</v>
          </cell>
        </row>
        <row r="1759">
          <cell r="A1759" t="str">
            <v>55351</v>
          </cell>
          <cell r="B1759" t="str">
            <v>MAIN POWER BLOCK - BS1A</v>
          </cell>
          <cell r="C1759">
            <v>-57069.14</v>
          </cell>
          <cell r="D1759">
            <v>58094.91</v>
          </cell>
        </row>
        <row r="1760">
          <cell r="A1760" t="str">
            <v>55352</v>
          </cell>
          <cell r="B1760" t="str">
            <v>MAINT POWER BLOCK - BS1B</v>
          </cell>
          <cell r="C1760">
            <v>13233.67</v>
          </cell>
          <cell r="D1760">
            <v>92878.52</v>
          </cell>
        </row>
        <row r="1761">
          <cell r="A1761" t="str">
            <v>55353</v>
          </cell>
          <cell r="B1761" t="str">
            <v>MAINT POWER BLOCK - BS1C</v>
          </cell>
          <cell r="C1761">
            <v>14047.01</v>
          </cell>
          <cell r="D1761">
            <v>-18153.41</v>
          </cell>
        </row>
        <row r="1762">
          <cell r="A1762" t="str">
            <v>55354</v>
          </cell>
          <cell r="B1762" t="str">
            <v>MAINT POWER BLOCK - BS2A</v>
          </cell>
          <cell r="C1762">
            <v>6988.33</v>
          </cell>
          <cell r="D1762">
            <v>34241.49</v>
          </cell>
        </row>
        <row r="1763">
          <cell r="A1763" t="str">
            <v>55355</v>
          </cell>
          <cell r="B1763" t="str">
            <v>MAINT POWER BLOCK - BS2B</v>
          </cell>
          <cell r="C1763">
            <v>2174.19</v>
          </cell>
          <cell r="D1763">
            <v>32853.449999999997</v>
          </cell>
        </row>
        <row r="1764">
          <cell r="A1764" t="str">
            <v>55356</v>
          </cell>
          <cell r="B1764" t="str">
            <v>MAINT POWER BLOCK - BS2C</v>
          </cell>
          <cell r="C1764">
            <v>8964.69</v>
          </cell>
          <cell r="D1764">
            <v>49910.5</v>
          </cell>
        </row>
        <row r="1765">
          <cell r="A1765" t="str">
            <v>55357</v>
          </cell>
          <cell r="B1765" t="str">
            <v>MAINT POWER BLOCK - BS2D</v>
          </cell>
          <cell r="C1765">
            <v>12799.29</v>
          </cell>
          <cell r="D1765">
            <v>108014.54</v>
          </cell>
        </row>
        <row r="1766">
          <cell r="A1766" t="str">
            <v>55358</v>
          </cell>
          <cell r="B1766" t="str">
            <v>BS1 STEAM TURBINE/COMMON EQP</v>
          </cell>
          <cell r="C1766">
            <v>1440108.18</v>
          </cell>
          <cell r="D1766">
            <v>2113807.88</v>
          </cell>
        </row>
        <row r="1767">
          <cell r="A1767" t="str">
            <v>55359</v>
          </cell>
          <cell r="B1767" t="str">
            <v>BS2 STEAM TURBINE/COMMON EQP</v>
          </cell>
          <cell r="C1767">
            <v>126281.43</v>
          </cell>
          <cell r="D1767">
            <v>533066.44999999995</v>
          </cell>
        </row>
        <row r="1768">
          <cell r="A1768" t="str">
            <v>55361</v>
          </cell>
          <cell r="B1768" t="str">
            <v>HOOKERS POINT GENERATION - 50</v>
          </cell>
          <cell r="C1768">
            <v>0</v>
          </cell>
          <cell r="D1768">
            <v>0</v>
          </cell>
        </row>
        <row r="1769">
          <cell r="A1769" t="str">
            <v>55379</v>
          </cell>
          <cell r="B1769" t="str">
            <v>POLK POWER GENERATION - UNIT</v>
          </cell>
          <cell r="C1769">
            <v>84999.32</v>
          </cell>
          <cell r="D1769">
            <v>666346.66</v>
          </cell>
        </row>
        <row r="1770">
          <cell r="A1770" t="str">
            <v>55380</v>
          </cell>
          <cell r="B1770" t="str">
            <v>POLK POWER GENERATION - UNIT</v>
          </cell>
          <cell r="C1770">
            <v>38421.919999999998</v>
          </cell>
          <cell r="D1770">
            <v>115989.11</v>
          </cell>
        </row>
        <row r="1771">
          <cell r="A1771" t="str">
            <v>55381</v>
          </cell>
          <cell r="B1771" t="str">
            <v>POLK POWER GENERATION - UNIT</v>
          </cell>
          <cell r="C1771">
            <v>14452.07</v>
          </cell>
          <cell r="D1771">
            <v>125027.29</v>
          </cell>
        </row>
        <row r="1772">
          <cell r="A1772" t="str">
            <v>553</v>
          </cell>
          <cell r="B1772" t="str">
            <v>ACCOUNT TOTAL</v>
          </cell>
          <cell r="C1772">
            <v>1894597.87</v>
          </cell>
          <cell r="D1772">
            <v>5060381.0999999996</v>
          </cell>
        </row>
        <row r="1773">
          <cell r="A1773" t="str">
            <v>55428</v>
          </cell>
          <cell r="B1773" t="str">
            <v>MAINT MISC PWR GEN - PH1-3</v>
          </cell>
          <cell r="C1773">
            <v>3609.97</v>
          </cell>
          <cell r="D1773">
            <v>15587.88</v>
          </cell>
        </row>
        <row r="1774">
          <cell r="A1774" t="str">
            <v>55440</v>
          </cell>
          <cell r="B1774" t="str">
            <v>MAINT MISC PWR GEN - BB COMMO</v>
          </cell>
          <cell r="C1774">
            <v>0</v>
          </cell>
          <cell r="D1774">
            <v>251.38</v>
          </cell>
        </row>
        <row r="1775">
          <cell r="A1775" t="str">
            <v>55441</v>
          </cell>
          <cell r="B1775" t="str">
            <v>MAINT MISC PWR GEN - BB CT1</v>
          </cell>
          <cell r="C1775">
            <v>0</v>
          </cell>
          <cell r="D1775">
            <v>0</v>
          </cell>
        </row>
        <row r="1776">
          <cell r="A1776" t="str">
            <v>55442</v>
          </cell>
          <cell r="B1776" t="str">
            <v>MAINT MISC PWR GEN - BB CT2</v>
          </cell>
          <cell r="C1776">
            <v>0</v>
          </cell>
          <cell r="D1776">
            <v>0</v>
          </cell>
        </row>
        <row r="1777">
          <cell r="A1777" t="str">
            <v>55443</v>
          </cell>
          <cell r="B1777" t="str">
            <v>MAINT MISC PWR GEN - BB CT3</v>
          </cell>
          <cell r="C1777">
            <v>0</v>
          </cell>
          <cell r="D1777">
            <v>1229.6500000000001</v>
          </cell>
        </row>
        <row r="1778">
          <cell r="A1778" t="str">
            <v>55451</v>
          </cell>
          <cell r="B1778" t="str">
            <v>MAINT MISC PWR GEN - GN CT1</v>
          </cell>
          <cell r="C1778">
            <v>0</v>
          </cell>
          <cell r="D1778">
            <v>0</v>
          </cell>
        </row>
        <row r="1779">
          <cell r="A1779" t="str">
            <v>55470</v>
          </cell>
          <cell r="B1779" t="str">
            <v>MAINT MISC OTHER POWER GEN PL</v>
          </cell>
          <cell r="C1779">
            <v>18879.16</v>
          </cell>
          <cell r="D1779">
            <v>330928.57</v>
          </cell>
        </row>
        <row r="1780">
          <cell r="A1780" t="str">
            <v>55471</v>
          </cell>
          <cell r="B1780" t="str">
            <v>MAINT MISC PWR GEN - POLK #1</v>
          </cell>
          <cell r="C1780">
            <v>0</v>
          </cell>
          <cell r="D1780">
            <v>0</v>
          </cell>
        </row>
        <row r="1781">
          <cell r="A1781" t="str">
            <v>55497</v>
          </cell>
          <cell r="B1781" t="str">
            <v>DOE REIMBURSEMENT</v>
          </cell>
          <cell r="C1781">
            <v>0</v>
          </cell>
          <cell r="D1781">
            <v>0</v>
          </cell>
        </row>
        <row r="1782">
          <cell r="A1782" t="str">
            <v>554</v>
          </cell>
          <cell r="B1782" t="str">
            <v>ACCOUNT TOTAL</v>
          </cell>
          <cell r="C1782">
            <v>22489.13</v>
          </cell>
          <cell r="D1782">
            <v>347997.48</v>
          </cell>
        </row>
        <row r="1783">
          <cell r="A1783" t="str">
            <v>55501</v>
          </cell>
          <cell r="B1783" t="str">
            <v>PURCH POWER - LAKELAND</v>
          </cell>
          <cell r="C1783">
            <v>253597</v>
          </cell>
          <cell r="D1783">
            <v>1872524.75</v>
          </cell>
        </row>
        <row r="1784">
          <cell r="A1784" t="str">
            <v>55502</v>
          </cell>
          <cell r="B1784" t="str">
            <v>PURCH POWER - FLA POWER CORP</v>
          </cell>
          <cell r="C1784">
            <v>4498478.7</v>
          </cell>
          <cell r="D1784">
            <v>9199718.4299999997</v>
          </cell>
        </row>
        <row r="1785">
          <cell r="A1785" t="str">
            <v>55503</v>
          </cell>
          <cell r="B1785" t="str">
            <v>PURCH POWER - FLA PWR &amp; LIGHT</v>
          </cell>
          <cell r="C1785">
            <v>5871474.5999999996</v>
          </cell>
          <cell r="D1785">
            <v>16272923.9</v>
          </cell>
        </row>
        <row r="1786">
          <cell r="A1786" t="str">
            <v>55504</v>
          </cell>
          <cell r="B1786" t="str">
            <v>PURCH POWER - ORLANDO</v>
          </cell>
          <cell r="C1786">
            <v>984783</v>
          </cell>
          <cell r="D1786">
            <v>4587953</v>
          </cell>
        </row>
        <row r="1787">
          <cell r="A1787" t="str">
            <v>55505</v>
          </cell>
          <cell r="B1787" t="str">
            <v>PURCH POWER - VERO BEACH</v>
          </cell>
          <cell r="C1787">
            <v>0</v>
          </cell>
          <cell r="D1787">
            <v>0</v>
          </cell>
        </row>
        <row r="1788">
          <cell r="A1788" t="str">
            <v>55506</v>
          </cell>
          <cell r="B1788" t="str">
            <v>PURCH POWER - HOMESTEAD</v>
          </cell>
          <cell r="C1788">
            <v>0</v>
          </cell>
          <cell r="D1788">
            <v>0</v>
          </cell>
        </row>
        <row r="1789">
          <cell r="A1789" t="str">
            <v>55507</v>
          </cell>
          <cell r="B1789" t="str">
            <v>PURCH POWER - LAKE WORTH</v>
          </cell>
          <cell r="C1789">
            <v>0</v>
          </cell>
          <cell r="D1789">
            <v>0</v>
          </cell>
        </row>
        <row r="1790">
          <cell r="A1790" t="str">
            <v>55508</v>
          </cell>
          <cell r="B1790" t="str">
            <v>PURCH POWER - JACKSONVILLE</v>
          </cell>
          <cell r="C1790">
            <v>1322552</v>
          </cell>
          <cell r="D1790">
            <v>5395012.5</v>
          </cell>
        </row>
        <row r="1791">
          <cell r="A1791" t="str">
            <v>55509</v>
          </cell>
          <cell r="B1791" t="str">
            <v>PURCH POWER - FT PIERCE</v>
          </cell>
          <cell r="C1791">
            <v>0</v>
          </cell>
          <cell r="D1791">
            <v>0</v>
          </cell>
        </row>
        <row r="1792">
          <cell r="A1792" t="str">
            <v>55510</v>
          </cell>
          <cell r="B1792" t="str">
            <v>PURCH POWER - GAINESVILLE</v>
          </cell>
          <cell r="C1792">
            <v>0</v>
          </cell>
          <cell r="D1792">
            <v>0</v>
          </cell>
        </row>
        <row r="1793">
          <cell r="A1793" t="str">
            <v>55511</v>
          </cell>
          <cell r="B1793" t="str">
            <v>PURCH POWER - TALLAHASSEE</v>
          </cell>
          <cell r="C1793">
            <v>1950</v>
          </cell>
          <cell r="D1793">
            <v>116768</v>
          </cell>
        </row>
        <row r="1794">
          <cell r="A1794" t="str">
            <v>55512</v>
          </cell>
          <cell r="B1794" t="str">
            <v>PURCH POWER - SMYNRA BEACH</v>
          </cell>
          <cell r="C1794">
            <v>0</v>
          </cell>
          <cell r="D1794">
            <v>0</v>
          </cell>
        </row>
        <row r="1795">
          <cell r="A1795" t="str">
            <v>55513</v>
          </cell>
          <cell r="B1795" t="str">
            <v>PURCH POWER - SEBRING</v>
          </cell>
          <cell r="C1795">
            <v>0</v>
          </cell>
          <cell r="D1795">
            <v>0</v>
          </cell>
        </row>
        <row r="1796">
          <cell r="A1796" t="str">
            <v>55514</v>
          </cell>
          <cell r="B1796" t="str">
            <v>PURCH POWER - KISSIMMEE</v>
          </cell>
          <cell r="C1796">
            <v>0</v>
          </cell>
          <cell r="D1796">
            <v>0</v>
          </cell>
        </row>
        <row r="1797">
          <cell r="A1797" t="str">
            <v>55515</v>
          </cell>
          <cell r="B1797" t="str">
            <v>PURCH POWER - ST CLOUD</v>
          </cell>
          <cell r="C1797">
            <v>0</v>
          </cell>
          <cell r="D1797">
            <v>0</v>
          </cell>
        </row>
        <row r="1798">
          <cell r="A1798" t="str">
            <v>55516</v>
          </cell>
          <cell r="B1798" t="str">
            <v>PURCH POWER-TECO POWER SERV</v>
          </cell>
          <cell r="C1798">
            <v>0</v>
          </cell>
          <cell r="D1798">
            <v>0</v>
          </cell>
        </row>
        <row r="1799">
          <cell r="A1799" t="str">
            <v>55517</v>
          </cell>
          <cell r="B1799" t="str">
            <v>PURCH POWER - KOCH.</v>
          </cell>
          <cell r="C1799">
            <v>0</v>
          </cell>
          <cell r="D1799">
            <v>0</v>
          </cell>
        </row>
        <row r="1800">
          <cell r="A1800" t="str">
            <v>55518</v>
          </cell>
          <cell r="B1800" t="str">
            <v>PURCH POWER VIRGINIA.</v>
          </cell>
          <cell r="C1800">
            <v>0</v>
          </cell>
          <cell r="D1800">
            <v>0</v>
          </cell>
        </row>
        <row r="1801">
          <cell r="A1801" t="str">
            <v>55519</v>
          </cell>
          <cell r="B1801" t="str">
            <v>COGENERATION</v>
          </cell>
          <cell r="C1801">
            <v>2749613.27</v>
          </cell>
          <cell r="D1801">
            <v>16202541.73</v>
          </cell>
        </row>
        <row r="1802">
          <cell r="A1802" t="str">
            <v>55520</v>
          </cell>
          <cell r="B1802" t="str">
            <v>NONRECOVERABLE INTERCHG REVER</v>
          </cell>
          <cell r="C1802">
            <v>-98516.21</v>
          </cell>
          <cell r="D1802">
            <v>-103956.21</v>
          </cell>
        </row>
        <row r="1803">
          <cell r="A1803" t="str">
            <v>55521</v>
          </cell>
          <cell r="B1803" t="str">
            <v>NONRECOVERABLE INTERCHG</v>
          </cell>
          <cell r="C1803">
            <v>98516.21</v>
          </cell>
          <cell r="D1803">
            <v>103956.21</v>
          </cell>
        </row>
        <row r="1804">
          <cell r="A1804" t="str">
            <v>55522</v>
          </cell>
          <cell r="B1804" t="str">
            <v>NONRECOVERABLE COGENERATION</v>
          </cell>
          <cell r="C1804">
            <v>77864.33</v>
          </cell>
          <cell r="D1804">
            <v>461049.83</v>
          </cell>
        </row>
        <row r="1805">
          <cell r="A1805" t="str">
            <v>55523</v>
          </cell>
          <cell r="B1805" t="str">
            <v>CAPACITY-PURCHASE POWER</v>
          </cell>
          <cell r="C1805">
            <v>206712.59</v>
          </cell>
          <cell r="D1805">
            <v>976536.79</v>
          </cell>
        </row>
        <row r="1806">
          <cell r="A1806" t="str">
            <v>55524</v>
          </cell>
          <cell r="B1806" t="str">
            <v>NONRECOVERABLE CAPACITY</v>
          </cell>
          <cell r="C1806">
            <v>-206712.59</v>
          </cell>
          <cell r="D1806">
            <v>-976536.79</v>
          </cell>
        </row>
        <row r="1807">
          <cell r="A1807" t="str">
            <v>55525</v>
          </cell>
          <cell r="B1807" t="str">
            <v>NONRECOVERABLE CAPACITY</v>
          </cell>
          <cell r="C1807">
            <v>0</v>
          </cell>
          <cell r="D1807">
            <v>0</v>
          </cell>
        </row>
        <row r="1808">
          <cell r="A1808" t="str">
            <v>55526</v>
          </cell>
          <cell r="B1808" t="str">
            <v>PURCH POWER - FMPA</v>
          </cell>
          <cell r="C1808">
            <v>0</v>
          </cell>
          <cell r="D1808">
            <v>0</v>
          </cell>
        </row>
        <row r="1809">
          <cell r="A1809" t="str">
            <v>55527</v>
          </cell>
          <cell r="B1809" t="str">
            <v>PURCH POWER - SEMINOLE ELECT</v>
          </cell>
          <cell r="C1809">
            <v>141569</v>
          </cell>
          <cell r="D1809">
            <v>995739</v>
          </cell>
        </row>
        <row r="1810">
          <cell r="A1810" t="str">
            <v>55528</v>
          </cell>
          <cell r="B1810" t="str">
            <v>PURCHASE POWER - SONAT.</v>
          </cell>
          <cell r="C1810">
            <v>0</v>
          </cell>
          <cell r="D1810">
            <v>0</v>
          </cell>
        </row>
        <row r="1811">
          <cell r="A1811" t="str">
            <v>55529</v>
          </cell>
          <cell r="B1811" t="str">
            <v>PURCH POWER-REEDY CREEK</v>
          </cell>
          <cell r="C1811">
            <v>0</v>
          </cell>
          <cell r="D1811">
            <v>0</v>
          </cell>
        </row>
        <row r="1812">
          <cell r="A1812" t="str">
            <v>55530</v>
          </cell>
          <cell r="B1812" t="str">
            <v>PURCH POWER - KEY WEST</v>
          </cell>
          <cell r="C1812">
            <v>0</v>
          </cell>
          <cell r="D1812">
            <v>0</v>
          </cell>
        </row>
        <row r="1813">
          <cell r="A1813" t="str">
            <v>55531</v>
          </cell>
          <cell r="B1813" t="str">
            <v>PURCHASED POWER OGLETHORPE</v>
          </cell>
          <cell r="C1813">
            <v>0</v>
          </cell>
          <cell r="D1813">
            <v>0</v>
          </cell>
        </row>
        <row r="1814">
          <cell r="A1814" t="str">
            <v>55532</v>
          </cell>
          <cell r="B1814" t="str">
            <v>PURCH POWER-PECO</v>
          </cell>
          <cell r="C1814">
            <v>0</v>
          </cell>
          <cell r="D1814">
            <v>0</v>
          </cell>
        </row>
        <row r="1815">
          <cell r="A1815" t="str">
            <v>55533</v>
          </cell>
          <cell r="B1815" t="str">
            <v>NONRECOVERABLE INTERCHG-WHSL</v>
          </cell>
          <cell r="C1815">
            <v>207157.14</v>
          </cell>
          <cell r="D1815">
            <v>978478.45</v>
          </cell>
        </row>
        <row r="1816">
          <cell r="A1816" t="str">
            <v>55534</v>
          </cell>
          <cell r="B1816" t="str">
            <v>NONRECOVERABLE INTERCHG-WHLSE</v>
          </cell>
          <cell r="C1816">
            <v>-207157.14</v>
          </cell>
          <cell r="D1816">
            <v>-978478.45</v>
          </cell>
        </row>
        <row r="1817">
          <cell r="A1817" t="str">
            <v>55535</v>
          </cell>
          <cell r="B1817" t="str">
            <v>RECOVERABLE INTERCHG-WHLSE</v>
          </cell>
          <cell r="C1817">
            <v>600957.06999999995</v>
          </cell>
          <cell r="D1817">
            <v>1768819.64</v>
          </cell>
        </row>
        <row r="1818">
          <cell r="A1818" t="str">
            <v>55536</v>
          </cell>
          <cell r="B1818" t="str">
            <v>RECOVERABLE INTERCHG-WHLSE</v>
          </cell>
          <cell r="C1818">
            <v>-600957.06999999995</v>
          </cell>
          <cell r="D1818">
            <v>-1768819.64</v>
          </cell>
        </row>
        <row r="1819">
          <cell r="A1819" t="str">
            <v>55537</v>
          </cell>
          <cell r="B1819" t="str">
            <v>PURCH POWER - AQUILA POWER CO</v>
          </cell>
          <cell r="C1819">
            <v>0</v>
          </cell>
          <cell r="D1819">
            <v>0</v>
          </cell>
        </row>
        <row r="1820">
          <cell r="A1820" t="str">
            <v>55538</v>
          </cell>
          <cell r="B1820" t="str">
            <v>PURCH POWER - OKEELANTA CORP</v>
          </cell>
          <cell r="C1820">
            <v>858224.93</v>
          </cell>
          <cell r="D1820">
            <v>966224.93</v>
          </cell>
        </row>
        <row r="1821">
          <cell r="A1821" t="str">
            <v>55539</v>
          </cell>
          <cell r="B1821" t="str">
            <v>MKT BASED INTERCHG PURCHASE</v>
          </cell>
          <cell r="C1821">
            <v>0</v>
          </cell>
          <cell r="D1821">
            <v>0</v>
          </cell>
        </row>
        <row r="1822">
          <cell r="A1822" t="str">
            <v>55540</v>
          </cell>
          <cell r="B1822" t="str">
            <v>FUEL TPS CONTRACT</v>
          </cell>
          <cell r="C1822">
            <v>4839260.42</v>
          </cell>
          <cell r="D1822">
            <v>8781361.0099999998</v>
          </cell>
        </row>
        <row r="1823">
          <cell r="A1823" t="str">
            <v>55541</v>
          </cell>
          <cell r="B1823" t="str">
            <v>O&amp;M TPS CONTRACT</v>
          </cell>
          <cell r="C1823">
            <v>429283.39</v>
          </cell>
          <cell r="D1823">
            <v>2371111.5299999998</v>
          </cell>
        </row>
        <row r="1824">
          <cell r="A1824" t="str">
            <v>55542</v>
          </cell>
          <cell r="B1824" t="str">
            <v>CAPACITY TPS CONTRACT</v>
          </cell>
          <cell r="C1824">
            <v>1711052</v>
          </cell>
          <cell r="D1824">
            <v>10266312</v>
          </cell>
        </row>
        <row r="1825">
          <cell r="A1825" t="str">
            <v>55543</v>
          </cell>
          <cell r="B1825" t="str">
            <v>PURCH POWER-FARMLAND HYDRO</v>
          </cell>
          <cell r="C1825">
            <v>0</v>
          </cell>
          <cell r="D1825">
            <v>0</v>
          </cell>
        </row>
        <row r="1826">
          <cell r="A1826" t="str">
            <v>55544</v>
          </cell>
          <cell r="B1826" t="str">
            <v>PURCH POWER-AUBURNDALE POWER</v>
          </cell>
          <cell r="C1826">
            <v>0</v>
          </cell>
          <cell r="D1826">
            <v>0</v>
          </cell>
        </row>
        <row r="1827">
          <cell r="A1827" t="str">
            <v>55545</v>
          </cell>
          <cell r="B1827" t="str">
            <v>PURCH POWER - CF INDUSTRIES I</v>
          </cell>
          <cell r="C1827">
            <v>0</v>
          </cell>
          <cell r="D1827">
            <v>0</v>
          </cell>
        </row>
        <row r="1828">
          <cell r="A1828" t="str">
            <v>55546</v>
          </cell>
          <cell r="B1828" t="str">
            <v>PURCH POWER - CARGILL FERTILI</v>
          </cell>
          <cell r="C1828">
            <v>0</v>
          </cell>
          <cell r="D1828">
            <v>0</v>
          </cell>
        </row>
        <row r="1829">
          <cell r="A1829" t="str">
            <v>55547</v>
          </cell>
          <cell r="B1829" t="str">
            <v>PURCH POWER - IMC - AGRICO CO</v>
          </cell>
          <cell r="C1829">
            <v>0</v>
          </cell>
          <cell r="D1829">
            <v>0</v>
          </cell>
        </row>
        <row r="1830">
          <cell r="A1830" t="str">
            <v>55548</v>
          </cell>
          <cell r="B1830" t="str">
            <v>PURCH POWER-MORGAN STANLEY GR</v>
          </cell>
          <cell r="C1830">
            <v>0</v>
          </cell>
          <cell r="D1830">
            <v>0</v>
          </cell>
        </row>
        <row r="1831">
          <cell r="A1831" t="str">
            <v>55549</v>
          </cell>
          <cell r="B1831" t="str">
            <v>PURCH POWER-CUTRALE CITRUS JU</v>
          </cell>
          <cell r="C1831">
            <v>0</v>
          </cell>
          <cell r="D1831">
            <v>0</v>
          </cell>
        </row>
        <row r="1832">
          <cell r="A1832" t="str">
            <v>55551</v>
          </cell>
          <cell r="B1832" t="str">
            <v>PURCH POWER-RELIANT ENERGY SE</v>
          </cell>
          <cell r="C1832">
            <v>0</v>
          </cell>
          <cell r="D1832">
            <v>383680</v>
          </cell>
        </row>
        <row r="1833">
          <cell r="A1833" t="str">
            <v>55552</v>
          </cell>
          <cell r="B1833" t="str">
            <v>PURCH POWER-ENTERGY MARKETING</v>
          </cell>
          <cell r="C1833">
            <v>0</v>
          </cell>
          <cell r="D1833">
            <v>0</v>
          </cell>
        </row>
        <row r="1834">
          <cell r="A1834" t="str">
            <v>55553</v>
          </cell>
          <cell r="B1834" t="str">
            <v>PURCH POWER - SEMPRA ENERGY T</v>
          </cell>
          <cell r="C1834">
            <v>0</v>
          </cell>
          <cell r="D1834">
            <v>0</v>
          </cell>
        </row>
        <row r="1835">
          <cell r="A1835" t="str">
            <v>55554</v>
          </cell>
          <cell r="B1835" t="str">
            <v>PURCH POWER - DISTRIBUTIVE GE</v>
          </cell>
          <cell r="C1835">
            <v>0</v>
          </cell>
          <cell r="D1835">
            <v>0</v>
          </cell>
        </row>
        <row r="1836">
          <cell r="A1836" t="str">
            <v>55555</v>
          </cell>
          <cell r="B1836" t="str">
            <v>PURCH POWER - SMITH FIELD</v>
          </cell>
          <cell r="C1836">
            <v>0</v>
          </cell>
          <cell r="D1836">
            <v>-50764.28</v>
          </cell>
        </row>
        <row r="1837">
          <cell r="A1837" t="str">
            <v>55556</v>
          </cell>
          <cell r="B1837" t="str">
            <v>PURCH POWER - CARGILL - ALLIA</v>
          </cell>
          <cell r="C1837">
            <v>1343301.5</v>
          </cell>
          <cell r="D1837">
            <v>3806243.8</v>
          </cell>
        </row>
        <row r="1838">
          <cell r="A1838" t="str">
            <v>55557</v>
          </cell>
          <cell r="B1838" t="str">
            <v>PURCH POWER - ENRON POWER MAR</v>
          </cell>
          <cell r="C1838">
            <v>0</v>
          </cell>
          <cell r="D1838">
            <v>0</v>
          </cell>
        </row>
        <row r="1839">
          <cell r="A1839" t="str">
            <v>55558</v>
          </cell>
          <cell r="B1839" t="str">
            <v>PURCH POWER - CORAL POWER</v>
          </cell>
          <cell r="C1839">
            <v>0</v>
          </cell>
          <cell r="D1839">
            <v>0</v>
          </cell>
        </row>
        <row r="1840">
          <cell r="A1840" t="str">
            <v>55559</v>
          </cell>
          <cell r="B1840" t="str">
            <v>PURCH POWER - SOUTHERN COMPAN</v>
          </cell>
          <cell r="C1840">
            <v>0</v>
          </cell>
          <cell r="D1840">
            <v>0</v>
          </cell>
        </row>
        <row r="1841">
          <cell r="A1841" t="str">
            <v>55560</v>
          </cell>
          <cell r="B1841" t="str">
            <v>PURCH POWER - DUKE ENERGY TRA</v>
          </cell>
          <cell r="C1841">
            <v>0</v>
          </cell>
          <cell r="D1841">
            <v>30000</v>
          </cell>
        </row>
        <row r="1842">
          <cell r="A1842" t="str">
            <v>55561</v>
          </cell>
          <cell r="B1842" t="str">
            <v>PURCH POWER-EL PASO ENERGY LP</v>
          </cell>
          <cell r="C1842">
            <v>0</v>
          </cell>
          <cell r="D1842">
            <v>0</v>
          </cell>
        </row>
        <row r="1843">
          <cell r="A1843" t="str">
            <v>55562</v>
          </cell>
          <cell r="B1843" t="str">
            <v>PURCH POWER - LOUISVILLE GAS</v>
          </cell>
          <cell r="C1843">
            <v>0</v>
          </cell>
          <cell r="D1843">
            <v>0</v>
          </cell>
        </row>
        <row r="1844">
          <cell r="A1844" t="str">
            <v>55563</v>
          </cell>
          <cell r="B1844" t="str">
            <v>PURCH POWER  - DYNERGY POWER</v>
          </cell>
          <cell r="C1844">
            <v>0</v>
          </cell>
          <cell r="D1844">
            <v>0</v>
          </cell>
        </row>
        <row r="1845">
          <cell r="A1845" t="str">
            <v>55564</v>
          </cell>
          <cell r="B1845" t="str">
            <v>PURCHASE POWER - CALPINE</v>
          </cell>
          <cell r="C1845">
            <v>2900</v>
          </cell>
          <cell r="D1845">
            <v>323087.32</v>
          </cell>
        </row>
        <row r="1846">
          <cell r="A1846" t="str">
            <v>55565</v>
          </cell>
          <cell r="B1846" t="str">
            <v>PURCHASE POWER - ACES</v>
          </cell>
          <cell r="C1846">
            <v>0</v>
          </cell>
          <cell r="D1846">
            <v>0</v>
          </cell>
        </row>
        <row r="1847">
          <cell r="A1847" t="str">
            <v>55566</v>
          </cell>
          <cell r="B1847" t="str">
            <v>PURCHASE POWER - CAROLINA POW</v>
          </cell>
          <cell r="C1847">
            <v>0</v>
          </cell>
          <cell r="D1847">
            <v>0</v>
          </cell>
        </row>
        <row r="1848">
          <cell r="A1848" t="str">
            <v>55567</v>
          </cell>
          <cell r="B1848" t="str">
            <v>PURCHASE POWER - CONACO</v>
          </cell>
          <cell r="C1848">
            <v>0</v>
          </cell>
          <cell r="D1848">
            <v>114638.5</v>
          </cell>
        </row>
        <row r="1849">
          <cell r="A1849" t="str">
            <v>555</v>
          </cell>
          <cell r="B1849" t="str">
            <v>ACCOUNT TOTAL</v>
          </cell>
          <cell r="C1849">
            <v>25085904.140000001</v>
          </cell>
          <cell r="D1849">
            <v>82096125.950000003</v>
          </cell>
        </row>
        <row r="1850">
          <cell r="A1850" t="str">
            <v>55600</v>
          </cell>
          <cell r="B1850" t="str">
            <v>SYS CONTROL &amp; LOAD DISPATCH</v>
          </cell>
          <cell r="C1850">
            <v>106178.06</v>
          </cell>
          <cell r="D1850">
            <v>636091</v>
          </cell>
        </row>
        <row r="1851">
          <cell r="A1851" t="str">
            <v>556</v>
          </cell>
          <cell r="B1851" t="str">
            <v>ACCOUNT TOTAL</v>
          </cell>
          <cell r="C1851">
            <v>106178.06</v>
          </cell>
          <cell r="D1851">
            <v>636091</v>
          </cell>
        </row>
        <row r="1852">
          <cell r="A1852" t="str">
            <v>55701</v>
          </cell>
          <cell r="B1852" t="str">
            <v>BIG BEND RESERVE POWER</v>
          </cell>
          <cell r="C1852">
            <v>0</v>
          </cell>
          <cell r="D1852">
            <v>0</v>
          </cell>
        </row>
        <row r="1853">
          <cell r="A1853" t="str">
            <v>55702</v>
          </cell>
          <cell r="B1853" t="str">
            <v>POLK #1 RESERVE POWER</v>
          </cell>
          <cell r="C1853">
            <v>0</v>
          </cell>
          <cell r="D1853">
            <v>0</v>
          </cell>
        </row>
        <row r="1854">
          <cell r="A1854" t="str">
            <v>55703</v>
          </cell>
          <cell r="B1854" t="str">
            <v>BB1&amp;2 FGD RESERVE POWER</v>
          </cell>
          <cell r="C1854">
            <v>0</v>
          </cell>
          <cell r="D1854">
            <v>0</v>
          </cell>
        </row>
        <row r="1855">
          <cell r="A1855" t="str">
            <v>55704</v>
          </cell>
          <cell r="B1855" t="str">
            <v>BAYSIDE RESERVE POWER</v>
          </cell>
          <cell r="C1855">
            <v>0</v>
          </cell>
          <cell r="D1855">
            <v>-1673.26</v>
          </cell>
        </row>
        <row r="1856">
          <cell r="A1856" t="str">
            <v>55710</v>
          </cell>
          <cell r="B1856" t="str">
            <v>PYRAMID COST RECOVERY AMORTIZ</v>
          </cell>
          <cell r="C1856">
            <v>0</v>
          </cell>
          <cell r="D1856">
            <v>0</v>
          </cell>
        </row>
        <row r="1857">
          <cell r="A1857" t="str">
            <v>55711</v>
          </cell>
          <cell r="B1857" t="str">
            <v>INTEREST ON PYRAMID SETTLEMEN</v>
          </cell>
          <cell r="C1857">
            <v>0</v>
          </cell>
          <cell r="D1857">
            <v>0</v>
          </cell>
        </row>
        <row r="1858">
          <cell r="A1858" t="str">
            <v>55716</v>
          </cell>
          <cell r="B1858" t="str">
            <v>AMORTIZATION OF PEABODY BUYOU</v>
          </cell>
          <cell r="C1858">
            <v>225374</v>
          </cell>
          <cell r="D1858">
            <v>1352244</v>
          </cell>
        </row>
        <row r="1859">
          <cell r="A1859" t="str">
            <v>55717</v>
          </cell>
          <cell r="B1859" t="str">
            <v>RETURN ON UNAMORT PBDY BUYOUT</v>
          </cell>
          <cell r="C1859">
            <v>0</v>
          </cell>
          <cell r="D1859">
            <v>0</v>
          </cell>
        </row>
        <row r="1860">
          <cell r="A1860" t="str">
            <v>55752</v>
          </cell>
          <cell r="B1860" t="str">
            <v>GATLIFF PURCHASE COST ADJUSTM</v>
          </cell>
          <cell r="C1860">
            <v>0</v>
          </cell>
          <cell r="D1860">
            <v>0</v>
          </cell>
        </row>
        <row r="1861">
          <cell r="A1861" t="str">
            <v>55774</v>
          </cell>
          <cell r="B1861" t="str">
            <v>DEFERRED OBO EXPENSE</v>
          </cell>
          <cell r="C1861">
            <v>0</v>
          </cell>
          <cell r="D1861">
            <v>0</v>
          </cell>
        </row>
        <row r="1862">
          <cell r="A1862" t="str">
            <v>55775</v>
          </cell>
          <cell r="B1862" t="str">
            <v>DEFERRED OBO EXPENSE-INTEREST</v>
          </cell>
          <cell r="C1862">
            <v>0</v>
          </cell>
          <cell r="D1862">
            <v>0</v>
          </cell>
        </row>
        <row r="1863">
          <cell r="A1863" t="str">
            <v>55776</v>
          </cell>
          <cell r="B1863" t="str">
            <v>PRIOR DEFERRED OBO EXPENSE</v>
          </cell>
          <cell r="C1863">
            <v>0</v>
          </cell>
          <cell r="D1863">
            <v>0</v>
          </cell>
        </row>
        <row r="1864">
          <cell r="A1864" t="str">
            <v>55780</v>
          </cell>
          <cell r="B1864" t="str">
            <v>DEFERRED FUEL EXP</v>
          </cell>
          <cell r="C1864">
            <v>0</v>
          </cell>
          <cell r="D1864">
            <v>0</v>
          </cell>
        </row>
        <row r="1865">
          <cell r="A1865" t="str">
            <v>55781</v>
          </cell>
          <cell r="B1865" t="str">
            <v>DEFERRED FUEL INT</v>
          </cell>
          <cell r="C1865">
            <v>0</v>
          </cell>
          <cell r="D1865">
            <v>0</v>
          </cell>
        </row>
        <row r="1866">
          <cell r="A1866" t="str">
            <v>55782</v>
          </cell>
          <cell r="B1866" t="str">
            <v>AMORTIZED DEFERRED FUEL EXP</v>
          </cell>
          <cell r="C1866">
            <v>0</v>
          </cell>
          <cell r="D1866">
            <v>0</v>
          </cell>
        </row>
        <row r="1867">
          <cell r="A1867" t="str">
            <v>55783</v>
          </cell>
          <cell r="B1867" t="str">
            <v>DEFERRED CAPACITY EXP</v>
          </cell>
          <cell r="C1867">
            <v>0</v>
          </cell>
          <cell r="D1867">
            <v>0</v>
          </cell>
        </row>
        <row r="1868">
          <cell r="A1868" t="str">
            <v>55784</v>
          </cell>
          <cell r="B1868" t="str">
            <v>DEFERRED CAPACITY INT</v>
          </cell>
          <cell r="C1868">
            <v>0</v>
          </cell>
          <cell r="D1868">
            <v>0</v>
          </cell>
        </row>
        <row r="1869">
          <cell r="A1869" t="str">
            <v>55785</v>
          </cell>
          <cell r="B1869" t="str">
            <v>AMORTIZED DEFERRED CAPACITY</v>
          </cell>
          <cell r="C1869">
            <v>0</v>
          </cell>
          <cell r="D1869">
            <v>0</v>
          </cell>
        </row>
        <row r="1870">
          <cell r="A1870" t="str">
            <v>55790</v>
          </cell>
          <cell r="B1870" t="str">
            <v>DEFERRED FUEL EXP-WHOLESALE</v>
          </cell>
          <cell r="C1870">
            <v>0</v>
          </cell>
          <cell r="D1870">
            <v>0</v>
          </cell>
        </row>
        <row r="1871">
          <cell r="A1871" t="str">
            <v>55791</v>
          </cell>
          <cell r="B1871" t="str">
            <v>DEFERRED FUEL INT-WHOLESALE</v>
          </cell>
          <cell r="C1871">
            <v>0</v>
          </cell>
          <cell r="D1871">
            <v>0</v>
          </cell>
        </row>
        <row r="1872">
          <cell r="A1872" t="str">
            <v>55792</v>
          </cell>
          <cell r="B1872" t="str">
            <v>DEFERRED FUEL AMORT-WHOLESALE</v>
          </cell>
          <cell r="C1872">
            <v>0</v>
          </cell>
          <cell r="D1872">
            <v>0</v>
          </cell>
        </row>
        <row r="1873">
          <cell r="A1873" t="str">
            <v>55798</v>
          </cell>
          <cell r="B1873" t="str">
            <v>CONTRACT REASSIGNMENT</v>
          </cell>
          <cell r="C1873">
            <v>0</v>
          </cell>
          <cell r="D1873">
            <v>0</v>
          </cell>
        </row>
        <row r="1874">
          <cell r="A1874" t="str">
            <v>55799</v>
          </cell>
          <cell r="B1874" t="str">
            <v>CONTRACT REASSIGNMENT AMORTIZ</v>
          </cell>
          <cell r="C1874">
            <v>0</v>
          </cell>
          <cell r="D1874">
            <v>0</v>
          </cell>
        </row>
        <row r="1875">
          <cell r="A1875" t="str">
            <v>557</v>
          </cell>
          <cell r="B1875" t="str">
            <v>ACCOUNT TOTAL</v>
          </cell>
          <cell r="C1875">
            <v>225374</v>
          </cell>
          <cell r="D1875">
            <v>1350570.74</v>
          </cell>
        </row>
        <row r="1876">
          <cell r="A1876" t="str">
            <v>56000</v>
          </cell>
          <cell r="B1876" t="str">
            <v>TRANSMISSION OPN SUPV &amp; ENG</v>
          </cell>
          <cell r="C1876">
            <v>50908.28</v>
          </cell>
          <cell r="D1876">
            <v>350390.98</v>
          </cell>
        </row>
        <row r="1877">
          <cell r="A1877" t="str">
            <v>560</v>
          </cell>
          <cell r="B1877" t="str">
            <v>ACCOUNT TOTAL</v>
          </cell>
          <cell r="C1877">
            <v>50908.28</v>
          </cell>
          <cell r="D1877">
            <v>350390.98</v>
          </cell>
        </row>
        <row r="1878">
          <cell r="A1878" t="str">
            <v>56100</v>
          </cell>
          <cell r="B1878" t="str">
            <v>TRANSMISSION OPN-LOAD DISPATC</v>
          </cell>
          <cell r="C1878">
            <v>50415.7</v>
          </cell>
          <cell r="D1878">
            <v>424874.57</v>
          </cell>
        </row>
        <row r="1879">
          <cell r="A1879" t="str">
            <v>56101</v>
          </cell>
          <cell r="B1879" t="str">
            <v>COGENERATION CREDIT</v>
          </cell>
          <cell r="C1879">
            <v>-8652.32</v>
          </cell>
          <cell r="D1879">
            <v>-49885.99</v>
          </cell>
        </row>
        <row r="1880">
          <cell r="A1880" t="str">
            <v>561</v>
          </cell>
          <cell r="B1880" t="str">
            <v>ACCOUNT TOTAL</v>
          </cell>
          <cell r="C1880">
            <v>41763.379999999997</v>
          </cell>
          <cell r="D1880">
            <v>374988.58</v>
          </cell>
        </row>
        <row r="1881">
          <cell r="A1881" t="str">
            <v>56200</v>
          </cell>
          <cell r="B1881" t="str">
            <v>TRANSMISSION OPN-SUBSTATION E</v>
          </cell>
          <cell r="C1881">
            <v>40650.07</v>
          </cell>
          <cell r="D1881">
            <v>165303.21</v>
          </cell>
        </row>
        <row r="1882">
          <cell r="A1882" t="str">
            <v>56202</v>
          </cell>
          <cell r="B1882" t="str">
            <v>TRANSMISSION SUBSTATION LINE</v>
          </cell>
          <cell r="C1882">
            <v>0</v>
          </cell>
          <cell r="D1882">
            <v>0</v>
          </cell>
        </row>
        <row r="1883">
          <cell r="A1883" t="str">
            <v>56203</v>
          </cell>
          <cell r="B1883" t="str">
            <v>TRANS OPN - CASCADE EQUIPMENT</v>
          </cell>
          <cell r="C1883">
            <v>350.14</v>
          </cell>
          <cell r="D1883">
            <v>2358.7399999999998</v>
          </cell>
        </row>
        <row r="1884">
          <cell r="A1884" t="str">
            <v>56205</v>
          </cell>
          <cell r="B1884" t="str">
            <v>TRANSMISSION OPER SUB-PCB</v>
          </cell>
          <cell r="C1884">
            <v>1525.76</v>
          </cell>
          <cell r="D1884">
            <v>12720.24</v>
          </cell>
        </row>
        <row r="1885">
          <cell r="A1885" t="str">
            <v>56206</v>
          </cell>
          <cell r="B1885" t="str">
            <v>TRANS OPNS - SUBSTA - STORM</v>
          </cell>
          <cell r="C1885">
            <v>392.7</v>
          </cell>
          <cell r="D1885">
            <v>1162.2</v>
          </cell>
        </row>
        <row r="1886">
          <cell r="A1886" t="str">
            <v>56207</v>
          </cell>
          <cell r="B1886" t="str">
            <v>TRANSMISSION DOBLE TESTING</v>
          </cell>
          <cell r="C1886">
            <v>8772.93</v>
          </cell>
          <cell r="D1886">
            <v>17476.12</v>
          </cell>
        </row>
        <row r="1887">
          <cell r="A1887" t="str">
            <v>56208</v>
          </cell>
          <cell r="B1887" t="str">
            <v>TRANSMISSION SUBSTATION INSPE</v>
          </cell>
          <cell r="C1887">
            <v>0</v>
          </cell>
          <cell r="D1887">
            <v>0</v>
          </cell>
        </row>
        <row r="1888">
          <cell r="A1888" t="str">
            <v>56209</v>
          </cell>
          <cell r="B1888" t="str">
            <v>TRANSMISSION RELAY TESTING</v>
          </cell>
          <cell r="C1888">
            <v>0</v>
          </cell>
          <cell r="D1888">
            <v>0</v>
          </cell>
        </row>
        <row r="1889">
          <cell r="A1889" t="str">
            <v>56284</v>
          </cell>
          <cell r="B1889" t="str">
            <v>TRANSMISSION OPN - B/S MISCEL</v>
          </cell>
          <cell r="C1889">
            <v>0</v>
          </cell>
          <cell r="D1889">
            <v>0</v>
          </cell>
        </row>
        <row r="1890">
          <cell r="A1890" t="str">
            <v>56285</v>
          </cell>
          <cell r="B1890" t="str">
            <v>TRANSMISSION OPN - B/S ROOFS.</v>
          </cell>
          <cell r="C1890">
            <v>0</v>
          </cell>
          <cell r="D1890">
            <v>0</v>
          </cell>
        </row>
        <row r="1891">
          <cell r="A1891" t="str">
            <v>56286</v>
          </cell>
          <cell r="B1891" t="str">
            <v>TRANSMISSION OPN - B/S CONSUL</v>
          </cell>
          <cell r="C1891">
            <v>0</v>
          </cell>
          <cell r="D1891">
            <v>0</v>
          </cell>
        </row>
        <row r="1892">
          <cell r="A1892" t="str">
            <v>56288</v>
          </cell>
          <cell r="B1892" t="str">
            <v>TRANS OPN-B/S CARPET CLEANING</v>
          </cell>
          <cell r="C1892">
            <v>0</v>
          </cell>
          <cell r="D1892">
            <v>0</v>
          </cell>
        </row>
        <row r="1893">
          <cell r="A1893" t="str">
            <v>56289</v>
          </cell>
          <cell r="B1893" t="str">
            <v>TRANS OPN-B/S GENERAL CLEANIN</v>
          </cell>
          <cell r="C1893">
            <v>0</v>
          </cell>
          <cell r="D1893">
            <v>0</v>
          </cell>
        </row>
        <row r="1894">
          <cell r="A1894" t="str">
            <v>56290</v>
          </cell>
          <cell r="B1894" t="str">
            <v>TRANS OPN-B/S ELECTRICAL</v>
          </cell>
          <cell r="C1894">
            <v>0</v>
          </cell>
          <cell r="D1894">
            <v>0</v>
          </cell>
        </row>
        <row r="1895">
          <cell r="A1895" t="str">
            <v>56291</v>
          </cell>
          <cell r="B1895" t="str">
            <v>TRANS OPN B/S - GROUND MAINTE</v>
          </cell>
          <cell r="C1895">
            <v>0</v>
          </cell>
          <cell r="D1895">
            <v>0</v>
          </cell>
        </row>
        <row r="1896">
          <cell r="A1896" t="str">
            <v>56292</v>
          </cell>
          <cell r="B1896" t="str">
            <v>TRANS OPN-B/S HVAC</v>
          </cell>
          <cell r="C1896">
            <v>0</v>
          </cell>
          <cell r="D1896">
            <v>0</v>
          </cell>
        </row>
        <row r="1897">
          <cell r="A1897" t="str">
            <v>56293</v>
          </cell>
          <cell r="B1897" t="str">
            <v>TRANS OPN-B/S MISC STRUCTURE</v>
          </cell>
          <cell r="C1897">
            <v>0</v>
          </cell>
          <cell r="D1897">
            <v>0</v>
          </cell>
        </row>
        <row r="1898">
          <cell r="A1898" t="str">
            <v>56294</v>
          </cell>
          <cell r="B1898" t="str">
            <v>TRANS OPN-B/S PAINTING</v>
          </cell>
          <cell r="C1898">
            <v>0</v>
          </cell>
          <cell r="D1898">
            <v>0</v>
          </cell>
        </row>
        <row r="1899">
          <cell r="A1899" t="str">
            <v>56295</v>
          </cell>
          <cell r="B1899" t="str">
            <v>TRANS OPN-B/S PEST CONTROL</v>
          </cell>
          <cell r="C1899">
            <v>0</v>
          </cell>
          <cell r="D1899">
            <v>0</v>
          </cell>
        </row>
        <row r="1900">
          <cell r="A1900" t="str">
            <v>56296</v>
          </cell>
          <cell r="B1900" t="str">
            <v>TRANS OPN-B/S PLUMBING</v>
          </cell>
          <cell r="C1900">
            <v>0</v>
          </cell>
          <cell r="D1900">
            <v>0</v>
          </cell>
        </row>
        <row r="1901">
          <cell r="A1901" t="str">
            <v>56297</v>
          </cell>
          <cell r="B1901" t="str">
            <v>TRANS OPN B/S - WASTE - SEWAG</v>
          </cell>
          <cell r="C1901">
            <v>0</v>
          </cell>
          <cell r="D1901">
            <v>0</v>
          </cell>
        </row>
        <row r="1902">
          <cell r="A1902" t="str">
            <v>56298</v>
          </cell>
          <cell r="B1902" t="str">
            <v>TRANS OPN-B/S TRASH</v>
          </cell>
          <cell r="C1902">
            <v>0</v>
          </cell>
          <cell r="D1902">
            <v>0</v>
          </cell>
        </row>
        <row r="1903">
          <cell r="A1903" t="str">
            <v>56299</v>
          </cell>
          <cell r="B1903" t="str">
            <v>TRANS OPN-B/S WATER</v>
          </cell>
          <cell r="C1903">
            <v>813.5</v>
          </cell>
          <cell r="D1903">
            <v>1468</v>
          </cell>
        </row>
        <row r="1904">
          <cell r="A1904" t="str">
            <v>562</v>
          </cell>
          <cell r="B1904" t="str">
            <v>ACCOUNT TOTAL</v>
          </cell>
          <cell r="C1904">
            <v>52505.1</v>
          </cell>
          <cell r="D1904">
            <v>200488.51</v>
          </cell>
        </row>
        <row r="1905">
          <cell r="A1905" t="str">
            <v>56300</v>
          </cell>
          <cell r="B1905" t="str">
            <v>TRANSMISSION OPN-OVERHEAD LIN</v>
          </cell>
          <cell r="C1905">
            <v>6534.61</v>
          </cell>
          <cell r="D1905">
            <v>57325.91</v>
          </cell>
        </row>
        <row r="1906">
          <cell r="A1906" t="str">
            <v>56306</v>
          </cell>
          <cell r="B1906" t="str">
            <v>TRANSMISSION OPN-OH LINES-STO</v>
          </cell>
          <cell r="C1906">
            <v>44378.41</v>
          </cell>
          <cell r="D1906">
            <v>106538.05</v>
          </cell>
        </row>
        <row r="1907">
          <cell r="A1907" t="str">
            <v>56311</v>
          </cell>
          <cell r="B1907" t="str">
            <v>INFRARED HELICOPTER PATROL</v>
          </cell>
          <cell r="C1907">
            <v>0</v>
          </cell>
          <cell r="D1907">
            <v>43950.39</v>
          </cell>
        </row>
        <row r="1908">
          <cell r="A1908" t="str">
            <v>563</v>
          </cell>
          <cell r="B1908" t="str">
            <v>ACCOUNT TOTAL</v>
          </cell>
          <cell r="C1908">
            <v>50913.02</v>
          </cell>
          <cell r="D1908">
            <v>207814.35</v>
          </cell>
        </row>
        <row r="1909">
          <cell r="A1909" t="str">
            <v>56400</v>
          </cell>
          <cell r="B1909" t="str">
            <v>TRANSM-OPN-UNDERGRND LINE</v>
          </cell>
          <cell r="C1909">
            <v>0</v>
          </cell>
          <cell r="D1909">
            <v>0</v>
          </cell>
        </row>
        <row r="1910">
          <cell r="A1910" t="str">
            <v>564</v>
          </cell>
          <cell r="B1910" t="str">
            <v>ACCOUNT TOTAL</v>
          </cell>
          <cell r="C1910">
            <v>0</v>
          </cell>
          <cell r="D1910">
            <v>0</v>
          </cell>
        </row>
        <row r="1911">
          <cell r="A1911" t="str">
            <v>56500</v>
          </cell>
          <cell r="B1911" t="str">
            <v>TRN OP TRANSM ELECT BY OTHERS</v>
          </cell>
          <cell r="C1911">
            <v>0</v>
          </cell>
          <cell r="D1911">
            <v>0</v>
          </cell>
        </row>
        <row r="1912">
          <cell r="A1912" t="str">
            <v>56501</v>
          </cell>
          <cell r="B1912" t="str">
            <v>TRANSMISSION OF ELECTRICITY</v>
          </cell>
          <cell r="C1912">
            <v>25053</v>
          </cell>
          <cell r="D1912">
            <v>145546</v>
          </cell>
        </row>
        <row r="1913">
          <cell r="A1913" t="str">
            <v>56502</v>
          </cell>
          <cell r="B1913" t="str">
            <v>FERC ACCOUNT.</v>
          </cell>
          <cell r="C1913">
            <v>0</v>
          </cell>
          <cell r="D1913">
            <v>0</v>
          </cell>
        </row>
        <row r="1914">
          <cell r="A1914" t="str">
            <v>565</v>
          </cell>
          <cell r="B1914" t="str">
            <v>ACCOUNT TOTAL</v>
          </cell>
          <cell r="C1914">
            <v>25053</v>
          </cell>
          <cell r="D1914">
            <v>145546</v>
          </cell>
        </row>
        <row r="1915">
          <cell r="A1915" t="str">
            <v>56600</v>
          </cell>
          <cell r="B1915" t="str">
            <v>TRANSMISSION OPN-MISCELL OTHE</v>
          </cell>
          <cell r="C1915">
            <v>98846.25</v>
          </cell>
          <cell r="D1915">
            <v>894492.77</v>
          </cell>
        </row>
        <row r="1916">
          <cell r="A1916" t="str">
            <v>56601</v>
          </cell>
          <cell r="B1916" t="str">
            <v>TRANSMISSION RENTAL PROP EXP</v>
          </cell>
          <cell r="C1916">
            <v>1673.18</v>
          </cell>
          <cell r="D1916">
            <v>10389.469999999999</v>
          </cell>
        </row>
        <row r="1917">
          <cell r="A1917" t="str">
            <v>56606</v>
          </cell>
          <cell r="B1917" t="str">
            <v>MISC. TRANSMISSION OPN-STORM</v>
          </cell>
          <cell r="C1917">
            <v>0</v>
          </cell>
          <cell r="D1917">
            <v>0</v>
          </cell>
        </row>
        <row r="1918">
          <cell r="A1918" t="str">
            <v>56607</v>
          </cell>
          <cell r="B1918" t="str">
            <v>TRANS TARIFF OFFSYSTEM SALES</v>
          </cell>
          <cell r="C1918">
            <v>0</v>
          </cell>
          <cell r="D1918">
            <v>0</v>
          </cell>
        </row>
        <row r="1919">
          <cell r="A1919" t="str">
            <v>56608</v>
          </cell>
          <cell r="B1919" t="str">
            <v>TRANS TARIFF NATIVE LOAD</v>
          </cell>
          <cell r="C1919">
            <v>0</v>
          </cell>
          <cell r="D1919">
            <v>0</v>
          </cell>
        </row>
        <row r="1920">
          <cell r="A1920" t="str">
            <v>56609</v>
          </cell>
          <cell r="B1920" t="str">
            <v>TRANS TARIFF REDISPATCH</v>
          </cell>
          <cell r="C1920">
            <v>0</v>
          </cell>
          <cell r="D1920">
            <v>0</v>
          </cell>
        </row>
        <row r="1921">
          <cell r="A1921" t="str">
            <v>56610</v>
          </cell>
          <cell r="B1921" t="str">
            <v>TRANSMISSION POLE AUDIT</v>
          </cell>
          <cell r="C1921">
            <v>0</v>
          </cell>
          <cell r="D1921">
            <v>0</v>
          </cell>
        </row>
        <row r="1922">
          <cell r="A1922" t="str">
            <v>566</v>
          </cell>
          <cell r="B1922" t="str">
            <v>ACCOUNT TOTAL</v>
          </cell>
          <cell r="C1922">
            <v>100519.43</v>
          </cell>
          <cell r="D1922">
            <v>904882.24</v>
          </cell>
        </row>
        <row r="1923">
          <cell r="A1923" t="str">
            <v>56700</v>
          </cell>
          <cell r="B1923" t="str">
            <v>TRANSMISSION OPN-RENTS</v>
          </cell>
          <cell r="C1923">
            <v>132.59</v>
          </cell>
          <cell r="D1923">
            <v>1082.5899999999999</v>
          </cell>
        </row>
        <row r="1924">
          <cell r="A1924" t="str">
            <v>567</v>
          </cell>
          <cell r="B1924" t="str">
            <v>ACCOUNT TOTAL</v>
          </cell>
          <cell r="C1924">
            <v>132.59</v>
          </cell>
          <cell r="D1924">
            <v>1082.5899999999999</v>
          </cell>
        </row>
        <row r="1925">
          <cell r="A1925" t="str">
            <v>56800</v>
          </cell>
          <cell r="B1925" t="str">
            <v>TRANSMISSION MAINT-SUPV-ENGRG</v>
          </cell>
          <cell r="C1925">
            <v>0</v>
          </cell>
          <cell r="D1925">
            <v>0</v>
          </cell>
        </row>
        <row r="1926">
          <cell r="A1926" t="str">
            <v>568</v>
          </cell>
          <cell r="B1926" t="str">
            <v>ACCOUNT TOTAL</v>
          </cell>
          <cell r="C1926">
            <v>0</v>
          </cell>
          <cell r="D1926">
            <v>0</v>
          </cell>
        </row>
        <row r="1927">
          <cell r="A1927" t="str">
            <v>56900</v>
          </cell>
          <cell r="B1927" t="str">
            <v>TRANSMISSION MAINT-STRUCTURES</v>
          </cell>
          <cell r="C1927">
            <v>0</v>
          </cell>
          <cell r="D1927">
            <v>41.81</v>
          </cell>
        </row>
        <row r="1928">
          <cell r="A1928" t="str">
            <v>569</v>
          </cell>
          <cell r="B1928" t="str">
            <v>ACCOUNT TOTAL</v>
          </cell>
          <cell r="C1928">
            <v>0</v>
          </cell>
          <cell r="D1928">
            <v>41.81</v>
          </cell>
        </row>
        <row r="1929">
          <cell r="A1929" t="str">
            <v>57000</v>
          </cell>
          <cell r="B1929" t="str">
            <v>TRANSM MAINT-STA EQUIP</v>
          </cell>
          <cell r="C1929">
            <v>102468.68</v>
          </cell>
          <cell r="D1929">
            <v>585678.43999999994</v>
          </cell>
        </row>
        <row r="1930">
          <cell r="A1930" t="str">
            <v>57002</v>
          </cell>
          <cell r="B1930" t="str">
            <v>TRANS MAINT - LINE DEPARTMENT</v>
          </cell>
          <cell r="C1930">
            <v>0</v>
          </cell>
          <cell r="D1930">
            <v>0</v>
          </cell>
        </row>
        <row r="1931">
          <cell r="A1931" t="str">
            <v>57003</v>
          </cell>
          <cell r="B1931" t="str">
            <v>TRANS MAINT - CASCADE EQUIPME</v>
          </cell>
          <cell r="C1931">
            <v>369.71</v>
          </cell>
          <cell r="D1931">
            <v>7893.73</v>
          </cell>
        </row>
        <row r="1932">
          <cell r="A1932" t="str">
            <v>57005</v>
          </cell>
          <cell r="B1932" t="str">
            <v>UNPLAN TRANS SUBSTA MAINT</v>
          </cell>
          <cell r="C1932">
            <v>0</v>
          </cell>
          <cell r="D1932">
            <v>0</v>
          </cell>
        </row>
        <row r="1933">
          <cell r="A1933" t="str">
            <v>57006</v>
          </cell>
          <cell r="B1933" t="str">
            <v>TRANS MAINT - STORM</v>
          </cell>
          <cell r="C1933">
            <v>5059.9399999999996</v>
          </cell>
          <cell r="D1933">
            <v>5059.9399999999996</v>
          </cell>
        </row>
        <row r="1934">
          <cell r="A1934" t="str">
            <v>570</v>
          </cell>
          <cell r="B1934" t="str">
            <v>ACCOUNT TOTAL</v>
          </cell>
          <cell r="C1934">
            <v>107898.33</v>
          </cell>
          <cell r="D1934">
            <v>598632.11</v>
          </cell>
        </row>
        <row r="1935">
          <cell r="A1935" t="str">
            <v>57100</v>
          </cell>
          <cell r="B1935" t="str">
            <v>TRANSMISSION MAINT-OVH LINE</v>
          </cell>
          <cell r="C1935">
            <v>53139.02</v>
          </cell>
          <cell r="D1935">
            <v>407763.11</v>
          </cell>
        </row>
        <row r="1936">
          <cell r="A1936" t="str">
            <v>57105</v>
          </cell>
          <cell r="B1936" t="str">
            <v>PLANNED TRANSMISSION MAINTENA</v>
          </cell>
          <cell r="C1936">
            <v>4025.8</v>
          </cell>
          <cell r="D1936">
            <v>4025.8</v>
          </cell>
        </row>
        <row r="1937">
          <cell r="A1937" t="str">
            <v>57106</v>
          </cell>
          <cell r="B1937" t="str">
            <v>TRANSMISSION MAITENANCE OVERH</v>
          </cell>
          <cell r="C1937">
            <v>8943.3700000000008</v>
          </cell>
          <cell r="D1937">
            <v>15386.53</v>
          </cell>
        </row>
        <row r="1938">
          <cell r="A1938" t="str">
            <v>57111</v>
          </cell>
          <cell r="B1938" t="str">
            <v>WOOD POLE INSPECTION PROGRAM</v>
          </cell>
          <cell r="C1938">
            <v>0</v>
          </cell>
          <cell r="D1938">
            <v>20864.8</v>
          </cell>
        </row>
        <row r="1939">
          <cell r="A1939" t="str">
            <v>57112</v>
          </cell>
          <cell r="B1939" t="str">
            <v>REPAIR WOOD POLES</v>
          </cell>
          <cell r="C1939">
            <v>0</v>
          </cell>
          <cell r="D1939">
            <v>0</v>
          </cell>
        </row>
        <row r="1940">
          <cell r="A1940" t="str">
            <v>57113</v>
          </cell>
          <cell r="B1940" t="str">
            <v>WOODPECKER WRAP FOR WOOD POLE</v>
          </cell>
          <cell r="C1940">
            <v>0</v>
          </cell>
          <cell r="D1940">
            <v>0</v>
          </cell>
        </row>
        <row r="1941">
          <cell r="A1941" t="str">
            <v>57114</v>
          </cell>
          <cell r="B1941" t="str">
            <v>STEEL TOWER LINE INSPECTION P</v>
          </cell>
          <cell r="C1941">
            <v>0</v>
          </cell>
          <cell r="D1941">
            <v>0</v>
          </cell>
        </row>
        <row r="1942">
          <cell r="A1942" t="str">
            <v>57115</v>
          </cell>
          <cell r="B1942" t="str">
            <v>PAINT STEEL TOWERS</v>
          </cell>
          <cell r="C1942">
            <v>0</v>
          </cell>
          <cell r="D1942">
            <v>0</v>
          </cell>
        </row>
        <row r="1943">
          <cell r="A1943" t="str">
            <v>57116</v>
          </cell>
          <cell r="B1943" t="str">
            <v>RIGHT-OF-WAY MAINTENANCE</v>
          </cell>
          <cell r="C1943">
            <v>117700.51</v>
          </cell>
          <cell r="D1943">
            <v>153330.32999999999</v>
          </cell>
        </row>
        <row r="1944">
          <cell r="A1944" t="str">
            <v>57117</v>
          </cell>
          <cell r="B1944" t="str">
            <v>ENVIRONMENTAL PERMITTING</v>
          </cell>
          <cell r="C1944">
            <v>632.02</v>
          </cell>
          <cell r="D1944">
            <v>6112.32</v>
          </cell>
        </row>
        <row r="1945">
          <cell r="A1945" t="str">
            <v>57119</v>
          </cell>
          <cell r="B1945" t="str">
            <v>TRANSMISSION MTCE-CONTRACT</v>
          </cell>
          <cell r="C1945">
            <v>0</v>
          </cell>
          <cell r="D1945">
            <v>0</v>
          </cell>
        </row>
        <row r="1946">
          <cell r="A1946" t="str">
            <v>57120</v>
          </cell>
          <cell r="B1946" t="str">
            <v>TECO TRANSMISSION MAINTENANCE</v>
          </cell>
          <cell r="C1946">
            <v>7044.5</v>
          </cell>
          <cell r="D1946">
            <v>4859.26</v>
          </cell>
        </row>
        <row r="1947">
          <cell r="A1947" t="str">
            <v>57125</v>
          </cell>
          <cell r="B1947" t="str">
            <v>SHELDON RD WIDENING (HILLS TO</v>
          </cell>
          <cell r="C1947">
            <v>0</v>
          </cell>
          <cell r="D1947">
            <v>0</v>
          </cell>
        </row>
        <row r="1948">
          <cell r="A1948" t="str">
            <v>57126</v>
          </cell>
          <cell r="B1948" t="str">
            <v>SHELDON RD WIDENING (HILLS TO</v>
          </cell>
          <cell r="C1948">
            <v>0</v>
          </cell>
          <cell r="D1948">
            <v>0</v>
          </cell>
        </row>
        <row r="1949">
          <cell r="A1949" t="str">
            <v>571</v>
          </cell>
          <cell r="B1949" t="str">
            <v>ACCOUNT TOTAL</v>
          </cell>
          <cell r="C1949">
            <v>191485.22</v>
          </cell>
          <cell r="D1949">
            <v>612342.15</v>
          </cell>
        </row>
        <row r="1950">
          <cell r="A1950" t="str">
            <v>57200</v>
          </cell>
          <cell r="B1950" t="str">
            <v>TRANSMISSION MAINT-UDG LINE</v>
          </cell>
          <cell r="C1950">
            <v>0</v>
          </cell>
          <cell r="D1950">
            <v>0</v>
          </cell>
        </row>
        <row r="1951">
          <cell r="A1951" t="str">
            <v>57205</v>
          </cell>
          <cell r="B1951" t="str">
            <v>TRANS EMER SUBSTA MAINT</v>
          </cell>
          <cell r="C1951">
            <v>0</v>
          </cell>
          <cell r="D1951">
            <v>0</v>
          </cell>
        </row>
        <row r="1952">
          <cell r="A1952" t="str">
            <v>572</v>
          </cell>
          <cell r="B1952" t="str">
            <v>ACCOUNT TOTAL</v>
          </cell>
          <cell r="C1952">
            <v>0</v>
          </cell>
          <cell r="D1952">
            <v>0</v>
          </cell>
        </row>
        <row r="1953">
          <cell r="A1953" t="str">
            <v>57300</v>
          </cell>
          <cell r="B1953" t="str">
            <v>TRANSMISSION MAINT-MISC PLANT</v>
          </cell>
          <cell r="C1953">
            <v>0</v>
          </cell>
          <cell r="D1953">
            <v>0</v>
          </cell>
        </row>
        <row r="1954">
          <cell r="A1954" t="str">
            <v>573</v>
          </cell>
          <cell r="B1954" t="str">
            <v>ACCOUNT TOTAL</v>
          </cell>
          <cell r="C1954">
            <v>0</v>
          </cell>
          <cell r="D1954">
            <v>0</v>
          </cell>
        </row>
        <row r="1955">
          <cell r="A1955" t="str">
            <v>58000</v>
          </cell>
          <cell r="B1955" t="str">
            <v>DIST OPER-BUDGET ONLY</v>
          </cell>
          <cell r="C1955">
            <v>22008.79</v>
          </cell>
          <cell r="D1955">
            <v>130061.95</v>
          </cell>
        </row>
        <row r="1956">
          <cell r="A1956" t="str">
            <v>58001</v>
          </cell>
          <cell r="B1956" t="str">
            <v>DIST OP SUP&amp;ENG-NORMAL OPERAT</v>
          </cell>
          <cell r="C1956">
            <v>71412.81</v>
          </cell>
          <cell r="D1956">
            <v>489926.31</v>
          </cell>
        </row>
        <row r="1957">
          <cell r="A1957" t="str">
            <v>58006</v>
          </cell>
          <cell r="B1957" t="str">
            <v>DIST OP SUP&amp;ENG-STORM DAMAGE</v>
          </cell>
          <cell r="C1957">
            <v>0</v>
          </cell>
          <cell r="D1957">
            <v>0</v>
          </cell>
        </row>
        <row r="1958">
          <cell r="A1958" t="str">
            <v>58010</v>
          </cell>
          <cell r="B1958" t="str">
            <v>UNDERGROUND CABLE LOCATING</v>
          </cell>
          <cell r="C1958">
            <v>0</v>
          </cell>
          <cell r="D1958">
            <v>0</v>
          </cell>
        </row>
        <row r="1959">
          <cell r="A1959" t="str">
            <v>58073</v>
          </cell>
          <cell r="B1959" t="str">
            <v>DIST OP SUP&amp;ENG FR APP EXP</v>
          </cell>
          <cell r="C1959">
            <v>0</v>
          </cell>
          <cell r="D1959">
            <v>0</v>
          </cell>
        </row>
        <row r="1960">
          <cell r="A1960" t="str">
            <v>580</v>
          </cell>
          <cell r="B1960" t="str">
            <v>ACCOUNT TOTAL</v>
          </cell>
          <cell r="C1960">
            <v>93421.6</v>
          </cell>
          <cell r="D1960">
            <v>619988.26</v>
          </cell>
        </row>
        <row r="1961">
          <cell r="A1961" t="str">
            <v>58200</v>
          </cell>
          <cell r="B1961" t="str">
            <v>DIST OPER ST EXP</v>
          </cell>
          <cell r="C1961">
            <v>22657.48</v>
          </cell>
          <cell r="D1961">
            <v>115491.64</v>
          </cell>
        </row>
        <row r="1962">
          <cell r="A1962" t="str">
            <v>58201</v>
          </cell>
          <cell r="B1962" t="str">
            <v>DIST OP-STA EXP-NORMAL OPER</v>
          </cell>
          <cell r="C1962">
            <v>824.84</v>
          </cell>
          <cell r="D1962">
            <v>3107.98</v>
          </cell>
        </row>
        <row r="1963">
          <cell r="A1963" t="str">
            <v>58202</v>
          </cell>
          <cell r="B1963" t="str">
            <v>DIST OPER - LINE DEPARTMENT S</v>
          </cell>
          <cell r="C1963">
            <v>0</v>
          </cell>
          <cell r="D1963">
            <v>0</v>
          </cell>
        </row>
        <row r="1964">
          <cell r="A1964" t="str">
            <v>58203</v>
          </cell>
          <cell r="B1964" t="str">
            <v>DIST OPER - CASCADE EQP TRACK</v>
          </cell>
          <cell r="C1964">
            <v>0</v>
          </cell>
          <cell r="D1964">
            <v>0</v>
          </cell>
        </row>
        <row r="1965">
          <cell r="A1965" t="str">
            <v>58205</v>
          </cell>
          <cell r="B1965" t="str">
            <v>DIST OP-STATION EXP- PCB</v>
          </cell>
          <cell r="C1965">
            <v>1431.25</v>
          </cell>
          <cell r="D1965">
            <v>9463.73</v>
          </cell>
        </row>
        <row r="1966">
          <cell r="A1966" t="str">
            <v>58206</v>
          </cell>
          <cell r="B1966" t="str">
            <v>DIST OP-STA EXP-STORM DAMAGE</v>
          </cell>
          <cell r="C1966">
            <v>6493.7</v>
          </cell>
          <cell r="D1966">
            <v>7318.01</v>
          </cell>
        </row>
        <row r="1967">
          <cell r="A1967" t="str">
            <v>58207</v>
          </cell>
          <cell r="B1967" t="str">
            <v>DISTRIBUTION DOBLE TESTINGS</v>
          </cell>
          <cell r="C1967">
            <v>16081.16</v>
          </cell>
          <cell r="D1967">
            <v>44390.55</v>
          </cell>
        </row>
        <row r="1968">
          <cell r="A1968" t="str">
            <v>58208</v>
          </cell>
          <cell r="B1968" t="str">
            <v>DISTRIBUTION SUBSTATION INSPE</v>
          </cell>
          <cell r="C1968">
            <v>0</v>
          </cell>
          <cell r="D1968">
            <v>0</v>
          </cell>
        </row>
        <row r="1969">
          <cell r="A1969" t="str">
            <v>58209</v>
          </cell>
          <cell r="B1969" t="str">
            <v>DISTRIBUTION RELAY TESTING</v>
          </cell>
          <cell r="C1969">
            <v>0</v>
          </cell>
          <cell r="D1969">
            <v>0</v>
          </cell>
        </row>
        <row r="1970">
          <cell r="A1970" t="str">
            <v>58210</v>
          </cell>
          <cell r="B1970" t="str">
            <v>EXPENSE - EXHAUST HEAT</v>
          </cell>
          <cell r="C1970">
            <v>1119.6500000000001</v>
          </cell>
          <cell r="D1970">
            <v>9714.73</v>
          </cell>
        </row>
        <row r="1971">
          <cell r="A1971" t="str">
            <v>58212</v>
          </cell>
          <cell r="B1971" t="str">
            <v>MOSI SOLAR ARRAY</v>
          </cell>
          <cell r="C1971">
            <v>0</v>
          </cell>
          <cell r="D1971">
            <v>0</v>
          </cell>
        </row>
        <row r="1972">
          <cell r="A1972" t="str">
            <v>58217</v>
          </cell>
          <cell r="B1972" t="str">
            <v>ENVIRONMENTAL EXPENSES-DISTRI</v>
          </cell>
          <cell r="C1972">
            <v>3557.63</v>
          </cell>
          <cell r="D1972">
            <v>14882.75</v>
          </cell>
        </row>
        <row r="1973">
          <cell r="A1973" t="str">
            <v>58288</v>
          </cell>
          <cell r="B1973" t="str">
            <v>DIST OP-CARPET CLEANING</v>
          </cell>
          <cell r="C1973">
            <v>0</v>
          </cell>
          <cell r="D1973">
            <v>0</v>
          </cell>
        </row>
        <row r="1974">
          <cell r="A1974" t="str">
            <v>58289</v>
          </cell>
          <cell r="B1974" t="str">
            <v>DIST OP-GENERAL CLEANING</v>
          </cell>
          <cell r="C1974">
            <v>0</v>
          </cell>
          <cell r="D1974">
            <v>0</v>
          </cell>
        </row>
        <row r="1975">
          <cell r="A1975" t="str">
            <v>58290</v>
          </cell>
          <cell r="B1975" t="str">
            <v>DIST OP-ELECTRIC &amp; LIGHT</v>
          </cell>
          <cell r="C1975">
            <v>0</v>
          </cell>
          <cell r="D1975">
            <v>0</v>
          </cell>
        </row>
        <row r="1976">
          <cell r="A1976" t="str">
            <v>58291</v>
          </cell>
          <cell r="B1976" t="str">
            <v>DIST OP-EXTERIOR</v>
          </cell>
          <cell r="C1976">
            <v>0</v>
          </cell>
          <cell r="D1976">
            <v>0</v>
          </cell>
        </row>
        <row r="1977">
          <cell r="A1977" t="str">
            <v>58292</v>
          </cell>
          <cell r="B1977" t="str">
            <v>DIST OP-HVAC</v>
          </cell>
          <cell r="C1977">
            <v>0</v>
          </cell>
          <cell r="D1977">
            <v>0</v>
          </cell>
        </row>
        <row r="1978">
          <cell r="A1978" t="str">
            <v>58293</v>
          </cell>
          <cell r="B1978" t="str">
            <v>DIST OP-MISC STRUCTURES</v>
          </cell>
          <cell r="C1978">
            <v>0</v>
          </cell>
          <cell r="D1978">
            <v>0</v>
          </cell>
        </row>
        <row r="1979">
          <cell r="A1979" t="str">
            <v>58294</v>
          </cell>
          <cell r="B1979" t="str">
            <v>DIST OP-PAINTING</v>
          </cell>
          <cell r="C1979">
            <v>0</v>
          </cell>
          <cell r="D1979">
            <v>0</v>
          </cell>
        </row>
        <row r="1980">
          <cell r="A1980" t="str">
            <v>58295</v>
          </cell>
          <cell r="B1980" t="str">
            <v>DIST OP-PEST CONTROL</v>
          </cell>
          <cell r="C1980">
            <v>0</v>
          </cell>
          <cell r="D1980">
            <v>0</v>
          </cell>
        </row>
        <row r="1981">
          <cell r="A1981" t="str">
            <v>58296</v>
          </cell>
          <cell r="B1981" t="str">
            <v>DIST OP-PLUMBING</v>
          </cell>
          <cell r="C1981">
            <v>0</v>
          </cell>
          <cell r="D1981">
            <v>0</v>
          </cell>
        </row>
        <row r="1982">
          <cell r="A1982" t="str">
            <v>58297</v>
          </cell>
          <cell r="B1982" t="str">
            <v>DIST OP-SECURITY</v>
          </cell>
          <cell r="C1982">
            <v>0</v>
          </cell>
          <cell r="D1982">
            <v>0</v>
          </cell>
        </row>
        <row r="1983">
          <cell r="A1983" t="str">
            <v>58298</v>
          </cell>
          <cell r="B1983" t="str">
            <v>DIST OP-TRASH</v>
          </cell>
          <cell r="C1983">
            <v>0</v>
          </cell>
          <cell r="D1983">
            <v>0</v>
          </cell>
        </row>
        <row r="1984">
          <cell r="A1984" t="str">
            <v>58299</v>
          </cell>
          <cell r="B1984" t="str">
            <v>DIST OP-WATER</v>
          </cell>
          <cell r="C1984">
            <v>0</v>
          </cell>
          <cell r="D1984">
            <v>0</v>
          </cell>
        </row>
        <row r="1985">
          <cell r="A1985" t="str">
            <v>582</v>
          </cell>
          <cell r="B1985" t="str">
            <v>ACCOUNT TOTAL</v>
          </cell>
          <cell r="C1985">
            <v>52165.71</v>
          </cell>
          <cell r="D1985">
            <v>204369.39</v>
          </cell>
        </row>
        <row r="1986">
          <cell r="A1986" t="str">
            <v>58301</v>
          </cell>
          <cell r="B1986" t="str">
            <v>DIST OP OVHD LINE-NORMAL OPER</v>
          </cell>
          <cell r="C1986">
            <v>26170.29</v>
          </cell>
          <cell r="D1986">
            <v>261314.08</v>
          </cell>
        </row>
        <row r="1987">
          <cell r="A1987" t="str">
            <v>58302</v>
          </cell>
          <cell r="B1987" t="str">
            <v>DIST OP OVHD LINE - RES</v>
          </cell>
          <cell r="C1987">
            <v>579.42999999999995</v>
          </cell>
          <cell r="D1987">
            <v>839.63</v>
          </cell>
        </row>
        <row r="1988">
          <cell r="A1988" t="str">
            <v>58303</v>
          </cell>
          <cell r="B1988" t="str">
            <v>DIST OP OVHD LINE - COMM</v>
          </cell>
          <cell r="C1988">
            <v>930.24</v>
          </cell>
          <cell r="D1988">
            <v>1473.87</v>
          </cell>
        </row>
        <row r="1989">
          <cell r="A1989" t="str">
            <v>58304</v>
          </cell>
          <cell r="B1989" t="str">
            <v>OVHD SERVICES - RES</v>
          </cell>
          <cell r="C1989">
            <v>596.83000000000004</v>
          </cell>
          <cell r="D1989">
            <v>607.11</v>
          </cell>
        </row>
        <row r="1990">
          <cell r="A1990" t="str">
            <v>58305</v>
          </cell>
          <cell r="B1990" t="str">
            <v>OVHD SERVICES - COMM</v>
          </cell>
          <cell r="C1990">
            <v>1379.82</v>
          </cell>
          <cell r="D1990">
            <v>1631.96</v>
          </cell>
        </row>
        <row r="1991">
          <cell r="A1991" t="str">
            <v>58306</v>
          </cell>
          <cell r="B1991" t="str">
            <v>DIST OP OVHD LINE-STORM DAMAG</v>
          </cell>
          <cell r="C1991">
            <v>0</v>
          </cell>
          <cell r="D1991">
            <v>0</v>
          </cell>
        </row>
        <row r="1992">
          <cell r="A1992" t="str">
            <v>58307</v>
          </cell>
          <cell r="B1992" t="str">
            <v>DIST OP OVHD LINE - FEEDER</v>
          </cell>
          <cell r="C1992">
            <v>2503.5500000000002</v>
          </cell>
          <cell r="D1992">
            <v>10269.83</v>
          </cell>
        </row>
        <row r="1993">
          <cell r="A1993" t="str">
            <v>58308</v>
          </cell>
          <cell r="B1993" t="str">
            <v>OVHD REMOVE &amp; RECONSTRUCT</v>
          </cell>
          <cell r="C1993">
            <v>0</v>
          </cell>
          <cell r="D1993">
            <v>0</v>
          </cell>
        </row>
        <row r="1994">
          <cell r="A1994" t="str">
            <v>58309</v>
          </cell>
          <cell r="B1994" t="str">
            <v>OVHD MAINT (CORRECT)</v>
          </cell>
          <cell r="C1994">
            <v>0</v>
          </cell>
          <cell r="D1994">
            <v>0</v>
          </cell>
        </row>
        <row r="1995">
          <cell r="A1995" t="str">
            <v>583</v>
          </cell>
          <cell r="B1995" t="str">
            <v>ACCOUNT TOTAL</v>
          </cell>
          <cell r="C1995">
            <v>32160.16</v>
          </cell>
          <cell r="D1995">
            <v>276136.48</v>
          </cell>
        </row>
        <row r="1996">
          <cell r="A1996" t="str">
            <v>58401</v>
          </cell>
          <cell r="B1996" t="str">
            <v>UCD NML OPER OF DIST UNDG LIN</v>
          </cell>
          <cell r="C1996">
            <v>-3.31</v>
          </cell>
          <cell r="D1996">
            <v>127.08</v>
          </cell>
        </row>
        <row r="1997">
          <cell r="A1997" t="str">
            <v>58402</v>
          </cell>
          <cell r="B1997" t="str">
            <v>URD NML OPER OF DIST UNDG LIN</v>
          </cell>
          <cell r="C1997">
            <v>689.11</v>
          </cell>
          <cell r="D1997">
            <v>3682.1</v>
          </cell>
        </row>
        <row r="1998">
          <cell r="A1998" t="str">
            <v>58403</v>
          </cell>
          <cell r="B1998" t="str">
            <v>NETWK NML OPER DIST UNDG LIN</v>
          </cell>
          <cell r="C1998">
            <v>0</v>
          </cell>
          <cell r="D1998">
            <v>4.0599999999999996</v>
          </cell>
        </row>
        <row r="1999">
          <cell r="A1999" t="str">
            <v>58404</v>
          </cell>
          <cell r="B1999" t="str">
            <v>DIST UNDG LINE - RES</v>
          </cell>
          <cell r="C1999">
            <v>650.45000000000005</v>
          </cell>
          <cell r="D1999">
            <v>907.59</v>
          </cell>
        </row>
        <row r="2000">
          <cell r="A2000" t="str">
            <v>58405</v>
          </cell>
          <cell r="B2000" t="str">
            <v>DISY UNDG LINE - COMM</v>
          </cell>
          <cell r="C2000">
            <v>1060.73</v>
          </cell>
          <cell r="D2000">
            <v>1641.65</v>
          </cell>
        </row>
        <row r="2001">
          <cell r="A2001" t="str">
            <v>58406</v>
          </cell>
          <cell r="B2001" t="str">
            <v>UCD STM DMG OPER DIST UNDG LI</v>
          </cell>
          <cell r="C2001">
            <v>0</v>
          </cell>
          <cell r="D2001">
            <v>0</v>
          </cell>
        </row>
        <row r="2002">
          <cell r="A2002" t="str">
            <v>58407</v>
          </cell>
          <cell r="B2002" t="str">
            <v>URD STM DMG OPER DIST UNDG LN</v>
          </cell>
          <cell r="C2002">
            <v>0</v>
          </cell>
          <cell r="D2002">
            <v>0</v>
          </cell>
        </row>
        <row r="2003">
          <cell r="A2003" t="str">
            <v>58408</v>
          </cell>
          <cell r="B2003" t="str">
            <v>NETW STM DMG OPER DIST UDG LN</v>
          </cell>
          <cell r="C2003">
            <v>0</v>
          </cell>
          <cell r="D2003">
            <v>0</v>
          </cell>
        </row>
        <row r="2004">
          <cell r="A2004" t="str">
            <v>58409</v>
          </cell>
          <cell r="B2004" t="str">
            <v>DISY UNDG SERVICES - RES</v>
          </cell>
          <cell r="C2004">
            <v>998.15</v>
          </cell>
          <cell r="D2004">
            <v>1389.64</v>
          </cell>
        </row>
        <row r="2005">
          <cell r="A2005" t="str">
            <v>58410</v>
          </cell>
          <cell r="B2005" t="str">
            <v>DIST UNDG SERVICES - COMM</v>
          </cell>
          <cell r="C2005">
            <v>528.16</v>
          </cell>
          <cell r="D2005">
            <v>538.44000000000005</v>
          </cell>
        </row>
        <row r="2006">
          <cell r="A2006" t="str">
            <v>58411</v>
          </cell>
          <cell r="B2006" t="str">
            <v>DIST UNDG LINE - FEEDER</v>
          </cell>
          <cell r="C2006">
            <v>792.4</v>
          </cell>
          <cell r="D2006">
            <v>789.34</v>
          </cell>
        </row>
        <row r="2007">
          <cell r="A2007" t="str">
            <v>58412</v>
          </cell>
          <cell r="B2007" t="str">
            <v>UNDG REMOVE &amp; RECONSTRUCT</v>
          </cell>
          <cell r="C2007">
            <v>0</v>
          </cell>
          <cell r="D2007">
            <v>0</v>
          </cell>
        </row>
        <row r="2008">
          <cell r="A2008" t="str">
            <v>58413</v>
          </cell>
          <cell r="B2008" t="str">
            <v>UNDG MAINT (CORRECT)</v>
          </cell>
          <cell r="C2008">
            <v>0</v>
          </cell>
          <cell r="D2008">
            <v>0</v>
          </cell>
        </row>
        <row r="2009">
          <cell r="A2009" t="str">
            <v>584</v>
          </cell>
          <cell r="B2009" t="str">
            <v>ACCOUNT TOTAL</v>
          </cell>
          <cell r="C2009">
            <v>4715.6899999999996</v>
          </cell>
          <cell r="D2009">
            <v>9079.9</v>
          </cell>
        </row>
        <row r="2010">
          <cell r="A2010" t="str">
            <v>58501</v>
          </cell>
          <cell r="B2010" t="str">
            <v>DIST OP ST LIGHT-NORMAL OPERA</v>
          </cell>
          <cell r="C2010">
            <v>8953.5400000000009</v>
          </cell>
          <cell r="D2010">
            <v>42751.77</v>
          </cell>
        </row>
        <row r="2011">
          <cell r="A2011" t="str">
            <v>58502</v>
          </cell>
          <cell r="B2011" t="str">
            <v>DIST OP ST LIGHT INV PROJECT</v>
          </cell>
          <cell r="C2011">
            <v>0</v>
          </cell>
          <cell r="D2011">
            <v>0</v>
          </cell>
        </row>
        <row r="2012">
          <cell r="A2012" t="str">
            <v>58503</v>
          </cell>
          <cell r="B2012" t="str">
            <v>DIST OP ST LIGHT NORMAL DAMG</v>
          </cell>
          <cell r="C2012">
            <v>0</v>
          </cell>
          <cell r="D2012">
            <v>1343.71</v>
          </cell>
        </row>
        <row r="2013">
          <cell r="A2013" t="str">
            <v>58504</v>
          </cell>
          <cell r="B2013" t="str">
            <v>LIGHTING CUT INS/CUT OUTS</v>
          </cell>
          <cell r="C2013">
            <v>6441.25</v>
          </cell>
          <cell r="D2013">
            <v>17153.830000000002</v>
          </cell>
        </row>
        <row r="2014">
          <cell r="A2014" t="str">
            <v>58505</v>
          </cell>
          <cell r="B2014" t="str">
            <v>PREM AREA LT-OPERATIONS</v>
          </cell>
          <cell r="C2014">
            <v>0</v>
          </cell>
          <cell r="D2014">
            <v>0</v>
          </cell>
        </row>
        <row r="2015">
          <cell r="A2015" t="str">
            <v>58506</v>
          </cell>
          <cell r="B2015" t="str">
            <v>DIST OP ST LIGHT-STORM DAMAGE</v>
          </cell>
          <cell r="C2015">
            <v>0</v>
          </cell>
          <cell r="D2015">
            <v>0</v>
          </cell>
        </row>
        <row r="2016">
          <cell r="A2016" t="str">
            <v>58511</v>
          </cell>
          <cell r="B2016" t="str">
            <v>RELAMPING</v>
          </cell>
          <cell r="C2016">
            <v>23221.95</v>
          </cell>
          <cell r="D2016">
            <v>116732.5</v>
          </cell>
        </row>
        <row r="2017">
          <cell r="A2017" t="str">
            <v>585</v>
          </cell>
          <cell r="B2017" t="str">
            <v>ACCOUNT TOTAL</v>
          </cell>
          <cell r="C2017">
            <v>38616.74</v>
          </cell>
          <cell r="D2017">
            <v>177981.81</v>
          </cell>
        </row>
        <row r="2018">
          <cell r="A2018" t="str">
            <v>58601</v>
          </cell>
          <cell r="B2018" t="str">
            <v>DIST OP METER EXP-NORMAL OPER</v>
          </cell>
          <cell r="C2018">
            <v>285081.62</v>
          </cell>
          <cell r="D2018">
            <v>2289390.19</v>
          </cell>
        </row>
        <row r="2019">
          <cell r="A2019" t="str">
            <v>58602</v>
          </cell>
          <cell r="B2019" t="str">
            <v>TEMPORARY CONST POLE CONVERSI</v>
          </cell>
          <cell r="C2019">
            <v>0</v>
          </cell>
          <cell r="D2019">
            <v>0</v>
          </cell>
        </row>
        <row r="2020">
          <cell r="A2020" t="str">
            <v>58603</v>
          </cell>
          <cell r="B2020" t="str">
            <v>DST OP METER EXP SEL TEST 197</v>
          </cell>
          <cell r="C2020">
            <v>839.95</v>
          </cell>
          <cell r="D2020">
            <v>-3875.73</v>
          </cell>
        </row>
        <row r="2021">
          <cell r="A2021" t="str">
            <v>58605</v>
          </cell>
          <cell r="B2021" t="str">
            <v>METER CREDIT-INSTALL &amp; REM CO</v>
          </cell>
          <cell r="C2021">
            <v>-146752.29999999999</v>
          </cell>
          <cell r="D2021">
            <v>-798922.29</v>
          </cell>
        </row>
        <row r="2022">
          <cell r="A2022" t="str">
            <v>58606</v>
          </cell>
          <cell r="B2022" t="str">
            <v>DST OP METER EXP ***STORM DAM</v>
          </cell>
          <cell r="C2022">
            <v>185.71</v>
          </cell>
          <cell r="D2022">
            <v>307.69</v>
          </cell>
        </row>
        <row r="2023">
          <cell r="A2023" t="str">
            <v>58607</v>
          </cell>
          <cell r="B2023" t="str">
            <v>1977 METER SEAL PROGRAM</v>
          </cell>
          <cell r="C2023">
            <v>0</v>
          </cell>
          <cell r="D2023">
            <v>0</v>
          </cell>
        </row>
        <row r="2024">
          <cell r="A2024" t="str">
            <v>58608</v>
          </cell>
          <cell r="B2024" t="str">
            <v>TIME OF DAY METERING</v>
          </cell>
          <cell r="C2024">
            <v>0</v>
          </cell>
          <cell r="D2024">
            <v>0</v>
          </cell>
        </row>
        <row r="2025">
          <cell r="A2025" t="str">
            <v>58609</v>
          </cell>
          <cell r="B2025" t="str">
            <v>METER EXP DATA PULSE CUST USE</v>
          </cell>
          <cell r="C2025">
            <v>217.23</v>
          </cell>
          <cell r="D2025">
            <v>835.55</v>
          </cell>
        </row>
        <row r="2026">
          <cell r="A2026" t="str">
            <v>58610</v>
          </cell>
          <cell r="B2026" t="str">
            <v>DCI CENTURY PROJECT</v>
          </cell>
          <cell r="C2026">
            <v>-38.880000000000003</v>
          </cell>
          <cell r="D2026">
            <v>3482.52</v>
          </cell>
        </row>
        <row r="2027">
          <cell r="A2027" t="str">
            <v>58612</v>
          </cell>
          <cell r="B2027" t="str">
            <v>METER MAINTENANCE/TESTING</v>
          </cell>
          <cell r="C2027">
            <v>24574.63</v>
          </cell>
          <cell r="D2027">
            <v>137451.91</v>
          </cell>
        </row>
        <row r="2028">
          <cell r="A2028" t="str">
            <v>58613</v>
          </cell>
          <cell r="B2028" t="str">
            <v>METER SET</v>
          </cell>
          <cell r="C2028">
            <v>12489.28</v>
          </cell>
          <cell r="D2028">
            <v>87591.14</v>
          </cell>
        </row>
        <row r="2029">
          <cell r="A2029" t="str">
            <v>586</v>
          </cell>
          <cell r="B2029" t="str">
            <v>ACCOUNT TOTAL</v>
          </cell>
          <cell r="C2029">
            <v>176597.24</v>
          </cell>
          <cell r="D2029">
            <v>1716260.98</v>
          </cell>
        </row>
        <row r="2030">
          <cell r="A2030" t="str">
            <v>58701</v>
          </cell>
          <cell r="B2030" t="str">
            <v>DST OP CUST INST-TRBL EXP</v>
          </cell>
          <cell r="C2030">
            <v>113643.39</v>
          </cell>
          <cell r="D2030">
            <v>741594.55</v>
          </cell>
        </row>
        <row r="2031">
          <cell r="A2031" t="str">
            <v>58703</v>
          </cell>
          <cell r="B2031" t="str">
            <v>CUST INST-CUST PREMISE</v>
          </cell>
          <cell r="C2031">
            <v>33528.47</v>
          </cell>
          <cell r="D2031">
            <v>222867.93</v>
          </cell>
        </row>
        <row r="2032">
          <cell r="A2032" t="str">
            <v>58704</v>
          </cell>
          <cell r="B2032" t="str">
            <v>CUSTOMER COMPLAINT EXP</v>
          </cell>
          <cell r="C2032">
            <v>71169.899999999994</v>
          </cell>
          <cell r="D2032">
            <v>538212.80000000005</v>
          </cell>
        </row>
        <row r="2033">
          <cell r="A2033" t="str">
            <v>58705</v>
          </cell>
          <cell r="B2033" t="str">
            <v>CURRENT DIVERSION</v>
          </cell>
          <cell r="C2033">
            <v>23815.35</v>
          </cell>
          <cell r="D2033">
            <v>152925.14000000001</v>
          </cell>
        </row>
        <row r="2034">
          <cell r="A2034" t="str">
            <v>58773</v>
          </cell>
          <cell r="B2034" t="str">
            <v>CUST INST EXP FR APPLICATIONS</v>
          </cell>
          <cell r="C2034">
            <v>0</v>
          </cell>
          <cell r="D2034">
            <v>0</v>
          </cell>
        </row>
        <row r="2035">
          <cell r="A2035" t="str">
            <v>587</v>
          </cell>
          <cell r="B2035" t="str">
            <v>ACCOUNT TOTAL</v>
          </cell>
          <cell r="C2035">
            <v>242157.11</v>
          </cell>
          <cell r="D2035">
            <v>1655600.42</v>
          </cell>
        </row>
        <row r="2036">
          <cell r="A2036" t="str">
            <v>58801</v>
          </cell>
          <cell r="B2036" t="str">
            <v>DIST OP MISC EXP-NORMAL OPERA</v>
          </cell>
          <cell r="C2036">
            <v>1032053.92</v>
          </cell>
          <cell r="D2036">
            <v>6305837.4500000002</v>
          </cell>
        </row>
        <row r="2037">
          <cell r="A2037" t="str">
            <v>58805</v>
          </cell>
          <cell r="B2037" t="str">
            <v>DIST OP MISC EXP-PCB</v>
          </cell>
          <cell r="C2037">
            <v>4789.38</v>
          </cell>
          <cell r="D2037">
            <v>-27186.47</v>
          </cell>
        </row>
        <row r="2038">
          <cell r="A2038" t="str">
            <v>58806</v>
          </cell>
          <cell r="B2038" t="str">
            <v>DIST OP MISC EXP-STORM DAMAGE</v>
          </cell>
          <cell r="C2038">
            <v>0</v>
          </cell>
          <cell r="D2038">
            <v>5.52</v>
          </cell>
        </row>
        <row r="2039">
          <cell r="A2039" t="str">
            <v>58810</v>
          </cell>
          <cell r="B2039" t="str">
            <v>DISTRIBUTION POLE AUDIT</v>
          </cell>
          <cell r="C2039">
            <v>0</v>
          </cell>
          <cell r="D2039">
            <v>0</v>
          </cell>
        </row>
        <row r="2040">
          <cell r="A2040" t="str">
            <v>58884</v>
          </cell>
          <cell r="B2040" t="str">
            <v>MISC. DIST EXPENSE - MISCELLA</v>
          </cell>
          <cell r="C2040">
            <v>0</v>
          </cell>
          <cell r="D2040">
            <v>0</v>
          </cell>
        </row>
        <row r="2041">
          <cell r="A2041" t="str">
            <v>58885</v>
          </cell>
          <cell r="B2041" t="str">
            <v>MISC DIST EXPENSE - ROOFS.</v>
          </cell>
          <cell r="C2041">
            <v>0</v>
          </cell>
          <cell r="D2041">
            <v>0</v>
          </cell>
        </row>
        <row r="2042">
          <cell r="A2042" t="str">
            <v>58886</v>
          </cell>
          <cell r="B2042" t="str">
            <v>MISC DIST EXPENSE - CONSULTIN</v>
          </cell>
          <cell r="C2042">
            <v>0</v>
          </cell>
          <cell r="D2042">
            <v>0</v>
          </cell>
        </row>
        <row r="2043">
          <cell r="A2043" t="str">
            <v>58888</v>
          </cell>
          <cell r="B2043" t="str">
            <v>MISC DIST EXP - CARPET CLEANI</v>
          </cell>
          <cell r="C2043">
            <v>0</v>
          </cell>
          <cell r="D2043">
            <v>0</v>
          </cell>
        </row>
        <row r="2044">
          <cell r="A2044" t="str">
            <v>58889</v>
          </cell>
          <cell r="B2044" t="str">
            <v>MISC DIST EXP - GENERAL CLEAN</v>
          </cell>
          <cell r="C2044">
            <v>0</v>
          </cell>
          <cell r="D2044">
            <v>0</v>
          </cell>
        </row>
        <row r="2045">
          <cell r="A2045" t="str">
            <v>58890</v>
          </cell>
          <cell r="B2045" t="str">
            <v>MISC DIST EXP - ELECTRICAL</v>
          </cell>
          <cell r="C2045">
            <v>0</v>
          </cell>
          <cell r="D2045">
            <v>0</v>
          </cell>
        </row>
        <row r="2046">
          <cell r="A2046" t="str">
            <v>58891</v>
          </cell>
          <cell r="B2046" t="str">
            <v>MISC DIST EXPENSE - GROUND MA</v>
          </cell>
          <cell r="C2046">
            <v>0</v>
          </cell>
          <cell r="D2046">
            <v>0</v>
          </cell>
        </row>
        <row r="2047">
          <cell r="A2047" t="str">
            <v>58892</v>
          </cell>
          <cell r="B2047" t="str">
            <v>MISC DIST EXP - HVAC</v>
          </cell>
          <cell r="C2047">
            <v>0</v>
          </cell>
          <cell r="D2047">
            <v>0</v>
          </cell>
        </row>
        <row r="2048">
          <cell r="A2048" t="str">
            <v>58893</v>
          </cell>
          <cell r="B2048" t="str">
            <v>MISC DIST EXP - MISC STRUCTUR</v>
          </cell>
          <cell r="C2048">
            <v>502.5</v>
          </cell>
          <cell r="D2048">
            <v>2170.3000000000002</v>
          </cell>
        </row>
        <row r="2049">
          <cell r="A2049" t="str">
            <v>58894</v>
          </cell>
          <cell r="B2049" t="str">
            <v>MISC DIST EXP - PAINTING</v>
          </cell>
          <cell r="C2049">
            <v>0</v>
          </cell>
          <cell r="D2049">
            <v>0</v>
          </cell>
        </row>
        <row r="2050">
          <cell r="A2050" t="str">
            <v>58895</v>
          </cell>
          <cell r="B2050" t="str">
            <v>MISC DIST EXP - PEST CONTROL</v>
          </cell>
          <cell r="C2050">
            <v>0</v>
          </cell>
          <cell r="D2050">
            <v>0</v>
          </cell>
        </row>
        <row r="2051">
          <cell r="A2051" t="str">
            <v>58896</v>
          </cell>
          <cell r="B2051" t="str">
            <v>MISC DIST EXP - PLUMBING</v>
          </cell>
          <cell r="C2051">
            <v>0</v>
          </cell>
          <cell r="D2051">
            <v>0</v>
          </cell>
        </row>
        <row r="2052">
          <cell r="A2052" t="str">
            <v>58897</v>
          </cell>
          <cell r="B2052" t="str">
            <v>MISC DIST EXPENSE - WASTE - S</v>
          </cell>
          <cell r="C2052">
            <v>0</v>
          </cell>
          <cell r="D2052">
            <v>0</v>
          </cell>
        </row>
        <row r="2053">
          <cell r="A2053" t="str">
            <v>58898</v>
          </cell>
          <cell r="B2053" t="str">
            <v>MISC DIST EXP - TRASH</v>
          </cell>
          <cell r="C2053">
            <v>0</v>
          </cell>
          <cell r="D2053">
            <v>0</v>
          </cell>
        </row>
        <row r="2054">
          <cell r="A2054" t="str">
            <v>58899</v>
          </cell>
          <cell r="B2054" t="str">
            <v>MISC DIST EXP - WATER</v>
          </cell>
          <cell r="C2054">
            <v>0</v>
          </cell>
          <cell r="D2054">
            <v>0</v>
          </cell>
        </row>
        <row r="2055">
          <cell r="A2055" t="str">
            <v>588</v>
          </cell>
          <cell r="B2055" t="str">
            <v>ACCOUNT TOTAL</v>
          </cell>
          <cell r="C2055">
            <v>1037345.8</v>
          </cell>
          <cell r="D2055">
            <v>6280826.7999999998</v>
          </cell>
        </row>
        <row r="2056">
          <cell r="A2056" t="str">
            <v>58901</v>
          </cell>
          <cell r="B2056" t="str">
            <v>DIST OP-RENTS</v>
          </cell>
          <cell r="C2056">
            <v>1141.48</v>
          </cell>
          <cell r="D2056">
            <v>6848.88</v>
          </cell>
        </row>
        <row r="2057">
          <cell r="A2057" t="str">
            <v>58902</v>
          </cell>
          <cell r="B2057" t="str">
            <v>DIST OP RENTS WIRELINE</v>
          </cell>
          <cell r="C2057">
            <v>0</v>
          </cell>
          <cell r="D2057">
            <v>0</v>
          </cell>
        </row>
        <row r="2058">
          <cell r="A2058" t="str">
            <v>589</v>
          </cell>
          <cell r="B2058" t="str">
            <v>ACCOUNT TOTAL</v>
          </cell>
          <cell r="C2058">
            <v>1141.48</v>
          </cell>
          <cell r="D2058">
            <v>6848.88</v>
          </cell>
        </row>
        <row r="2059">
          <cell r="A2059" t="str">
            <v>59001</v>
          </cell>
          <cell r="B2059" t="str">
            <v>DIST MAINT SUP&amp;ENG-NORMAL</v>
          </cell>
          <cell r="C2059">
            <v>18051.55</v>
          </cell>
          <cell r="D2059">
            <v>196869.73</v>
          </cell>
        </row>
        <row r="2060">
          <cell r="A2060" t="str">
            <v>59006</v>
          </cell>
          <cell r="B2060" t="str">
            <v>DIST MAINT SUP&amp;ENG-STORM DAMG</v>
          </cell>
          <cell r="C2060">
            <v>0</v>
          </cell>
          <cell r="D2060">
            <v>0</v>
          </cell>
        </row>
        <row r="2061">
          <cell r="A2061" t="str">
            <v>590</v>
          </cell>
          <cell r="B2061" t="str">
            <v>ACCOUNT TOTAL</v>
          </cell>
          <cell r="C2061">
            <v>18051.55</v>
          </cell>
          <cell r="D2061">
            <v>196869.73</v>
          </cell>
        </row>
        <row r="2062">
          <cell r="A2062" t="str">
            <v>59101</v>
          </cell>
          <cell r="B2062" t="str">
            <v>DIST MAINT STRUC-NORMAL</v>
          </cell>
          <cell r="C2062">
            <v>0</v>
          </cell>
          <cell r="D2062">
            <v>68.08</v>
          </cell>
        </row>
        <row r="2063">
          <cell r="A2063" t="str">
            <v>59106</v>
          </cell>
          <cell r="B2063" t="str">
            <v>DIST MAINT STRUC-STORM DAMAGE</v>
          </cell>
          <cell r="C2063">
            <v>0</v>
          </cell>
          <cell r="D2063">
            <v>0</v>
          </cell>
        </row>
        <row r="2064">
          <cell r="A2064" t="str">
            <v>59184</v>
          </cell>
          <cell r="B2064" t="str">
            <v>DIST MAINT STRUCTURE - MISCEL</v>
          </cell>
          <cell r="C2064">
            <v>0</v>
          </cell>
          <cell r="D2064">
            <v>0</v>
          </cell>
        </row>
        <row r="2065">
          <cell r="A2065" t="str">
            <v>59185</v>
          </cell>
          <cell r="B2065" t="str">
            <v>DIST MAINT STRUCTURE - ROOFS.</v>
          </cell>
          <cell r="C2065">
            <v>0</v>
          </cell>
          <cell r="D2065">
            <v>0</v>
          </cell>
        </row>
        <row r="2066">
          <cell r="A2066" t="str">
            <v>59186</v>
          </cell>
          <cell r="B2066" t="str">
            <v>DIST MAINT STRUCTURE - CONSUL</v>
          </cell>
          <cell r="C2066">
            <v>0</v>
          </cell>
          <cell r="D2066">
            <v>0</v>
          </cell>
        </row>
        <row r="2067">
          <cell r="A2067" t="str">
            <v>59188</v>
          </cell>
          <cell r="B2067" t="str">
            <v>DIST MAINT STRUC-CARPET CLEAN</v>
          </cell>
          <cell r="C2067">
            <v>0</v>
          </cell>
          <cell r="D2067">
            <v>0</v>
          </cell>
        </row>
        <row r="2068">
          <cell r="A2068" t="str">
            <v>59189</v>
          </cell>
          <cell r="B2068" t="str">
            <v>DIST MAINT STRUC-GENERAL CLEA</v>
          </cell>
          <cell r="C2068">
            <v>0</v>
          </cell>
          <cell r="D2068">
            <v>0</v>
          </cell>
        </row>
        <row r="2069">
          <cell r="A2069" t="str">
            <v>59190</v>
          </cell>
          <cell r="B2069" t="str">
            <v>DIST MAINT STRUC-ELECTRICAL</v>
          </cell>
          <cell r="C2069">
            <v>0</v>
          </cell>
          <cell r="D2069">
            <v>0</v>
          </cell>
        </row>
        <row r="2070">
          <cell r="A2070" t="str">
            <v>59191</v>
          </cell>
          <cell r="B2070" t="str">
            <v>DIST MAINT STRUCTURE - GROUND</v>
          </cell>
          <cell r="C2070">
            <v>0</v>
          </cell>
          <cell r="D2070">
            <v>0</v>
          </cell>
        </row>
        <row r="2071">
          <cell r="A2071" t="str">
            <v>59192</v>
          </cell>
          <cell r="B2071" t="str">
            <v>DIST MAINT STRUC-HVAC</v>
          </cell>
          <cell r="C2071">
            <v>0</v>
          </cell>
          <cell r="D2071">
            <v>0</v>
          </cell>
        </row>
        <row r="2072">
          <cell r="A2072" t="str">
            <v>59193</v>
          </cell>
          <cell r="B2072" t="str">
            <v>DIST MAINT STRUC-MISC STRUCTU</v>
          </cell>
          <cell r="C2072">
            <v>0</v>
          </cell>
          <cell r="D2072">
            <v>0</v>
          </cell>
        </row>
        <row r="2073">
          <cell r="A2073" t="str">
            <v>59194</v>
          </cell>
          <cell r="B2073" t="str">
            <v>DIST MAINT STRUC-PAINTING</v>
          </cell>
          <cell r="C2073">
            <v>0</v>
          </cell>
          <cell r="D2073">
            <v>0</v>
          </cell>
        </row>
        <row r="2074">
          <cell r="A2074" t="str">
            <v>59195</v>
          </cell>
          <cell r="B2074" t="str">
            <v>DIST MAINT STRUC-PEST CONTROL</v>
          </cell>
          <cell r="C2074">
            <v>0</v>
          </cell>
          <cell r="D2074">
            <v>0</v>
          </cell>
        </row>
        <row r="2075">
          <cell r="A2075" t="str">
            <v>59196</v>
          </cell>
          <cell r="B2075" t="str">
            <v>DIST MAINT STRUC-PLUMBING</v>
          </cell>
          <cell r="C2075">
            <v>0</v>
          </cell>
          <cell r="D2075">
            <v>0</v>
          </cell>
        </row>
        <row r="2076">
          <cell r="A2076" t="str">
            <v>59197</v>
          </cell>
          <cell r="B2076" t="str">
            <v>DIST MAINT STRUCTURE - WASTE</v>
          </cell>
          <cell r="C2076">
            <v>0</v>
          </cell>
          <cell r="D2076">
            <v>0</v>
          </cell>
        </row>
        <row r="2077">
          <cell r="A2077" t="str">
            <v>59198</v>
          </cell>
          <cell r="B2077" t="str">
            <v>DIST MAINT STRUC-TRASH</v>
          </cell>
          <cell r="C2077">
            <v>0</v>
          </cell>
          <cell r="D2077">
            <v>0</v>
          </cell>
        </row>
        <row r="2078">
          <cell r="A2078" t="str">
            <v>59199</v>
          </cell>
          <cell r="B2078" t="str">
            <v>DIST MAINT STRUC-WATER</v>
          </cell>
          <cell r="C2078">
            <v>0</v>
          </cell>
          <cell r="D2078">
            <v>0</v>
          </cell>
        </row>
        <row r="2079">
          <cell r="A2079" t="str">
            <v>591</v>
          </cell>
          <cell r="B2079" t="str">
            <v>ACCOUNT TOTAL</v>
          </cell>
          <cell r="C2079">
            <v>0</v>
          </cell>
          <cell r="D2079">
            <v>68.08</v>
          </cell>
        </row>
        <row r="2080">
          <cell r="A2080" t="str">
            <v>59200</v>
          </cell>
          <cell r="B2080" t="str">
            <v>MAINT OF STATION &amp; ANIMAL PRO</v>
          </cell>
          <cell r="C2080">
            <v>55183.37</v>
          </cell>
          <cell r="D2080">
            <v>387132.15</v>
          </cell>
        </row>
        <row r="2081">
          <cell r="A2081" t="str">
            <v>59201</v>
          </cell>
          <cell r="B2081" t="str">
            <v>DIST MAINT STA EQUIP-NORMAL</v>
          </cell>
          <cell r="C2081">
            <v>964.75</v>
          </cell>
          <cell r="D2081">
            <v>3895.99</v>
          </cell>
        </row>
        <row r="2082">
          <cell r="A2082" t="str">
            <v>59202</v>
          </cell>
          <cell r="B2082" t="str">
            <v>MAINT OF STATION - LINE DEPT.</v>
          </cell>
          <cell r="C2082">
            <v>0</v>
          </cell>
          <cell r="D2082">
            <v>219.35</v>
          </cell>
        </row>
        <row r="2083">
          <cell r="A2083" t="str">
            <v>59203</v>
          </cell>
          <cell r="B2083" t="str">
            <v>MAINT OF STATION - CASCADE EQ</v>
          </cell>
          <cell r="C2083">
            <v>245.99</v>
          </cell>
          <cell r="D2083">
            <v>7793.38</v>
          </cell>
        </row>
        <row r="2084">
          <cell r="A2084" t="str">
            <v>59205</v>
          </cell>
          <cell r="B2084" t="str">
            <v>DISTR EMER SUBSTA MAINT</v>
          </cell>
          <cell r="C2084">
            <v>0</v>
          </cell>
          <cell r="D2084">
            <v>0</v>
          </cell>
        </row>
        <row r="2085">
          <cell r="A2085" t="str">
            <v>59206</v>
          </cell>
          <cell r="B2085" t="str">
            <v>DIST MAINT STA EQUIP-STORM DA</v>
          </cell>
          <cell r="C2085">
            <v>0</v>
          </cell>
          <cell r="D2085">
            <v>0</v>
          </cell>
        </row>
        <row r="2086">
          <cell r="A2086" t="str">
            <v>592</v>
          </cell>
          <cell r="B2086" t="str">
            <v>ACCOUNT TOTAL</v>
          </cell>
          <cell r="C2086">
            <v>56394.11</v>
          </cell>
          <cell r="D2086">
            <v>399040.87</v>
          </cell>
        </row>
        <row r="2087">
          <cell r="A2087" t="str">
            <v>59301</v>
          </cell>
          <cell r="B2087" t="str">
            <v>DIST MAINT OVHD LINE-NORMAL</v>
          </cell>
          <cell r="C2087">
            <v>527800.04</v>
          </cell>
          <cell r="D2087">
            <v>3412070.75</v>
          </cell>
        </row>
        <row r="2088">
          <cell r="A2088" t="str">
            <v>59302</v>
          </cell>
          <cell r="B2088" t="str">
            <v>DIST MA OVH</v>
          </cell>
          <cell r="C2088">
            <v>3639.98</v>
          </cell>
          <cell r="D2088">
            <v>9495.77</v>
          </cell>
        </row>
        <row r="2089">
          <cell r="A2089" t="str">
            <v>59303</v>
          </cell>
          <cell r="B2089" t="str">
            <v>OVHD SERV MAINT (CORRECT)</v>
          </cell>
          <cell r="C2089">
            <v>2294.62</v>
          </cell>
          <cell r="D2089">
            <v>16474.66</v>
          </cell>
        </row>
        <row r="2090">
          <cell r="A2090" t="str">
            <v>59304</v>
          </cell>
          <cell r="B2090" t="str">
            <v>OVHD SERV MAINT - COMM</v>
          </cell>
          <cell r="C2090">
            <v>664.84</v>
          </cell>
          <cell r="D2090">
            <v>3206.57</v>
          </cell>
        </row>
        <row r="2091">
          <cell r="A2091" t="str">
            <v>59305</v>
          </cell>
          <cell r="B2091" t="str">
            <v>DIST LINE INSPECTION &amp; REPAIR</v>
          </cell>
          <cell r="C2091">
            <v>89576.45</v>
          </cell>
          <cell r="D2091">
            <v>196861.21</v>
          </cell>
        </row>
        <row r="2092">
          <cell r="A2092" t="str">
            <v>59306</v>
          </cell>
          <cell r="B2092" t="str">
            <v>DIST MAINT OVHD LINE-STORM DA</v>
          </cell>
          <cell r="C2092">
            <v>189141.17</v>
          </cell>
          <cell r="D2092">
            <v>350438.21</v>
          </cell>
        </row>
        <row r="2093">
          <cell r="A2093" t="str">
            <v>59307</v>
          </cell>
          <cell r="B2093" t="str">
            <v>DIST MAINT OVHD - RES</v>
          </cell>
          <cell r="C2093">
            <v>2680.88</v>
          </cell>
          <cell r="D2093">
            <v>18975.560000000001</v>
          </cell>
        </row>
        <row r="2094">
          <cell r="A2094" t="str">
            <v>59308</v>
          </cell>
          <cell r="B2094" t="str">
            <v>DIST MAINT OVHD - COMM</v>
          </cell>
          <cell r="C2094">
            <v>6224.53</v>
          </cell>
          <cell r="D2094">
            <v>19155.150000000001</v>
          </cell>
        </row>
        <row r="2095">
          <cell r="A2095" t="str">
            <v>59309</v>
          </cell>
          <cell r="B2095" t="str">
            <v>DIST ADOPT A CIRCUIT</v>
          </cell>
          <cell r="C2095">
            <v>0</v>
          </cell>
          <cell r="D2095">
            <v>0</v>
          </cell>
        </row>
        <row r="2096">
          <cell r="A2096" t="str">
            <v>59310</v>
          </cell>
          <cell r="B2096" t="str">
            <v>LINE PATROL (OH)</v>
          </cell>
          <cell r="C2096">
            <v>144.07</v>
          </cell>
          <cell r="D2096">
            <v>1302.8499999999999</v>
          </cell>
        </row>
        <row r="2097">
          <cell r="A2097" t="str">
            <v>59311</v>
          </cell>
          <cell r="B2097" t="str">
            <v>THERMOVISION</v>
          </cell>
          <cell r="C2097">
            <v>0</v>
          </cell>
          <cell r="D2097">
            <v>2021.95</v>
          </cell>
        </row>
        <row r="2098">
          <cell r="A2098" t="str">
            <v>59312</v>
          </cell>
          <cell r="B2098" t="str">
            <v>CAPACITOR PATROL</v>
          </cell>
          <cell r="C2098">
            <v>5744.09</v>
          </cell>
          <cell r="D2098">
            <v>43450.86</v>
          </cell>
        </row>
        <row r="2099">
          <cell r="A2099" t="str">
            <v>59313</v>
          </cell>
          <cell r="B2099" t="str">
            <v>DIST MAINT OVHD - FEEDER</v>
          </cell>
          <cell r="C2099">
            <v>1098.18</v>
          </cell>
          <cell r="D2099">
            <v>6624.97</v>
          </cell>
        </row>
        <row r="2100">
          <cell r="A2100" t="str">
            <v>59315</v>
          </cell>
          <cell r="B2100" t="str">
            <v>OVHD REMOVE &amp; RECONSTRUCT</v>
          </cell>
          <cell r="C2100">
            <v>634.42999999999995</v>
          </cell>
          <cell r="D2100">
            <v>18920.03</v>
          </cell>
        </row>
        <row r="2101">
          <cell r="A2101" t="str">
            <v>59316</v>
          </cell>
          <cell r="B2101" t="str">
            <v>DIST MAINT OVHD (CORRECT)</v>
          </cell>
          <cell r="C2101">
            <v>0</v>
          </cell>
          <cell r="D2101">
            <v>0</v>
          </cell>
        </row>
        <row r="2102">
          <cell r="A2102" t="str">
            <v>59317</v>
          </cell>
          <cell r="B2102" t="str">
            <v>DIST DAMAGE REPL</v>
          </cell>
          <cell r="C2102">
            <v>0</v>
          </cell>
          <cell r="D2102">
            <v>-1272.8900000000001</v>
          </cell>
        </row>
        <row r="2103">
          <cell r="A2103" t="str">
            <v>59318</v>
          </cell>
          <cell r="B2103" t="str">
            <v>VOLTAGE CONVERSION</v>
          </cell>
          <cell r="C2103">
            <v>0</v>
          </cell>
          <cell r="D2103">
            <v>181.32</v>
          </cell>
        </row>
        <row r="2104">
          <cell r="A2104" t="str">
            <v>59319</v>
          </cell>
          <cell r="B2104" t="str">
            <v>MAINTENANCE OF OVERHEAD - COR</v>
          </cell>
          <cell r="C2104">
            <v>29648.53</v>
          </cell>
          <cell r="D2104">
            <v>113236.77</v>
          </cell>
        </row>
        <row r="2105">
          <cell r="A2105" t="str">
            <v>59326</v>
          </cell>
          <cell r="B2105" t="str">
            <v>DIST. RIGHT OF WAY</v>
          </cell>
          <cell r="C2105">
            <v>0</v>
          </cell>
          <cell r="D2105">
            <v>0</v>
          </cell>
        </row>
        <row r="2106">
          <cell r="A2106" t="str">
            <v>59330</v>
          </cell>
          <cell r="B2106" t="str">
            <v>DIST MAINT OVHD STORM DAMAGE-</v>
          </cell>
          <cell r="C2106">
            <v>0</v>
          </cell>
          <cell r="D2106">
            <v>0</v>
          </cell>
        </row>
        <row r="2107">
          <cell r="A2107" t="str">
            <v>59335</v>
          </cell>
          <cell r="B2107" t="str">
            <v>WORKPRO PAYROLL INTERFACE</v>
          </cell>
          <cell r="C2107">
            <v>0</v>
          </cell>
          <cell r="D2107">
            <v>0</v>
          </cell>
        </row>
        <row r="2108">
          <cell r="A2108" t="str">
            <v>593</v>
          </cell>
          <cell r="B2108" t="str">
            <v>ACCOUNT TOTAL</v>
          </cell>
          <cell r="C2108">
            <v>859291.81</v>
          </cell>
          <cell r="D2108">
            <v>4211143.74</v>
          </cell>
        </row>
        <row r="2109">
          <cell r="A2109" t="str">
            <v>59401</v>
          </cell>
          <cell r="B2109" t="str">
            <v>UCD NML MAINT DIST UNDG LINES</v>
          </cell>
          <cell r="C2109">
            <v>-3.41</v>
          </cell>
          <cell r="D2109">
            <v>626</v>
          </cell>
        </row>
        <row r="2110">
          <cell r="A2110" t="str">
            <v>59402</v>
          </cell>
          <cell r="B2110" t="str">
            <v>URD NML MAINT DIST UNDG LINES</v>
          </cell>
          <cell r="C2110">
            <v>97921.46</v>
          </cell>
          <cell r="D2110">
            <v>418396.17</v>
          </cell>
        </row>
        <row r="2111">
          <cell r="A2111" t="str">
            <v>59403</v>
          </cell>
          <cell r="B2111" t="str">
            <v>UNGD SERV MAINT (CORRECT)</v>
          </cell>
          <cell r="C2111">
            <v>2316.08</v>
          </cell>
          <cell r="D2111">
            <v>9772.85</v>
          </cell>
        </row>
        <row r="2112">
          <cell r="A2112" t="str">
            <v>59404</v>
          </cell>
          <cell r="B2112" t="str">
            <v>DISTRIBUTION NETWORK (PREVENT</v>
          </cell>
          <cell r="C2112">
            <v>18.02</v>
          </cell>
          <cell r="D2112">
            <v>301.52</v>
          </cell>
        </row>
        <row r="2113">
          <cell r="A2113" t="str">
            <v>59405</v>
          </cell>
          <cell r="B2113" t="str">
            <v>DISTRIBUTION NETWORK (CORRECT</v>
          </cell>
          <cell r="C2113">
            <v>2824.34</v>
          </cell>
          <cell r="D2113">
            <v>118622.08</v>
          </cell>
        </row>
        <row r="2114">
          <cell r="A2114" t="str">
            <v>59406</v>
          </cell>
          <cell r="B2114" t="str">
            <v>UCD STM DMG MAINT DST UNDG LI</v>
          </cell>
          <cell r="C2114">
            <v>58.08</v>
          </cell>
          <cell r="D2114">
            <v>148.19999999999999</v>
          </cell>
        </row>
        <row r="2115">
          <cell r="A2115" t="str">
            <v>59407</v>
          </cell>
          <cell r="B2115" t="str">
            <v>URD STM DMG MAINT DIST UNDG L</v>
          </cell>
          <cell r="C2115">
            <v>3125.87</v>
          </cell>
          <cell r="D2115">
            <v>3505.27</v>
          </cell>
        </row>
        <row r="2116">
          <cell r="A2116" t="str">
            <v>59408</v>
          </cell>
          <cell r="B2116" t="str">
            <v>NTWK STM DMG MT DIST UNDG LIN</v>
          </cell>
          <cell r="C2116">
            <v>0</v>
          </cell>
          <cell r="D2116">
            <v>0</v>
          </cell>
        </row>
        <row r="2117">
          <cell r="A2117" t="str">
            <v>59410</v>
          </cell>
          <cell r="B2117" t="str">
            <v>LINE PATROL (UG)</v>
          </cell>
          <cell r="C2117">
            <v>-2.02</v>
          </cell>
          <cell r="D2117">
            <v>840.29</v>
          </cell>
        </row>
        <row r="2118">
          <cell r="A2118" t="str">
            <v>59411</v>
          </cell>
          <cell r="B2118" t="str">
            <v>RESET FAULT INDICATORS</v>
          </cell>
          <cell r="C2118">
            <v>0</v>
          </cell>
          <cell r="D2118">
            <v>0</v>
          </cell>
        </row>
        <row r="2119">
          <cell r="A2119" t="str">
            <v>59412</v>
          </cell>
          <cell r="B2119" t="str">
            <v>UNDG MAINT - RES</v>
          </cell>
          <cell r="C2119">
            <v>744.58</v>
          </cell>
          <cell r="D2119">
            <v>3386.65</v>
          </cell>
        </row>
        <row r="2120">
          <cell r="A2120" t="str">
            <v>59413</v>
          </cell>
          <cell r="B2120" t="str">
            <v>UNDG MAINT - COMM</v>
          </cell>
          <cell r="C2120">
            <v>635.01</v>
          </cell>
          <cell r="D2120">
            <v>7529.94</v>
          </cell>
        </row>
        <row r="2121">
          <cell r="A2121" t="str">
            <v>59414</v>
          </cell>
          <cell r="B2121" t="str">
            <v>UNGD SERV MAINT - RES</v>
          </cell>
          <cell r="C2121">
            <v>-6200.79</v>
          </cell>
          <cell r="D2121">
            <v>69443.009999999995</v>
          </cell>
        </row>
        <row r="2122">
          <cell r="A2122" t="str">
            <v>59415</v>
          </cell>
          <cell r="B2122" t="str">
            <v>UNGD SERV MAINT - COMM</v>
          </cell>
          <cell r="C2122">
            <v>1545.72</v>
          </cell>
          <cell r="D2122">
            <v>15855.42</v>
          </cell>
        </row>
        <row r="2123">
          <cell r="A2123" t="str">
            <v>59416</v>
          </cell>
          <cell r="B2123" t="str">
            <v>UNGD MAINT - FEEDER</v>
          </cell>
          <cell r="C2123">
            <v>0</v>
          </cell>
          <cell r="D2123">
            <v>534.84</v>
          </cell>
        </row>
        <row r="2124">
          <cell r="A2124" t="str">
            <v>59418</v>
          </cell>
          <cell r="B2124" t="str">
            <v>UNGD REMOVE &amp; RECONSTRUCT</v>
          </cell>
          <cell r="C2124">
            <v>0</v>
          </cell>
          <cell r="D2124">
            <v>0</v>
          </cell>
        </row>
        <row r="2125">
          <cell r="A2125" t="str">
            <v>59419</v>
          </cell>
          <cell r="B2125" t="str">
            <v>UNGD MAINT (CORRECT)</v>
          </cell>
          <cell r="C2125">
            <v>7734.63</v>
          </cell>
          <cell r="D2125">
            <v>22340.880000000001</v>
          </cell>
        </row>
        <row r="2126">
          <cell r="A2126" t="str">
            <v>59420</v>
          </cell>
          <cell r="B2126" t="str">
            <v>UNGD MAINT (OREVENT)</v>
          </cell>
          <cell r="C2126">
            <v>-15.12</v>
          </cell>
          <cell r="D2126">
            <v>254.68</v>
          </cell>
        </row>
        <row r="2127">
          <cell r="A2127" t="str">
            <v>59421</v>
          </cell>
          <cell r="B2127" t="str">
            <v>DAMAGE REPL</v>
          </cell>
          <cell r="C2127">
            <v>0</v>
          </cell>
          <cell r="D2127">
            <v>947.31</v>
          </cell>
        </row>
        <row r="2128">
          <cell r="A2128" t="str">
            <v>594</v>
          </cell>
          <cell r="B2128" t="str">
            <v>ACCOUNT TOTAL</v>
          </cell>
          <cell r="C2128">
            <v>110702.45</v>
          </cell>
          <cell r="D2128">
            <v>672505.11</v>
          </cell>
        </row>
        <row r="2129">
          <cell r="A2129" t="str">
            <v>59501</v>
          </cell>
          <cell r="B2129" t="str">
            <v>UCD NML MT DIST UNDG TRANSFOR</v>
          </cell>
          <cell r="C2129">
            <v>0</v>
          </cell>
          <cell r="D2129">
            <v>-94.42</v>
          </cell>
        </row>
        <row r="2130">
          <cell r="A2130" t="str">
            <v>59502</v>
          </cell>
          <cell r="B2130" t="str">
            <v>URD NML MT DIST UNDG TRANSFOR</v>
          </cell>
          <cell r="C2130">
            <v>17060.150000000001</v>
          </cell>
          <cell r="D2130">
            <v>144168.59</v>
          </cell>
        </row>
        <row r="2131">
          <cell r="A2131" t="str">
            <v>59503</v>
          </cell>
          <cell r="B2131" t="str">
            <v>NETWORK NML MAINT DIST UNDG T</v>
          </cell>
          <cell r="C2131">
            <v>0</v>
          </cell>
          <cell r="D2131">
            <v>0</v>
          </cell>
        </row>
        <row r="2132">
          <cell r="A2132" t="str">
            <v>59504</v>
          </cell>
          <cell r="B2132" t="str">
            <v>OVHD NML MT DST OVHD TRANSFOR</v>
          </cell>
          <cell r="C2132">
            <v>218.62</v>
          </cell>
          <cell r="D2132">
            <v>55415.33</v>
          </cell>
        </row>
        <row r="2133">
          <cell r="A2133" t="str">
            <v>59506</v>
          </cell>
          <cell r="B2133" t="str">
            <v>UCD STM DMG MT DST UNDG TRNSF</v>
          </cell>
          <cell r="C2133">
            <v>0</v>
          </cell>
          <cell r="D2133">
            <v>0</v>
          </cell>
        </row>
        <row r="2134">
          <cell r="A2134" t="str">
            <v>59507</v>
          </cell>
          <cell r="B2134" t="str">
            <v>URD STM DMG MT DST UNDG TRNSF</v>
          </cell>
          <cell r="C2134">
            <v>0</v>
          </cell>
          <cell r="D2134">
            <v>0</v>
          </cell>
        </row>
        <row r="2135">
          <cell r="A2135" t="str">
            <v>59508</v>
          </cell>
          <cell r="B2135" t="str">
            <v>NTWK STM DMG MT DST UNDG TRSF</v>
          </cell>
          <cell r="C2135">
            <v>0</v>
          </cell>
          <cell r="D2135">
            <v>0</v>
          </cell>
        </row>
        <row r="2136">
          <cell r="A2136" t="str">
            <v>59509</v>
          </cell>
          <cell r="B2136" t="str">
            <v>OVH STM DMG MT DST OVHD TRANS</v>
          </cell>
          <cell r="C2136">
            <v>0</v>
          </cell>
          <cell r="D2136">
            <v>0</v>
          </cell>
        </row>
        <row r="2137">
          <cell r="A2137" t="str">
            <v>59510</v>
          </cell>
          <cell r="B2137" t="str">
            <v>TRANSFORMER PAINTING (PREVENT</v>
          </cell>
          <cell r="C2137">
            <v>0</v>
          </cell>
          <cell r="D2137">
            <v>0</v>
          </cell>
        </row>
        <row r="2138">
          <cell r="A2138" t="str">
            <v>59511</v>
          </cell>
          <cell r="B2138" t="str">
            <v>TRANSFORMER PAINTING (CORRECT</v>
          </cell>
          <cell r="C2138">
            <v>1242.5</v>
          </cell>
          <cell r="D2138">
            <v>26059.08</v>
          </cell>
        </row>
        <row r="2139">
          <cell r="A2139" t="str">
            <v>595</v>
          </cell>
          <cell r="B2139" t="str">
            <v>ACCOUNT TOTAL</v>
          </cell>
          <cell r="C2139">
            <v>18521.27</v>
          </cell>
          <cell r="D2139">
            <v>225548.58</v>
          </cell>
        </row>
        <row r="2140">
          <cell r="A2140" t="str">
            <v>59601</v>
          </cell>
          <cell r="B2140" t="str">
            <v>DIST MAINT ST LIGHT-NORMAL</v>
          </cell>
          <cell r="C2140">
            <v>124600.39</v>
          </cell>
          <cell r="D2140">
            <v>926727.02</v>
          </cell>
        </row>
        <row r="2141">
          <cell r="A2141" t="str">
            <v>59602</v>
          </cell>
          <cell r="B2141" t="str">
            <v>DIST MAINT ST LIGHT - UNDG</v>
          </cell>
          <cell r="C2141">
            <v>24801.24</v>
          </cell>
          <cell r="D2141">
            <v>143508.04999999999</v>
          </cell>
        </row>
        <row r="2142">
          <cell r="A2142" t="str">
            <v>59603</v>
          </cell>
          <cell r="B2142" t="str">
            <v>DST MA ST LIGHT-AREA LT NORM</v>
          </cell>
          <cell r="C2142">
            <v>54192.21</v>
          </cell>
          <cell r="D2142">
            <v>451119.19</v>
          </cell>
        </row>
        <row r="2143">
          <cell r="A2143" t="str">
            <v>59604</v>
          </cell>
          <cell r="B2143" t="str">
            <v>DIST MAINT AREA LIGHT - UNDG</v>
          </cell>
          <cell r="C2143">
            <v>11744.26</v>
          </cell>
          <cell r="D2143">
            <v>59333.46</v>
          </cell>
        </row>
        <row r="2144">
          <cell r="A2144" t="str">
            <v>59605</v>
          </cell>
          <cell r="B2144" t="str">
            <v>PREM AREA LT- MAINT</v>
          </cell>
          <cell r="C2144">
            <v>18059.72</v>
          </cell>
          <cell r="D2144">
            <v>123927.09</v>
          </cell>
        </row>
        <row r="2145">
          <cell r="A2145" t="str">
            <v>59606</v>
          </cell>
          <cell r="B2145" t="str">
            <v>DIST MAINT ST LIGHT-STORM DAM</v>
          </cell>
          <cell r="C2145">
            <v>0</v>
          </cell>
          <cell r="D2145">
            <v>0</v>
          </cell>
        </row>
        <row r="2146">
          <cell r="A2146" t="str">
            <v>59607</v>
          </cell>
          <cell r="B2146" t="str">
            <v>PREM AREA LT - MAINT (UNDG)</v>
          </cell>
          <cell r="C2146">
            <v>9951.6299999999992</v>
          </cell>
          <cell r="D2146">
            <v>71822.09</v>
          </cell>
        </row>
        <row r="2147">
          <cell r="A2147" t="str">
            <v>59608</v>
          </cell>
          <cell r="B2147" t="str">
            <v>DST MA ST LIGHT-AREA LT STORM</v>
          </cell>
          <cell r="C2147">
            <v>0</v>
          </cell>
          <cell r="D2147">
            <v>0</v>
          </cell>
        </row>
        <row r="2148">
          <cell r="A2148" t="str">
            <v>596</v>
          </cell>
          <cell r="B2148" t="str">
            <v>ACCOUNT TOTAL</v>
          </cell>
          <cell r="C2148">
            <v>243349.45</v>
          </cell>
          <cell r="D2148">
            <v>1776436.9</v>
          </cell>
        </row>
        <row r="2149">
          <cell r="A2149" t="str">
            <v>59701</v>
          </cell>
          <cell r="B2149" t="str">
            <v>DIST MAINT METERS-NORMAL</v>
          </cell>
          <cell r="C2149">
            <v>22834.21</v>
          </cell>
          <cell r="D2149">
            <v>160133.76000000001</v>
          </cell>
        </row>
        <row r="2150">
          <cell r="A2150" t="str">
            <v>59702</v>
          </cell>
          <cell r="B2150" t="str">
            <v>DEMAND REGISTER UPGRADE</v>
          </cell>
          <cell r="C2150">
            <v>0</v>
          </cell>
          <cell r="D2150">
            <v>0</v>
          </cell>
        </row>
        <row r="2151">
          <cell r="A2151" t="str">
            <v>59706</v>
          </cell>
          <cell r="B2151" t="str">
            <v>DIST MAINT METERS-STORM DAMAG</v>
          </cell>
          <cell r="C2151">
            <v>0</v>
          </cell>
          <cell r="D2151">
            <v>0</v>
          </cell>
        </row>
        <row r="2152">
          <cell r="A2152" t="str">
            <v>597</v>
          </cell>
          <cell r="B2152" t="str">
            <v>ACCOUNT TOTAL</v>
          </cell>
          <cell r="C2152">
            <v>22834.21</v>
          </cell>
          <cell r="D2152">
            <v>160133.76000000001</v>
          </cell>
        </row>
        <row r="2153">
          <cell r="A2153" t="str">
            <v>59801</v>
          </cell>
          <cell r="B2153" t="str">
            <v>DIST MAINT MISC PLANT-NORMAL</v>
          </cell>
          <cell r="C2153">
            <v>0</v>
          </cell>
          <cell r="D2153">
            <v>0</v>
          </cell>
        </row>
        <row r="2154">
          <cell r="A2154" t="str">
            <v>59806</v>
          </cell>
          <cell r="B2154" t="str">
            <v>DIST MAINT MISC PLANT-STORM D</v>
          </cell>
          <cell r="C2154">
            <v>0</v>
          </cell>
          <cell r="D2154">
            <v>0</v>
          </cell>
        </row>
        <row r="2155">
          <cell r="A2155" t="str">
            <v>598</v>
          </cell>
          <cell r="B2155" t="str">
            <v>ACCOUNT TOTAL</v>
          </cell>
          <cell r="C2155">
            <v>0</v>
          </cell>
          <cell r="D2155">
            <v>0</v>
          </cell>
        </row>
        <row r="2156">
          <cell r="A2156" t="str">
            <v>90100</v>
          </cell>
          <cell r="B2156" t="str">
            <v>CUST OPER EXPENSE SUPERVISION</v>
          </cell>
          <cell r="C2156">
            <v>322735.63</v>
          </cell>
          <cell r="D2156">
            <v>1936461.19</v>
          </cell>
        </row>
        <row r="2157">
          <cell r="A2157" t="str">
            <v>901</v>
          </cell>
          <cell r="B2157" t="str">
            <v>ACCOUNT TOTAL</v>
          </cell>
          <cell r="C2157">
            <v>322735.63</v>
          </cell>
          <cell r="D2157">
            <v>1936461.19</v>
          </cell>
        </row>
        <row r="2158">
          <cell r="A2158" t="str">
            <v>90200</v>
          </cell>
          <cell r="B2158" t="str">
            <v>CUST OPER EXP-METER READING</v>
          </cell>
          <cell r="C2158">
            <v>284904.57</v>
          </cell>
          <cell r="D2158">
            <v>1529100.06</v>
          </cell>
        </row>
        <row r="2159">
          <cell r="A2159" t="str">
            <v>90201</v>
          </cell>
          <cell r="B2159" t="str">
            <v>RE-READS DUE TO EQUIPMENT BRE</v>
          </cell>
          <cell r="C2159">
            <v>573</v>
          </cell>
          <cell r="D2159">
            <v>3681.58</v>
          </cell>
        </row>
        <row r="2160">
          <cell r="A2160" t="str">
            <v>90202</v>
          </cell>
          <cell r="B2160" t="str">
            <v>RE-READS DUE TO OPERATOR ERRO</v>
          </cell>
          <cell r="C2160">
            <v>0</v>
          </cell>
          <cell r="D2160">
            <v>2354.8000000000002</v>
          </cell>
        </row>
        <row r="2161">
          <cell r="A2161" t="str">
            <v>902</v>
          </cell>
          <cell r="B2161" t="str">
            <v>ACCOUNT TOTAL</v>
          </cell>
          <cell r="C2161">
            <v>285477.57</v>
          </cell>
          <cell r="D2161">
            <v>1535136.44</v>
          </cell>
        </row>
        <row r="2162">
          <cell r="A2162" t="str">
            <v>90300</v>
          </cell>
          <cell r="B2162" t="str">
            <v>CUST RECORD &amp; COLL-OPER</v>
          </cell>
          <cell r="C2162">
            <v>249887.41</v>
          </cell>
          <cell r="D2162">
            <v>1492389.08</v>
          </cell>
        </row>
        <row r="2163">
          <cell r="A2163" t="str">
            <v>90302</v>
          </cell>
          <cell r="B2163" t="str">
            <v>PAYMENT PROCESSING (REMITTANC</v>
          </cell>
          <cell r="C2163">
            <v>128758.8</v>
          </cell>
          <cell r="D2163">
            <v>747672.84</v>
          </cell>
        </row>
        <row r="2164">
          <cell r="A2164" t="str">
            <v>90303</v>
          </cell>
          <cell r="B2164" t="str">
            <v>CUST RECORD &amp; COLL-CLERICAL S</v>
          </cell>
          <cell r="C2164">
            <v>0</v>
          </cell>
          <cell r="D2164">
            <v>0</v>
          </cell>
        </row>
        <row r="2165">
          <cell r="A2165" t="str">
            <v>90304</v>
          </cell>
          <cell r="B2165" t="str">
            <v>CUST RCDS &amp; COLL - FIELD SUPP</v>
          </cell>
          <cell r="C2165">
            <v>72102.28</v>
          </cell>
          <cell r="D2165">
            <v>439556.85</v>
          </cell>
        </row>
        <row r="2166">
          <cell r="A2166" t="str">
            <v>90305</v>
          </cell>
          <cell r="B2166" t="str">
            <v>CUST RECORD &amp; COLL - BILLING</v>
          </cell>
          <cell r="C2166">
            <v>456790.74</v>
          </cell>
          <cell r="D2166">
            <v>2863047.52</v>
          </cell>
        </row>
        <row r="2167">
          <cell r="A2167" t="str">
            <v>90306</v>
          </cell>
          <cell r="B2167" t="str">
            <v>CUST RECORD &amp; COLL-CUSTOMER P</v>
          </cell>
          <cell r="C2167">
            <v>1051.22</v>
          </cell>
          <cell r="D2167">
            <v>6207.17</v>
          </cell>
        </row>
        <row r="2168">
          <cell r="A2168" t="str">
            <v>90307</v>
          </cell>
          <cell r="B2168" t="str">
            <v>CUST RCD &amp; COLL-INTERNAL CRED</v>
          </cell>
          <cell r="C2168">
            <v>118248.13</v>
          </cell>
          <cell r="D2168">
            <v>747332.51</v>
          </cell>
        </row>
        <row r="2169">
          <cell r="A2169" t="str">
            <v>90389</v>
          </cell>
          <cell r="B2169" t="str">
            <v>I/TE ALLOCATIONS</v>
          </cell>
          <cell r="C2169">
            <v>0</v>
          </cell>
          <cell r="D2169">
            <v>0</v>
          </cell>
        </row>
        <row r="2170">
          <cell r="A2170" t="str">
            <v>903</v>
          </cell>
          <cell r="B2170" t="str">
            <v>ACCOUNT TOTAL</v>
          </cell>
          <cell r="C2170">
            <v>1026838.58</v>
          </cell>
          <cell r="D2170">
            <v>6296205.9699999997</v>
          </cell>
        </row>
        <row r="2171">
          <cell r="A2171" t="str">
            <v>90410</v>
          </cell>
          <cell r="B2171" t="str">
            <v>UNCOLLECTIBLE ACCTS TAMPA</v>
          </cell>
          <cell r="C2171">
            <v>0</v>
          </cell>
          <cell r="D2171">
            <v>0</v>
          </cell>
        </row>
        <row r="2172">
          <cell r="A2172" t="str">
            <v>90411</v>
          </cell>
          <cell r="B2172" t="str">
            <v>UNCOLLECTIBLE ACCTS BRANDON</v>
          </cell>
          <cell r="C2172">
            <v>0</v>
          </cell>
          <cell r="D2172">
            <v>0</v>
          </cell>
        </row>
        <row r="2173">
          <cell r="A2173" t="str">
            <v>90412</v>
          </cell>
          <cell r="B2173" t="str">
            <v>UNCOLLECTIBLE ACCTS WINTER HA</v>
          </cell>
          <cell r="C2173">
            <v>0</v>
          </cell>
          <cell r="D2173">
            <v>0</v>
          </cell>
        </row>
        <row r="2174">
          <cell r="A2174" t="str">
            <v>90413</v>
          </cell>
          <cell r="B2174" t="str">
            <v>UNCOLLECTIBLE ACCTS MULBERRY</v>
          </cell>
          <cell r="C2174">
            <v>0</v>
          </cell>
          <cell r="D2174">
            <v>0</v>
          </cell>
        </row>
        <row r="2175">
          <cell r="A2175" t="str">
            <v>90414</v>
          </cell>
          <cell r="B2175" t="str">
            <v>UNCOLLECTIBLE ACCTS PLANT CIT</v>
          </cell>
          <cell r="C2175">
            <v>0</v>
          </cell>
          <cell r="D2175">
            <v>0</v>
          </cell>
        </row>
        <row r="2176">
          <cell r="A2176" t="str">
            <v>90415</v>
          </cell>
          <cell r="B2176" t="str">
            <v>UNCOLLECTIBLE ACCTS DADE CITY</v>
          </cell>
          <cell r="C2176">
            <v>0</v>
          </cell>
          <cell r="D2176">
            <v>0</v>
          </cell>
        </row>
        <row r="2177">
          <cell r="A2177" t="str">
            <v>90416</v>
          </cell>
          <cell r="B2177" t="str">
            <v>UNCOLLECTIBLE ACCTS SOUTH HIL</v>
          </cell>
          <cell r="C2177">
            <v>0</v>
          </cell>
          <cell r="D2177">
            <v>0</v>
          </cell>
        </row>
        <row r="2178">
          <cell r="A2178" t="str">
            <v>90421</v>
          </cell>
          <cell r="B2178" t="str">
            <v>BAD DEBT RESERVE ADJUSTMENT</v>
          </cell>
          <cell r="C2178">
            <v>327496</v>
          </cell>
          <cell r="D2178">
            <v>1642846</v>
          </cell>
        </row>
        <row r="2179">
          <cell r="A2179" t="str">
            <v>90422</v>
          </cell>
          <cell r="B2179" t="str">
            <v>BAD DEBT RESERVE ADJUSTMENT</v>
          </cell>
          <cell r="C2179">
            <v>0</v>
          </cell>
          <cell r="D2179">
            <v>0</v>
          </cell>
        </row>
        <row r="2180">
          <cell r="A2180" t="str">
            <v>904</v>
          </cell>
          <cell r="B2180" t="str">
            <v>ACCOUNT TOTAL</v>
          </cell>
          <cell r="C2180">
            <v>327496</v>
          </cell>
          <cell r="D2180">
            <v>1642846</v>
          </cell>
        </row>
        <row r="2181">
          <cell r="A2181" t="str">
            <v>90801</v>
          </cell>
          <cell r="B2181" t="str">
            <v>SMALL BUSINESS AND OTHER C&amp;I</v>
          </cell>
          <cell r="C2181">
            <v>97335.35</v>
          </cell>
          <cell r="D2181">
            <v>603704.19999999995</v>
          </cell>
        </row>
        <row r="2182">
          <cell r="A2182" t="str">
            <v>90803</v>
          </cell>
          <cell r="B2182" t="str">
            <v>C&amp;I STANDARD AND KEY ACCOUNTS</v>
          </cell>
          <cell r="C2182">
            <v>49817.4</v>
          </cell>
          <cell r="D2182">
            <v>318993.36</v>
          </cell>
        </row>
        <row r="2183">
          <cell r="A2183" t="str">
            <v>90812</v>
          </cell>
          <cell r="B2183" t="str">
            <v>CONSUMER GROUP EXPENSE</v>
          </cell>
          <cell r="C2183">
            <v>0</v>
          </cell>
          <cell r="D2183">
            <v>0</v>
          </cell>
        </row>
        <row r="2184">
          <cell r="A2184" t="str">
            <v>90820</v>
          </cell>
          <cell r="B2184" t="str">
            <v>POWER QUALITY ANALYSIS SERVIC</v>
          </cell>
          <cell r="C2184">
            <v>0</v>
          </cell>
          <cell r="D2184">
            <v>0</v>
          </cell>
        </row>
        <row r="2185">
          <cell r="A2185" t="str">
            <v>90847</v>
          </cell>
          <cell r="B2185" t="str">
            <v>RECOVERABLE CONSERVATION BENE</v>
          </cell>
          <cell r="C2185">
            <v>-25107</v>
          </cell>
          <cell r="D2185">
            <v>-260121</v>
          </cell>
        </row>
        <row r="2186">
          <cell r="A2186" t="str">
            <v>90848</v>
          </cell>
          <cell r="B2186" t="str">
            <v>RECOVERABLE CONSERVATION BENE</v>
          </cell>
          <cell r="C2186">
            <v>25107</v>
          </cell>
          <cell r="D2186">
            <v>260121</v>
          </cell>
        </row>
        <row r="2187">
          <cell r="A2187" t="str">
            <v>90849</v>
          </cell>
          <cell r="B2187" t="str">
            <v>COMMON RECOVERABLE CONS COSTS</v>
          </cell>
          <cell r="C2187">
            <v>18636.71</v>
          </cell>
          <cell r="D2187">
            <v>77271.28</v>
          </cell>
        </row>
        <row r="2188">
          <cell r="A2188" t="str">
            <v>90850</v>
          </cell>
          <cell r="B2188" t="str">
            <v>HEATING &amp; COOLING PROGRAM</v>
          </cell>
          <cell r="C2188">
            <v>75719.39</v>
          </cell>
          <cell r="D2188">
            <v>346316.26</v>
          </cell>
        </row>
        <row r="2189">
          <cell r="A2189" t="str">
            <v>90851</v>
          </cell>
          <cell r="B2189" t="str">
            <v>PRIME TIME EXPENSES</v>
          </cell>
          <cell r="C2189">
            <v>865346.26</v>
          </cell>
          <cell r="D2189">
            <v>5645572.6299999999</v>
          </cell>
        </row>
        <row r="2190">
          <cell r="A2190" t="str">
            <v>90852</v>
          </cell>
          <cell r="B2190" t="str">
            <v>RES MAIL-IN AUDIT</v>
          </cell>
          <cell r="C2190">
            <v>17689.38</v>
          </cell>
          <cell r="D2190">
            <v>171160.1</v>
          </cell>
        </row>
        <row r="2191">
          <cell r="A2191" t="str">
            <v>90854</v>
          </cell>
          <cell r="B2191" t="str">
            <v>COMPREHENSIVE HOME SURVEY</v>
          </cell>
          <cell r="C2191">
            <v>0</v>
          </cell>
          <cell r="D2191">
            <v>0</v>
          </cell>
        </row>
        <row r="2192">
          <cell r="A2192" t="str">
            <v>90855</v>
          </cell>
          <cell r="B2192" t="str">
            <v>FREE HOME ENERGY CHECK</v>
          </cell>
          <cell r="C2192">
            <v>63439.62</v>
          </cell>
          <cell r="D2192">
            <v>392007.25</v>
          </cell>
        </row>
        <row r="2193">
          <cell r="A2193" t="str">
            <v>90856</v>
          </cell>
          <cell r="B2193" t="str">
            <v>COMPREHENSIVE C/I AUDIT</v>
          </cell>
          <cell r="C2193">
            <v>0</v>
          </cell>
          <cell r="D2193">
            <v>0</v>
          </cell>
        </row>
        <row r="2194">
          <cell r="A2194" t="str">
            <v>90857</v>
          </cell>
          <cell r="B2194" t="str">
            <v>FREE C/I AUDIT</v>
          </cell>
          <cell r="C2194">
            <v>7892.57</v>
          </cell>
          <cell r="D2194">
            <v>59461.63</v>
          </cell>
        </row>
        <row r="2195">
          <cell r="A2195" t="str">
            <v>90860</v>
          </cell>
          <cell r="B2195" t="str">
            <v>RES BERS AUDIT.</v>
          </cell>
          <cell r="C2195">
            <v>188.98</v>
          </cell>
          <cell r="D2195">
            <v>2257.77</v>
          </cell>
        </row>
        <row r="2196">
          <cell r="A2196" t="str">
            <v>90861</v>
          </cell>
          <cell r="B2196" t="str">
            <v>COGENERATION</v>
          </cell>
          <cell r="C2196">
            <v>16432.07</v>
          </cell>
          <cell r="D2196">
            <v>94887.14</v>
          </cell>
        </row>
        <row r="2197">
          <cell r="A2197" t="str">
            <v>90865</v>
          </cell>
          <cell r="B2197" t="str">
            <v>INDUSTRIAL LOAD MANAGEMENT</v>
          </cell>
          <cell r="C2197">
            <v>0</v>
          </cell>
          <cell r="D2197">
            <v>0</v>
          </cell>
        </row>
        <row r="2198">
          <cell r="A2198" t="str">
            <v>90866</v>
          </cell>
          <cell r="B2198" t="str">
            <v>CEILING INSULATIONS</v>
          </cell>
          <cell r="C2198">
            <v>39039.82</v>
          </cell>
          <cell r="D2198">
            <v>315479.69</v>
          </cell>
        </row>
        <row r="2199">
          <cell r="A2199" t="str">
            <v>90867</v>
          </cell>
          <cell r="B2199" t="str">
            <v>COMM &amp; INDUST LOAD MGMT</v>
          </cell>
          <cell r="C2199">
            <v>1976.64</v>
          </cell>
          <cell r="D2199">
            <v>7490.83</v>
          </cell>
        </row>
        <row r="2200">
          <cell r="A2200" t="str">
            <v>90868</v>
          </cell>
          <cell r="B2200" t="str">
            <v>COMMERCIAL LIGHTING PROGRAM.</v>
          </cell>
          <cell r="C2200">
            <v>-152.69999999999999</v>
          </cell>
          <cell r="D2200">
            <v>25066.68</v>
          </cell>
        </row>
        <row r="2201">
          <cell r="A2201" t="str">
            <v>90869</v>
          </cell>
          <cell r="B2201" t="str">
            <v>STANDBY GENERATION PROGRAM.</v>
          </cell>
          <cell r="C2201">
            <v>61739.83</v>
          </cell>
          <cell r="D2201">
            <v>341378.14</v>
          </cell>
        </row>
        <row r="2202">
          <cell r="A2202" t="str">
            <v>90870</v>
          </cell>
          <cell r="B2202" t="str">
            <v>CONSERVATION VALUE PROGRAM</v>
          </cell>
          <cell r="C2202">
            <v>-4.21</v>
          </cell>
          <cell r="D2202">
            <v>1192.7</v>
          </cell>
        </row>
        <row r="2203">
          <cell r="A2203" t="str">
            <v>90871</v>
          </cell>
          <cell r="B2203" t="str">
            <v>RESIDENTIAL DUCT EFFICIENCY</v>
          </cell>
          <cell r="C2203">
            <v>58607.97</v>
          </cell>
          <cell r="D2203">
            <v>362810.35</v>
          </cell>
        </row>
        <row r="2204">
          <cell r="A2204" t="str">
            <v>90872</v>
          </cell>
          <cell r="B2204" t="str">
            <v>GREEN ENERGY INITIATIVE (PSC)</v>
          </cell>
          <cell r="C2204">
            <v>1486.62</v>
          </cell>
          <cell r="D2204">
            <v>21451.97</v>
          </cell>
        </row>
        <row r="2205">
          <cell r="A2205" t="str">
            <v>90877</v>
          </cell>
          <cell r="B2205" t="str">
            <v>DEFERRED CONSERVATION EXPENSE</v>
          </cell>
          <cell r="C2205">
            <v>0</v>
          </cell>
          <cell r="D2205">
            <v>0</v>
          </cell>
        </row>
        <row r="2206">
          <cell r="A2206" t="str">
            <v>90878</v>
          </cell>
          <cell r="B2206" t="str">
            <v>DEFERRED CONSERVATION INTERES</v>
          </cell>
          <cell r="C2206">
            <v>0</v>
          </cell>
          <cell r="D2206">
            <v>0</v>
          </cell>
        </row>
        <row r="2207">
          <cell r="A2207" t="str">
            <v>90879</v>
          </cell>
          <cell r="B2207" t="str">
            <v>AMORTIZED DEFERRED CONSV EXP</v>
          </cell>
          <cell r="C2207">
            <v>0</v>
          </cell>
          <cell r="D2207">
            <v>0</v>
          </cell>
        </row>
        <row r="2208">
          <cell r="A2208" t="str">
            <v>90885</v>
          </cell>
          <cell r="B2208" t="str">
            <v>R &amp; D LANDFILL GAS MICROTURBI</v>
          </cell>
          <cell r="C2208">
            <v>43.35</v>
          </cell>
          <cell r="D2208">
            <v>-402.61</v>
          </cell>
        </row>
        <row r="2209">
          <cell r="A2209" t="str">
            <v>90886</v>
          </cell>
          <cell r="B2209" t="str">
            <v>R &amp; D DAIS ANALYTIC MERV SYST</v>
          </cell>
          <cell r="C2209">
            <v>0</v>
          </cell>
          <cell r="D2209">
            <v>0</v>
          </cell>
        </row>
        <row r="2210">
          <cell r="A2210" t="str">
            <v>90887</v>
          </cell>
          <cell r="B2210" t="str">
            <v>R &amp; D SOLAR PHOTOVOLTAICS - S</v>
          </cell>
          <cell r="C2210">
            <v>-85.23</v>
          </cell>
          <cell r="D2210">
            <v>2063.4699999999998</v>
          </cell>
        </row>
        <row r="2211">
          <cell r="A2211" t="str">
            <v>90890</v>
          </cell>
          <cell r="B2211" t="str">
            <v>DSM COMMERCIAL R&amp;D</v>
          </cell>
          <cell r="C2211">
            <v>0</v>
          </cell>
          <cell r="D2211">
            <v>0</v>
          </cell>
        </row>
        <row r="2212">
          <cell r="A2212" t="str">
            <v>90891</v>
          </cell>
          <cell r="B2212" t="str">
            <v>DSM PROGRAM - COMMERCIAL COOL</v>
          </cell>
          <cell r="C2212">
            <v>938.48</v>
          </cell>
          <cell r="D2212">
            <v>9384.16</v>
          </cell>
        </row>
        <row r="2213">
          <cell r="A2213" t="str">
            <v>90892</v>
          </cell>
          <cell r="B2213" t="str">
            <v>DSM - RESIDENTIAL NEW CONSTRU</v>
          </cell>
          <cell r="C2213">
            <v>-140.27000000000001</v>
          </cell>
          <cell r="D2213">
            <v>1848.11</v>
          </cell>
        </row>
        <row r="2214">
          <cell r="A2214" t="str">
            <v>90893</v>
          </cell>
          <cell r="B2214" t="str">
            <v>PILOT - PRICE RESPONSIVE LOAD</v>
          </cell>
          <cell r="C2214">
            <v>0</v>
          </cell>
          <cell r="D2214">
            <v>0</v>
          </cell>
        </row>
        <row r="2215">
          <cell r="A2215" t="str">
            <v>908</v>
          </cell>
          <cell r="B2215" t="str">
            <v>ACCOUNT TOTAL</v>
          </cell>
          <cell r="C2215">
            <v>1375948.03</v>
          </cell>
          <cell r="D2215">
            <v>8799395.1099999994</v>
          </cell>
        </row>
        <row r="2216">
          <cell r="A2216" t="str">
            <v>90912</v>
          </cell>
          <cell r="B2216" t="str">
            <v>INFO/INSTRUCT ADVERTISE EXPEN</v>
          </cell>
          <cell r="C2216">
            <v>0</v>
          </cell>
          <cell r="D2216">
            <v>34733.61</v>
          </cell>
        </row>
        <row r="2217">
          <cell r="A2217" t="str">
            <v>90913</v>
          </cell>
          <cell r="B2217" t="str">
            <v>SAFETY ADVERTISING</v>
          </cell>
          <cell r="C2217">
            <v>0</v>
          </cell>
          <cell r="D2217">
            <v>0</v>
          </cell>
        </row>
        <row r="2218">
          <cell r="A2218" t="str">
            <v>90950</v>
          </cell>
          <cell r="B2218" t="str">
            <v>HEATING &amp; COOLING PROG ADVERT</v>
          </cell>
          <cell r="C2218">
            <v>1162.8599999999999</v>
          </cell>
          <cell r="D2218">
            <v>1497.31</v>
          </cell>
        </row>
        <row r="2219">
          <cell r="A2219" t="str">
            <v>90951</v>
          </cell>
          <cell r="B2219" t="str">
            <v>PRIME TIME ADVERTISING</v>
          </cell>
          <cell r="C2219">
            <v>5475.72</v>
          </cell>
          <cell r="D2219">
            <v>6569.18</v>
          </cell>
        </row>
        <row r="2220">
          <cell r="A2220" t="str">
            <v>90952</v>
          </cell>
          <cell r="B2220" t="str">
            <v>RES MAIL-IN AUDIT - ADVERTISI</v>
          </cell>
          <cell r="C2220">
            <v>3333.43</v>
          </cell>
          <cell r="D2220">
            <v>4187.99</v>
          </cell>
        </row>
        <row r="2221">
          <cell r="A2221" t="str">
            <v>90954</v>
          </cell>
          <cell r="B2221" t="str">
            <v>COMPREHENSIVE HOME SURVEY ADV</v>
          </cell>
          <cell r="C2221">
            <v>0</v>
          </cell>
          <cell r="D2221">
            <v>0</v>
          </cell>
        </row>
        <row r="2222">
          <cell r="A2222" t="str">
            <v>90955</v>
          </cell>
          <cell r="B2222" t="str">
            <v>FREE HOME ENERGY CHECK ADVERT</v>
          </cell>
          <cell r="C2222">
            <v>30416.57</v>
          </cell>
          <cell r="D2222">
            <v>44367.31</v>
          </cell>
        </row>
        <row r="2223">
          <cell r="A2223" t="str">
            <v>90957</v>
          </cell>
          <cell r="B2223" t="str">
            <v>FREE C/I AUDIT ADVERTISING</v>
          </cell>
          <cell r="C2223">
            <v>2184.94</v>
          </cell>
          <cell r="D2223">
            <v>7481.25</v>
          </cell>
        </row>
        <row r="2224">
          <cell r="A2224" t="str">
            <v>90965</v>
          </cell>
          <cell r="B2224" t="str">
            <v>INDUSTRIAL LOAD MANAGEMENT -</v>
          </cell>
          <cell r="C2224">
            <v>0</v>
          </cell>
          <cell r="D2224">
            <v>0</v>
          </cell>
        </row>
        <row r="2225">
          <cell r="A2225" t="str">
            <v>90966</v>
          </cell>
          <cell r="B2225" t="str">
            <v>CEILING INSULATION ADVERTISIN</v>
          </cell>
          <cell r="C2225">
            <v>1826.43</v>
          </cell>
          <cell r="D2225">
            <v>2180.89</v>
          </cell>
        </row>
        <row r="2226">
          <cell r="A2226" t="str">
            <v>90967</v>
          </cell>
          <cell r="B2226" t="str">
            <v>C&amp;I LOAD MGT ADVERTISING</v>
          </cell>
          <cell r="C2226">
            <v>0</v>
          </cell>
          <cell r="D2226">
            <v>0</v>
          </cell>
        </row>
        <row r="2227">
          <cell r="A2227" t="str">
            <v>90968</v>
          </cell>
          <cell r="B2227" t="str">
            <v>COMMERCIAL LIGHTING PROGRAM-A</v>
          </cell>
          <cell r="C2227">
            <v>581.42999999999995</v>
          </cell>
          <cell r="D2227">
            <v>1567.96</v>
          </cell>
        </row>
        <row r="2228">
          <cell r="A2228" t="str">
            <v>90969</v>
          </cell>
          <cell r="B2228" t="str">
            <v>STANDBY GENERATION PROGRAM-AD</v>
          </cell>
          <cell r="C2228">
            <v>0</v>
          </cell>
          <cell r="D2228">
            <v>0</v>
          </cell>
        </row>
        <row r="2229">
          <cell r="A2229" t="str">
            <v>90970</v>
          </cell>
          <cell r="B2229" t="str">
            <v>CONSERVATION VALUE PROGRAM-AD</v>
          </cell>
          <cell r="C2229">
            <v>0</v>
          </cell>
          <cell r="D2229">
            <v>0</v>
          </cell>
        </row>
        <row r="2230">
          <cell r="A2230" t="str">
            <v>90971</v>
          </cell>
          <cell r="B2230" t="str">
            <v>RES DUCT EFFICIENCY -ADVER</v>
          </cell>
          <cell r="C2230">
            <v>26939.07</v>
          </cell>
          <cell r="D2230">
            <v>34227.78</v>
          </cell>
        </row>
        <row r="2231">
          <cell r="A2231" t="str">
            <v>90972</v>
          </cell>
          <cell r="B2231" t="str">
            <v>SMART SOURCE - ADVERTISING</v>
          </cell>
          <cell r="C2231">
            <v>40</v>
          </cell>
          <cell r="D2231">
            <v>788</v>
          </cell>
        </row>
        <row r="2232">
          <cell r="A2232" t="str">
            <v>90991</v>
          </cell>
          <cell r="B2232" t="str">
            <v>COMMERCIAL COOLING ADVERTISIN</v>
          </cell>
          <cell r="C2232">
            <v>232.57</v>
          </cell>
          <cell r="D2232">
            <v>627.19000000000005</v>
          </cell>
        </row>
        <row r="2233">
          <cell r="A2233" t="str">
            <v>90992</v>
          </cell>
          <cell r="B2233" t="str">
            <v>ENERGY PLUS HOMES - ADVERTISI</v>
          </cell>
          <cell r="C2233">
            <v>0</v>
          </cell>
          <cell r="D2233">
            <v>224.86</v>
          </cell>
        </row>
        <row r="2234">
          <cell r="A2234" t="str">
            <v>909</v>
          </cell>
          <cell r="B2234" t="str">
            <v>ACCOUNT TOTAL</v>
          </cell>
          <cell r="C2234">
            <v>72193.02</v>
          </cell>
          <cell r="D2234">
            <v>138453.32999999999</v>
          </cell>
        </row>
        <row r="2235">
          <cell r="A2235" t="str">
            <v>91101</v>
          </cell>
          <cell r="B2235" t="str">
            <v>SALES EXPENSES - SUPERVISION</v>
          </cell>
          <cell r="C2235">
            <v>0</v>
          </cell>
          <cell r="D2235">
            <v>0</v>
          </cell>
        </row>
        <row r="2236">
          <cell r="A2236" t="str">
            <v>911</v>
          </cell>
          <cell r="B2236" t="str">
            <v>ACCOUNT TOTAL</v>
          </cell>
          <cell r="C2236">
            <v>0</v>
          </cell>
          <cell r="D2236">
            <v>0</v>
          </cell>
        </row>
        <row r="2237">
          <cell r="A2237" t="str">
            <v>91201</v>
          </cell>
          <cell r="B2237" t="str">
            <v>DEMONSTRATING AND SELLING EXP</v>
          </cell>
          <cell r="C2237">
            <v>87558.43</v>
          </cell>
          <cell r="D2237">
            <v>507022.58</v>
          </cell>
        </row>
        <row r="2238">
          <cell r="A2238" t="str">
            <v>91205</v>
          </cell>
          <cell r="B2238" t="str">
            <v>NEW PRODUCTS AND SERVICES DEV</v>
          </cell>
          <cell r="C2238">
            <v>0</v>
          </cell>
          <cell r="D2238">
            <v>0</v>
          </cell>
        </row>
        <row r="2239">
          <cell r="A2239" t="str">
            <v>91210</v>
          </cell>
          <cell r="B2239" t="str">
            <v>DEM &amp; SELL - RESIDENTIAL SECU</v>
          </cell>
          <cell r="C2239">
            <v>0</v>
          </cell>
          <cell r="D2239">
            <v>0</v>
          </cell>
        </row>
        <row r="2240">
          <cell r="A2240" t="str">
            <v>91212</v>
          </cell>
          <cell r="B2240" t="str">
            <v>DEM &amp; SELL - RESIDENTIAL POOL</v>
          </cell>
          <cell r="C2240">
            <v>0</v>
          </cell>
          <cell r="D2240">
            <v>0</v>
          </cell>
        </row>
        <row r="2241">
          <cell r="A2241" t="str">
            <v>91225</v>
          </cell>
          <cell r="B2241" t="str">
            <v>BRIGHT CHOICES</v>
          </cell>
          <cell r="C2241">
            <v>32.020000000000003</v>
          </cell>
          <cell r="D2241">
            <v>198.74</v>
          </cell>
        </row>
        <row r="2242">
          <cell r="A2242" t="str">
            <v>91250</v>
          </cell>
          <cell r="B2242" t="str">
            <v>ECONOMIC DEVELOPMENT</v>
          </cell>
          <cell r="C2242">
            <v>63142.35</v>
          </cell>
          <cell r="D2242">
            <v>287141.65999999997</v>
          </cell>
        </row>
        <row r="2243">
          <cell r="A2243" t="str">
            <v>912</v>
          </cell>
          <cell r="B2243" t="str">
            <v>ACCOUNT TOTAL</v>
          </cell>
          <cell r="C2243">
            <v>150732.79999999999</v>
          </cell>
          <cell r="D2243">
            <v>794362.98</v>
          </cell>
        </row>
        <row r="2244">
          <cell r="A2244" t="str">
            <v>91301</v>
          </cell>
          <cell r="B2244" t="str">
            <v>SALES-RELATED ADVERTISING EXP</v>
          </cell>
          <cell r="C2244">
            <v>2922.12</v>
          </cell>
          <cell r="D2244">
            <v>20164.349999999999</v>
          </cell>
        </row>
        <row r="2245">
          <cell r="A2245" t="str">
            <v>91310</v>
          </cell>
          <cell r="B2245" t="str">
            <v>ADVERTISING-RESIDENTIAL SECUR</v>
          </cell>
          <cell r="C2245">
            <v>0</v>
          </cell>
          <cell r="D2245">
            <v>0</v>
          </cell>
        </row>
        <row r="2246">
          <cell r="A2246" t="str">
            <v>91314</v>
          </cell>
          <cell r="B2246" t="str">
            <v>ADVERTISING-BRIGHT CHOICES</v>
          </cell>
          <cell r="C2246">
            <v>0</v>
          </cell>
          <cell r="D2246">
            <v>0</v>
          </cell>
        </row>
        <row r="2247">
          <cell r="A2247" t="str">
            <v>913</v>
          </cell>
          <cell r="B2247" t="str">
            <v>ACCOUNT TOTAL</v>
          </cell>
          <cell r="C2247">
            <v>2922.12</v>
          </cell>
          <cell r="D2247">
            <v>20164.349999999999</v>
          </cell>
        </row>
        <row r="2248">
          <cell r="A2248" t="str">
            <v>91601</v>
          </cell>
          <cell r="B2248" t="str">
            <v>GYPSUM SALES EXPENSE</v>
          </cell>
          <cell r="C2248">
            <v>3194.6</v>
          </cell>
          <cell r="D2248">
            <v>20549.36</v>
          </cell>
        </row>
        <row r="2249">
          <cell r="A2249" t="str">
            <v>91602</v>
          </cell>
          <cell r="B2249" t="str">
            <v>RESIDUALS SLAG/ASH SALES EXP</v>
          </cell>
          <cell r="C2249">
            <v>4236.76</v>
          </cell>
          <cell r="D2249">
            <v>22321.439999999999</v>
          </cell>
        </row>
        <row r="2250">
          <cell r="A2250" t="str">
            <v>91603</v>
          </cell>
          <cell r="B2250" t="str">
            <v>SULFURIC ACID SALES EXPENSE.</v>
          </cell>
          <cell r="C2250">
            <v>0</v>
          </cell>
          <cell r="D2250">
            <v>61.88</v>
          </cell>
        </row>
        <row r="2251">
          <cell r="A2251" t="str">
            <v>91604</v>
          </cell>
          <cell r="B2251" t="str">
            <v>BRINE SALES EXPENSE.</v>
          </cell>
          <cell r="C2251">
            <v>0</v>
          </cell>
          <cell r="D2251">
            <v>0</v>
          </cell>
        </row>
        <row r="2252">
          <cell r="A2252" t="str">
            <v>916</v>
          </cell>
          <cell r="B2252" t="str">
            <v>ACCOUNT TOTAL</v>
          </cell>
          <cell r="C2252">
            <v>7431.36</v>
          </cell>
          <cell r="D2252">
            <v>42932.68</v>
          </cell>
        </row>
        <row r="2253">
          <cell r="A2253" t="str">
            <v>92001</v>
          </cell>
          <cell r="B2253" t="str">
            <v>ADMIN GENL SALARIES-REGULAR</v>
          </cell>
          <cell r="C2253">
            <v>820532.98</v>
          </cell>
          <cell r="D2253">
            <v>6087742.9299999997</v>
          </cell>
        </row>
        <row r="2254">
          <cell r="A2254" t="str">
            <v>92010</v>
          </cell>
          <cell r="B2254" t="str">
            <v>SNACK BAR OPERATIONS</v>
          </cell>
          <cell r="C2254">
            <v>0</v>
          </cell>
          <cell r="D2254">
            <v>945.96</v>
          </cell>
        </row>
        <row r="2255">
          <cell r="A2255" t="str">
            <v>92012</v>
          </cell>
          <cell r="B2255" t="str">
            <v>TEMPORARY PAYROLL ACCOUNT</v>
          </cell>
          <cell r="C2255">
            <v>0</v>
          </cell>
          <cell r="D2255">
            <v>0</v>
          </cell>
        </row>
        <row r="2256">
          <cell r="A2256" t="str">
            <v>92018</v>
          </cell>
          <cell r="B2256" t="str">
            <v>SMALL BUSINESS INITIATIVE</v>
          </cell>
          <cell r="C2256">
            <v>-17.829999999999998</v>
          </cell>
          <cell r="D2256">
            <v>19515.47</v>
          </cell>
        </row>
        <row r="2257">
          <cell r="A2257" t="str">
            <v>92020</v>
          </cell>
          <cell r="B2257" t="str">
            <v>MILITARY CALL UP 2001</v>
          </cell>
          <cell r="C2257">
            <v>0</v>
          </cell>
          <cell r="D2257">
            <v>431.93</v>
          </cell>
        </row>
        <row r="2258">
          <cell r="A2258" t="str">
            <v>92025</v>
          </cell>
          <cell r="B2258" t="str">
            <v>A &amp; G - BRIGHT CHOICES - SALA</v>
          </cell>
          <cell r="C2258">
            <v>96.06</v>
          </cell>
          <cell r="D2258">
            <v>-72.58</v>
          </cell>
        </row>
        <row r="2259">
          <cell r="A2259" t="str">
            <v>92084</v>
          </cell>
          <cell r="B2259" t="str">
            <v>ADMIN &amp; GEN SALARIES - MISC</v>
          </cell>
          <cell r="C2259">
            <v>0</v>
          </cell>
          <cell r="D2259">
            <v>0</v>
          </cell>
        </row>
        <row r="2260">
          <cell r="A2260" t="str">
            <v>92087</v>
          </cell>
          <cell r="B2260" t="str">
            <v>ADMIN &amp; GEN SALARIES - TENANT</v>
          </cell>
          <cell r="C2260">
            <v>0</v>
          </cell>
          <cell r="D2260">
            <v>0</v>
          </cell>
        </row>
        <row r="2261">
          <cell r="A2261" t="str">
            <v>92090</v>
          </cell>
          <cell r="B2261" t="str">
            <v>ADMIN &amp; GEN SALARIES - ELECTR</v>
          </cell>
          <cell r="C2261">
            <v>0</v>
          </cell>
          <cell r="D2261">
            <v>0</v>
          </cell>
        </row>
        <row r="2262">
          <cell r="A2262" t="str">
            <v>92092</v>
          </cell>
          <cell r="B2262" t="str">
            <v>ADMIN &amp; GEN SALARIES - HVAC</v>
          </cell>
          <cell r="C2262">
            <v>0</v>
          </cell>
          <cell r="D2262">
            <v>0</v>
          </cell>
        </row>
        <row r="2263">
          <cell r="A2263" t="str">
            <v>92093</v>
          </cell>
          <cell r="B2263" t="str">
            <v>ADMIN &amp; GEN SALARIES - MISC S</v>
          </cell>
          <cell r="C2263">
            <v>0</v>
          </cell>
          <cell r="D2263">
            <v>0</v>
          </cell>
        </row>
        <row r="2264">
          <cell r="A2264" t="str">
            <v>92096</v>
          </cell>
          <cell r="B2264" t="str">
            <v>ADMIN &amp; GEN SALARIES - PLUMBI</v>
          </cell>
          <cell r="C2264">
            <v>0</v>
          </cell>
          <cell r="D2264">
            <v>0</v>
          </cell>
        </row>
        <row r="2265">
          <cell r="A2265" t="str">
            <v>92097</v>
          </cell>
          <cell r="B2265" t="str">
            <v>ADMIN &amp; GEN SALARIES - WASTE/</v>
          </cell>
          <cell r="C2265">
            <v>0</v>
          </cell>
          <cell r="D2265">
            <v>0</v>
          </cell>
        </row>
        <row r="2266">
          <cell r="A2266" t="str">
            <v>920</v>
          </cell>
          <cell r="B2266" t="str">
            <v>ACCOUNT TOTAL</v>
          </cell>
          <cell r="C2266">
            <v>820611.21</v>
          </cell>
          <cell r="D2266">
            <v>6108563.71</v>
          </cell>
        </row>
        <row r="2267">
          <cell r="A2267" t="str">
            <v>92101</v>
          </cell>
          <cell r="B2267" t="str">
            <v>OFFICE EXPENSES</v>
          </cell>
          <cell r="C2267">
            <v>-305480.46000000002</v>
          </cell>
          <cell r="D2267">
            <v>1034362.36</v>
          </cell>
        </row>
        <row r="2268">
          <cell r="A2268" t="str">
            <v>92102</v>
          </cell>
          <cell r="B2268" t="str">
            <v>OFF EXP EMPL DUES</v>
          </cell>
          <cell r="C2268">
            <v>395</v>
          </cell>
          <cell r="D2268">
            <v>3678.24</v>
          </cell>
        </row>
        <row r="2269">
          <cell r="A2269" t="str">
            <v>92103</v>
          </cell>
          <cell r="B2269" t="str">
            <v>MATL MGM EXP OTHER THAN COMP</v>
          </cell>
          <cell r="C2269">
            <v>0</v>
          </cell>
          <cell r="D2269">
            <v>250</v>
          </cell>
        </row>
        <row r="2270">
          <cell r="A2270" t="str">
            <v>92105</v>
          </cell>
          <cell r="B2270" t="str">
            <v>PLT VISITS EXPENSE</v>
          </cell>
          <cell r="C2270">
            <v>0</v>
          </cell>
          <cell r="D2270">
            <v>0</v>
          </cell>
        </row>
        <row r="2271">
          <cell r="A2271" t="str">
            <v>92106</v>
          </cell>
          <cell r="B2271" t="str">
            <v>EMPLOYEE MOVING EXPENSE</v>
          </cell>
          <cell r="C2271">
            <v>0</v>
          </cell>
          <cell r="D2271">
            <v>0</v>
          </cell>
        </row>
        <row r="2272">
          <cell r="A2272" t="str">
            <v>92107</v>
          </cell>
          <cell r="B2272" t="str">
            <v>RECRUIT ADVERTISING EXP</v>
          </cell>
          <cell r="C2272">
            <v>60452.7</v>
          </cell>
          <cell r="D2272">
            <v>60728.23</v>
          </cell>
        </row>
        <row r="2273">
          <cell r="A2273" t="str">
            <v>92108</v>
          </cell>
          <cell r="B2273" t="str">
            <v>JANIT SUPPLIES M.O.</v>
          </cell>
          <cell r="C2273">
            <v>429.28</v>
          </cell>
          <cell r="D2273">
            <v>1174.8</v>
          </cell>
        </row>
        <row r="2274">
          <cell r="A2274" t="str">
            <v>92109</v>
          </cell>
          <cell r="B2274" t="str">
            <v>SUBSCRIPTIONS EXPENSE</v>
          </cell>
          <cell r="C2274">
            <v>1289.95</v>
          </cell>
          <cell r="D2274">
            <v>9481.84</v>
          </cell>
        </row>
        <row r="2275">
          <cell r="A2275" t="str">
            <v>92110</v>
          </cell>
          <cell r="B2275" t="str">
            <v>SNACK BAR OPER EXP M.O.</v>
          </cell>
          <cell r="C2275">
            <v>0</v>
          </cell>
          <cell r="D2275">
            <v>0</v>
          </cell>
        </row>
        <row r="2276">
          <cell r="A2276" t="str">
            <v>92111</v>
          </cell>
          <cell r="B2276" t="str">
            <v>M.O. SERVICES-POSTAGE</v>
          </cell>
          <cell r="C2276">
            <v>0</v>
          </cell>
          <cell r="D2276">
            <v>0</v>
          </cell>
        </row>
        <row r="2277">
          <cell r="A2277" t="str">
            <v>92112</v>
          </cell>
          <cell r="B2277" t="str">
            <v>SECURITY</v>
          </cell>
          <cell r="C2277">
            <v>43152.49</v>
          </cell>
          <cell r="D2277">
            <v>328689.90999999997</v>
          </cell>
        </row>
        <row r="2278">
          <cell r="A2278" t="str">
            <v>92113</v>
          </cell>
          <cell r="B2278" t="str">
            <v>PARKING OPERATIONS DOWNTOWN</v>
          </cell>
          <cell r="C2278">
            <v>0</v>
          </cell>
          <cell r="D2278">
            <v>0</v>
          </cell>
        </row>
        <row r="2279">
          <cell r="A2279" t="str">
            <v>92114</v>
          </cell>
          <cell r="B2279" t="str">
            <v>TECO PLAZA OPERATIONS</v>
          </cell>
          <cell r="C2279">
            <v>61097</v>
          </cell>
          <cell r="D2279">
            <v>376181.9</v>
          </cell>
        </row>
        <row r="2280">
          <cell r="A2280" t="str">
            <v>92118</v>
          </cell>
          <cell r="B2280" t="str">
            <v>SMALL BUSINESS INITIATIVE</v>
          </cell>
          <cell r="C2280">
            <v>1822.53</v>
          </cell>
          <cell r="D2280">
            <v>13589.98</v>
          </cell>
        </row>
        <row r="2281">
          <cell r="A2281" t="str">
            <v>92125</v>
          </cell>
          <cell r="B2281" t="str">
            <v>A &amp; G - BRIGHT CHOICES - MISC</v>
          </cell>
          <cell r="C2281">
            <v>0</v>
          </cell>
          <cell r="D2281">
            <v>0</v>
          </cell>
        </row>
        <row r="2282">
          <cell r="A2282" t="str">
            <v>92184</v>
          </cell>
          <cell r="B2282" t="str">
            <v>OFFICE SUPPLY &amp; EXP - MISCELL</v>
          </cell>
          <cell r="C2282">
            <v>0</v>
          </cell>
          <cell r="D2282">
            <v>0</v>
          </cell>
        </row>
        <row r="2283">
          <cell r="A2283" t="str">
            <v>92187</v>
          </cell>
          <cell r="B2283" t="str">
            <v>OFFICE SUPP &amp; EXP- TENANT COS</v>
          </cell>
          <cell r="C2283">
            <v>-2243</v>
          </cell>
          <cell r="D2283">
            <v>-3543.19</v>
          </cell>
        </row>
        <row r="2284">
          <cell r="A2284" t="str">
            <v>92189</v>
          </cell>
          <cell r="B2284" t="str">
            <v>OFFICE SUPP &amp; EXP - CLEANING</v>
          </cell>
          <cell r="C2284">
            <v>0</v>
          </cell>
          <cell r="D2284">
            <v>0</v>
          </cell>
        </row>
        <row r="2285">
          <cell r="A2285" t="str">
            <v>92190</v>
          </cell>
          <cell r="B2285" t="str">
            <v>OFFICE SUPP &amp; EXP - ELECTRICA</v>
          </cell>
          <cell r="C2285">
            <v>0</v>
          </cell>
          <cell r="D2285">
            <v>0</v>
          </cell>
        </row>
        <row r="2286">
          <cell r="A2286" t="str">
            <v>92191</v>
          </cell>
          <cell r="B2286" t="str">
            <v>OFFICE SUPP &amp; EXP - GROUND MA</v>
          </cell>
          <cell r="C2286">
            <v>0</v>
          </cell>
          <cell r="D2286">
            <v>-23998.31</v>
          </cell>
        </row>
        <row r="2287">
          <cell r="A2287" t="str">
            <v>92192</v>
          </cell>
          <cell r="B2287" t="str">
            <v>OFFICE SUPP &amp; EXP - HVAC</v>
          </cell>
          <cell r="C2287">
            <v>0</v>
          </cell>
          <cell r="D2287">
            <v>0</v>
          </cell>
        </row>
        <row r="2288">
          <cell r="A2288" t="str">
            <v>92193</v>
          </cell>
          <cell r="B2288" t="str">
            <v>OFFICE SUPP &amp; EXP - MISC STRU</v>
          </cell>
          <cell r="C2288">
            <v>168.17</v>
          </cell>
          <cell r="D2288">
            <v>265.3</v>
          </cell>
        </row>
        <row r="2289">
          <cell r="A2289" t="str">
            <v>92194</v>
          </cell>
          <cell r="B2289" t="str">
            <v>OFFICE SUPP &amp; EXP - PAINTING</v>
          </cell>
          <cell r="C2289">
            <v>0</v>
          </cell>
          <cell r="D2289">
            <v>0</v>
          </cell>
        </row>
        <row r="2290">
          <cell r="A2290" t="str">
            <v>92195</v>
          </cell>
          <cell r="B2290" t="str">
            <v>OFFICE SUPP &amp; EXP - PEST CONT</v>
          </cell>
          <cell r="C2290">
            <v>0</v>
          </cell>
          <cell r="D2290">
            <v>0</v>
          </cell>
        </row>
        <row r="2291">
          <cell r="A2291" t="str">
            <v>92196</v>
          </cell>
          <cell r="B2291" t="str">
            <v>OFFICE SUPP &amp; EXP - PLUMBING</v>
          </cell>
          <cell r="C2291">
            <v>0</v>
          </cell>
          <cell r="D2291">
            <v>0</v>
          </cell>
        </row>
        <row r="2292">
          <cell r="A2292" t="str">
            <v>92197</v>
          </cell>
          <cell r="B2292" t="str">
            <v>OFFICE SUPPLY &amp; EXP - WASTE -</v>
          </cell>
          <cell r="C2292">
            <v>121759.53</v>
          </cell>
          <cell r="D2292">
            <v>606859.86</v>
          </cell>
        </row>
        <row r="2293">
          <cell r="A2293" t="str">
            <v>92198</v>
          </cell>
          <cell r="B2293" t="str">
            <v>OFFICE SUPP &amp; EXP - TRASH</v>
          </cell>
          <cell r="C2293">
            <v>0</v>
          </cell>
          <cell r="D2293">
            <v>0</v>
          </cell>
        </row>
        <row r="2294">
          <cell r="A2294" t="str">
            <v>92199</v>
          </cell>
          <cell r="B2294" t="str">
            <v>OFFICE SUPP &amp; EXP - WATER</v>
          </cell>
          <cell r="C2294">
            <v>0</v>
          </cell>
          <cell r="D2294">
            <v>0</v>
          </cell>
        </row>
        <row r="2295">
          <cell r="A2295" t="str">
            <v>921</v>
          </cell>
          <cell r="B2295" t="str">
            <v>ACCOUNT TOTAL</v>
          </cell>
          <cell r="C2295">
            <v>-17156.810000000001</v>
          </cell>
          <cell r="D2295">
            <v>2407720.92</v>
          </cell>
        </row>
        <row r="2296">
          <cell r="A2296" t="str">
            <v>92200</v>
          </cell>
          <cell r="B2296" t="str">
            <v>ADMIN EXP TRANSFERRED</v>
          </cell>
          <cell r="C2296">
            <v>-112720.54</v>
          </cell>
          <cell r="D2296">
            <v>-762078.26</v>
          </cell>
        </row>
        <row r="2297">
          <cell r="A2297" t="str">
            <v>922</v>
          </cell>
          <cell r="B2297" t="str">
            <v>ACCOUNT TOTAL</v>
          </cell>
          <cell r="C2297">
            <v>-112720.54</v>
          </cell>
          <cell r="D2297">
            <v>-762078.26</v>
          </cell>
        </row>
        <row r="2298">
          <cell r="A2298" t="str">
            <v>92301</v>
          </cell>
          <cell r="B2298" t="str">
            <v>MANAGEMENT CONSULTANTS</v>
          </cell>
          <cell r="C2298">
            <v>126001.15</v>
          </cell>
          <cell r="D2298">
            <v>162658.32</v>
          </cell>
        </row>
        <row r="2299">
          <cell r="A2299" t="str">
            <v>92302</v>
          </cell>
          <cell r="B2299" t="str">
            <v>AUDITING CONSULTANTS</v>
          </cell>
          <cell r="C2299">
            <v>110.52</v>
          </cell>
          <cell r="D2299">
            <v>-9494.4500000000007</v>
          </cell>
        </row>
        <row r="2300">
          <cell r="A2300" t="str">
            <v>92303</v>
          </cell>
          <cell r="B2300" t="str">
            <v>LEGAL CONSULTANTS</v>
          </cell>
          <cell r="C2300">
            <v>48489.84</v>
          </cell>
          <cell r="D2300">
            <v>194035.41</v>
          </cell>
        </row>
        <row r="2301">
          <cell r="A2301" t="str">
            <v>92304</v>
          </cell>
          <cell r="B2301" t="str">
            <v>CONSULT PSYCHOLOGIST</v>
          </cell>
          <cell r="C2301">
            <v>0</v>
          </cell>
          <cell r="D2301">
            <v>0</v>
          </cell>
        </row>
        <row r="2302">
          <cell r="A2302" t="str">
            <v>92305</v>
          </cell>
          <cell r="B2302" t="str">
            <v>OTHER OUTSIDE SERV</v>
          </cell>
          <cell r="C2302">
            <v>8.3000000000000007</v>
          </cell>
          <cell r="D2302">
            <v>238.73</v>
          </cell>
        </row>
        <row r="2303">
          <cell r="A2303" t="str">
            <v>92306</v>
          </cell>
          <cell r="B2303" t="str">
            <v>ENVIRONMENTAL LEGISLATION REV</v>
          </cell>
          <cell r="C2303">
            <v>4428.91</v>
          </cell>
          <cell r="D2303">
            <v>12795.15</v>
          </cell>
        </row>
        <row r="2304">
          <cell r="A2304" t="str">
            <v>923</v>
          </cell>
          <cell r="B2304" t="str">
            <v>ACCOUNT TOTAL</v>
          </cell>
          <cell r="C2304">
            <v>179038.72</v>
          </cell>
          <cell r="D2304">
            <v>360233.16</v>
          </cell>
        </row>
        <row r="2305">
          <cell r="A2305" t="str">
            <v>92401</v>
          </cell>
          <cell r="B2305" t="str">
            <v>PROP INS - GENERAL PROPERTY</v>
          </cell>
          <cell r="C2305">
            <v>109497.46</v>
          </cell>
          <cell r="D2305">
            <v>1674449.36</v>
          </cell>
        </row>
        <row r="2306">
          <cell r="A2306" t="str">
            <v>92402</v>
          </cell>
          <cell r="B2306" t="str">
            <v>PROP INS - CRIME &amp; FIDELITY</v>
          </cell>
          <cell r="C2306">
            <v>2197.92</v>
          </cell>
          <cell r="D2306">
            <v>11355.11</v>
          </cell>
        </row>
        <row r="2307">
          <cell r="A2307" t="str">
            <v>92412</v>
          </cell>
          <cell r="B2307" t="str">
            <v>PROP INS - T &amp; D PROPERTY</v>
          </cell>
          <cell r="C2307">
            <v>333333.33</v>
          </cell>
          <cell r="D2307">
            <v>1999999.98</v>
          </cell>
        </row>
        <row r="2308">
          <cell r="A2308" t="str">
            <v>924</v>
          </cell>
          <cell r="B2308" t="str">
            <v>ACCOUNT TOTAL</v>
          </cell>
          <cell r="C2308">
            <v>445028.71</v>
          </cell>
          <cell r="D2308">
            <v>3685804.45</v>
          </cell>
        </row>
        <row r="2309">
          <cell r="A2309" t="str">
            <v>92503</v>
          </cell>
          <cell r="B2309" t="str">
            <v>LIAB INS-ERRORS &amp; OMISSIONS.</v>
          </cell>
          <cell r="C2309">
            <v>0</v>
          </cell>
          <cell r="D2309">
            <v>0</v>
          </cell>
        </row>
        <row r="2310">
          <cell r="A2310" t="str">
            <v>92504</v>
          </cell>
          <cell r="B2310" t="str">
            <v>LIAB INS - DIRECTORS &amp; OFFICE</v>
          </cell>
          <cell r="C2310">
            <v>77615.58</v>
          </cell>
          <cell r="D2310">
            <v>469237.25</v>
          </cell>
        </row>
        <row r="2311">
          <cell r="A2311" t="str">
            <v>92505</v>
          </cell>
          <cell r="B2311" t="str">
            <v>LIAB INS - SPECIAL RISK</v>
          </cell>
          <cell r="C2311">
            <v>43.43</v>
          </cell>
          <cell r="D2311">
            <v>260.58999999999997</v>
          </cell>
        </row>
        <row r="2312">
          <cell r="A2312" t="str">
            <v>92508</v>
          </cell>
          <cell r="B2312" t="str">
            <v>LIAB INS - GENERAL LIABILITY</v>
          </cell>
          <cell r="C2312">
            <v>164751.67000000001</v>
          </cell>
          <cell r="D2312">
            <v>985418.16</v>
          </cell>
        </row>
        <row r="2313">
          <cell r="A2313" t="str">
            <v>92509</v>
          </cell>
          <cell r="B2313" t="str">
            <v>LIAB INS - WORKERS COMP</v>
          </cell>
          <cell r="C2313">
            <v>79590.55</v>
          </cell>
          <cell r="D2313">
            <v>196991.31</v>
          </cell>
        </row>
        <row r="2314">
          <cell r="A2314" t="str">
            <v>92510</v>
          </cell>
          <cell r="B2314" t="str">
            <v>LIAB INS - FIDUCIARY</v>
          </cell>
          <cell r="C2314">
            <v>9736.7999999999993</v>
          </cell>
          <cell r="D2314">
            <v>58475.8</v>
          </cell>
        </row>
        <row r="2315">
          <cell r="A2315" t="str">
            <v>92511</v>
          </cell>
          <cell r="B2315" t="str">
            <v>I&amp;D CLM SECT ADM &amp; ACC PRV UC</v>
          </cell>
          <cell r="C2315">
            <v>0</v>
          </cell>
          <cell r="D2315">
            <v>0</v>
          </cell>
        </row>
        <row r="2316">
          <cell r="A2316" t="str">
            <v>92512</v>
          </cell>
          <cell r="B2316" t="str">
            <v>I&amp;D CLM SECT ADM &amp; ACC PRV UR</v>
          </cell>
          <cell r="C2316">
            <v>0</v>
          </cell>
          <cell r="D2316">
            <v>0</v>
          </cell>
        </row>
        <row r="2317">
          <cell r="A2317" t="str">
            <v>92513</v>
          </cell>
          <cell r="B2317" t="str">
            <v>I&amp;D CLM SEC ADM &amp; ACC PRV NTW</v>
          </cell>
          <cell r="C2317">
            <v>0</v>
          </cell>
          <cell r="D2317">
            <v>0</v>
          </cell>
        </row>
        <row r="2318">
          <cell r="A2318" t="str">
            <v>92514</v>
          </cell>
          <cell r="B2318" t="str">
            <v>I&amp;D CLM SECT ADM &amp; ACC PRV O/</v>
          </cell>
          <cell r="C2318">
            <v>0</v>
          </cell>
          <cell r="D2318">
            <v>0</v>
          </cell>
        </row>
        <row r="2319">
          <cell r="A2319" t="str">
            <v>92515</v>
          </cell>
          <cell r="B2319" t="str">
            <v>I&amp;D CLM SECT ADM &amp; ACC PRV OT</v>
          </cell>
          <cell r="C2319">
            <v>0</v>
          </cell>
          <cell r="D2319">
            <v>0</v>
          </cell>
        </row>
        <row r="2320">
          <cell r="A2320" t="str">
            <v>92516</v>
          </cell>
          <cell r="B2320" t="str">
            <v>PROP INS - TECO PLAZA LIABILI</v>
          </cell>
          <cell r="C2320">
            <v>0</v>
          </cell>
          <cell r="D2320">
            <v>0</v>
          </cell>
        </row>
        <row r="2321">
          <cell r="A2321" t="str">
            <v>92520</v>
          </cell>
          <cell r="B2321" t="str">
            <v>I&amp;D PROVISION ACCRUAL - GEN L</v>
          </cell>
          <cell r="C2321">
            <v>169764.99</v>
          </cell>
          <cell r="D2321">
            <v>1211431.6399999999</v>
          </cell>
        </row>
        <row r="2322">
          <cell r="A2322" t="str">
            <v>92521</v>
          </cell>
          <cell r="B2322" t="str">
            <v>I&amp;D PROVISION ACCRUAL - W/COM</v>
          </cell>
          <cell r="C2322">
            <v>2456401.8199999998</v>
          </cell>
          <cell r="D2322">
            <v>3498068.47</v>
          </cell>
        </row>
        <row r="2323">
          <cell r="A2323" t="str">
            <v>92590</v>
          </cell>
          <cell r="B2323" t="str">
            <v>ADMIN &amp; GEN EXP TRANSFER</v>
          </cell>
          <cell r="C2323">
            <v>-243139.77</v>
          </cell>
          <cell r="D2323">
            <v>-527714.37</v>
          </cell>
        </row>
        <row r="2324">
          <cell r="A2324" t="str">
            <v>925</v>
          </cell>
          <cell r="B2324" t="str">
            <v>ACCOUNT TOTAL</v>
          </cell>
          <cell r="C2324">
            <v>2714765.07</v>
          </cell>
          <cell r="D2324">
            <v>5892168.8499999996</v>
          </cell>
        </row>
        <row r="2325">
          <cell r="A2325" t="str">
            <v>92600</v>
          </cell>
          <cell r="B2325" t="str">
            <v>EMP PEN &amp; BENEFITS</v>
          </cell>
          <cell r="C2325">
            <v>0</v>
          </cell>
          <cell r="D2325">
            <v>452.55</v>
          </cell>
        </row>
        <row r="2326">
          <cell r="A2326" t="str">
            <v>92601</v>
          </cell>
          <cell r="B2326" t="str">
            <v>EMPL PEN&amp;BEN REGULAR-ADMIN EX</v>
          </cell>
          <cell r="C2326">
            <v>2591.94</v>
          </cell>
          <cell r="D2326">
            <v>17503.89</v>
          </cell>
        </row>
        <row r="2327">
          <cell r="A2327" t="str">
            <v>92602</v>
          </cell>
          <cell r="B2327" t="str">
            <v>PENSIONS-QUALIFIED PLAN</v>
          </cell>
          <cell r="C2327">
            <v>286398</v>
          </cell>
          <cell r="D2327">
            <v>1718388</v>
          </cell>
        </row>
        <row r="2328">
          <cell r="A2328" t="str">
            <v>92603</v>
          </cell>
          <cell r="B2328" t="str">
            <v>PEN&amp;BEN CREDIT FOR CAPITALIZA</v>
          </cell>
          <cell r="C2328">
            <v>-570001.43000000005</v>
          </cell>
          <cell r="D2328">
            <v>-3603439.91</v>
          </cell>
        </row>
        <row r="2329">
          <cell r="A2329" t="str">
            <v>92605</v>
          </cell>
          <cell r="B2329" t="str">
            <v>PEN&amp;BEN EDUC REFUNDS</v>
          </cell>
          <cell r="C2329">
            <v>23512.77</v>
          </cell>
          <cell r="D2329">
            <v>146908.14000000001</v>
          </cell>
        </row>
        <row r="2330">
          <cell r="A2330" t="str">
            <v>92606</v>
          </cell>
          <cell r="B2330" t="str">
            <v>PEN&amp;BEN PARTIES</v>
          </cell>
          <cell r="C2330">
            <v>0</v>
          </cell>
          <cell r="D2330">
            <v>-35.1</v>
          </cell>
        </row>
        <row r="2331">
          <cell r="A2331" t="str">
            <v>92607</v>
          </cell>
          <cell r="B2331" t="str">
            <v>PEN&amp;BEN GR LIFE INSURANCE.</v>
          </cell>
          <cell r="C2331">
            <v>1127.27</v>
          </cell>
          <cell r="D2331">
            <v>308522.93</v>
          </cell>
        </row>
        <row r="2332">
          <cell r="A2332" t="str">
            <v>92608</v>
          </cell>
          <cell r="B2332" t="str">
            <v>PEN&amp;BEN GR HOSP INS-ACTIVE</v>
          </cell>
          <cell r="C2332">
            <v>1125151</v>
          </cell>
          <cell r="D2332">
            <v>6750906</v>
          </cell>
        </row>
        <row r="2333">
          <cell r="A2333" t="str">
            <v>92609</v>
          </cell>
          <cell r="B2333" t="str">
            <v>PEN&amp;BEN RECREATION</v>
          </cell>
          <cell r="C2333">
            <v>0</v>
          </cell>
          <cell r="D2333">
            <v>0</v>
          </cell>
        </row>
        <row r="2334">
          <cell r="A2334" t="str">
            <v>92610</v>
          </cell>
          <cell r="B2334" t="str">
            <v>PEN&amp;BEN PHYS EXAM</v>
          </cell>
          <cell r="C2334">
            <v>0</v>
          </cell>
          <cell r="D2334">
            <v>0</v>
          </cell>
        </row>
        <row r="2335">
          <cell r="A2335" t="str">
            <v>92611</v>
          </cell>
          <cell r="B2335" t="str">
            <v>PEN&amp;BEN VACATIONS</v>
          </cell>
          <cell r="C2335">
            <v>26446.12</v>
          </cell>
          <cell r="D2335">
            <v>370448.66</v>
          </cell>
        </row>
        <row r="2336">
          <cell r="A2336" t="str">
            <v>92612</v>
          </cell>
          <cell r="B2336" t="str">
            <v>PENSION NON-QUALIFIED PLANS</v>
          </cell>
          <cell r="C2336">
            <v>32425</v>
          </cell>
          <cell r="D2336">
            <v>266870</v>
          </cell>
        </row>
        <row r="2337">
          <cell r="A2337" t="str">
            <v>92613</v>
          </cell>
          <cell r="B2337" t="str">
            <v>PEN&amp;BEN SHT TERM DISAB</v>
          </cell>
          <cell r="C2337">
            <v>52124.27</v>
          </cell>
          <cell r="D2337">
            <v>232024.4</v>
          </cell>
        </row>
        <row r="2338">
          <cell r="A2338" t="str">
            <v>92615</v>
          </cell>
          <cell r="B2338" t="str">
            <v>WELLNESS PROGRAM EXPENSES</v>
          </cell>
          <cell r="C2338">
            <v>127.54</v>
          </cell>
          <cell r="D2338">
            <v>43073.83</v>
          </cell>
        </row>
        <row r="2339">
          <cell r="A2339" t="str">
            <v>92616</v>
          </cell>
          <cell r="B2339" t="str">
            <v>PEN&amp;BEN MEDICAL REIMBURSEMENT</v>
          </cell>
          <cell r="C2339">
            <v>0</v>
          </cell>
          <cell r="D2339">
            <v>3660</v>
          </cell>
        </row>
        <row r="2340">
          <cell r="A2340" t="str">
            <v>92619</v>
          </cell>
          <cell r="B2340" t="str">
            <v>PENSIONS &amp; BENEFITS - LONG TE</v>
          </cell>
          <cell r="C2340">
            <v>9283.2000000000007</v>
          </cell>
          <cell r="D2340">
            <v>48490.58</v>
          </cell>
        </row>
        <row r="2341">
          <cell r="A2341" t="str">
            <v>92620</v>
          </cell>
          <cell r="B2341" t="str">
            <v>RETIREMENT SAVINGS COMPANY MA</v>
          </cell>
          <cell r="C2341">
            <v>0</v>
          </cell>
          <cell r="D2341">
            <v>0</v>
          </cell>
        </row>
        <row r="2342">
          <cell r="A2342" t="str">
            <v>92621</v>
          </cell>
          <cell r="B2342" t="str">
            <v>RETIREMENT SAVINGS MATCH - CA</v>
          </cell>
          <cell r="C2342">
            <v>0</v>
          </cell>
          <cell r="D2342">
            <v>0</v>
          </cell>
        </row>
        <row r="2343">
          <cell r="A2343" t="str">
            <v>92622</v>
          </cell>
          <cell r="B2343" t="str">
            <v>PROFIT SAVINGS PLAN</v>
          </cell>
          <cell r="C2343">
            <v>155548.14000000001</v>
          </cell>
          <cell r="D2343">
            <v>2246934.77</v>
          </cell>
        </row>
        <row r="2344">
          <cell r="A2344" t="str">
            <v>92623</v>
          </cell>
          <cell r="B2344" t="str">
            <v>RESTRICTED STOCK GRANTS</v>
          </cell>
          <cell r="C2344">
            <v>-73132.09</v>
          </cell>
          <cell r="D2344">
            <v>73468.460000000006</v>
          </cell>
        </row>
        <row r="2345">
          <cell r="A2345" t="str">
            <v>92625</v>
          </cell>
          <cell r="B2345" t="str">
            <v>TRASOP.</v>
          </cell>
          <cell r="C2345">
            <v>0</v>
          </cell>
          <cell r="D2345">
            <v>0</v>
          </cell>
        </row>
        <row r="2346">
          <cell r="A2346" t="str">
            <v>92626</v>
          </cell>
          <cell r="B2346" t="str">
            <v>SUBSIDIARY FRINGE BENEFITS</v>
          </cell>
          <cell r="C2346">
            <v>18052.96</v>
          </cell>
          <cell r="D2346">
            <v>131409.32</v>
          </cell>
        </row>
        <row r="2347">
          <cell r="A2347" t="str">
            <v>92628</v>
          </cell>
          <cell r="B2347" t="str">
            <v>EMPLOYEE SERVICE AWARDS</v>
          </cell>
          <cell r="C2347">
            <v>1597.74</v>
          </cell>
          <cell r="D2347">
            <v>14784.28</v>
          </cell>
        </row>
        <row r="2348">
          <cell r="A2348" t="str">
            <v>92629</v>
          </cell>
          <cell r="B2348" t="str">
            <v>EMPLOYEE ASSISTANCE PROGRAM</v>
          </cell>
          <cell r="C2348">
            <v>19885.38</v>
          </cell>
          <cell r="D2348">
            <v>109419.32</v>
          </cell>
        </row>
        <row r="2349">
          <cell r="A2349" t="str">
            <v>92631</v>
          </cell>
          <cell r="B2349" t="str">
            <v>P&amp;B GROUP HOSP INS/PRB-RETIRE</v>
          </cell>
          <cell r="C2349">
            <v>688156</v>
          </cell>
          <cell r="D2349">
            <v>4128936</v>
          </cell>
        </row>
        <row r="2350">
          <cell r="A2350" t="str">
            <v>92632</v>
          </cell>
          <cell r="B2350" t="str">
            <v>P&amp;B FAS 106 / PRB-ACTIVE</v>
          </cell>
          <cell r="C2350">
            <v>571034</v>
          </cell>
          <cell r="D2350">
            <v>3426204</v>
          </cell>
        </row>
        <row r="2351">
          <cell r="A2351" t="str">
            <v>92633</v>
          </cell>
          <cell r="B2351" t="str">
            <v>STD EXPENSES</v>
          </cell>
          <cell r="C2351">
            <v>1003.68</v>
          </cell>
          <cell r="D2351">
            <v>8663.7000000000007</v>
          </cell>
        </row>
        <row r="2352">
          <cell r="A2352" t="str">
            <v>92636</v>
          </cell>
          <cell r="B2352" t="str">
            <v>LTD EXPENSES</v>
          </cell>
          <cell r="C2352">
            <v>81392.740000000005</v>
          </cell>
          <cell r="D2352">
            <v>575603.93000000005</v>
          </cell>
        </row>
        <row r="2353">
          <cell r="A2353" t="str">
            <v>92640</v>
          </cell>
          <cell r="B2353" t="str">
            <v>RESTRUCTURING CHARGES-PENSION</v>
          </cell>
          <cell r="C2353">
            <v>0</v>
          </cell>
          <cell r="D2353">
            <v>1223.08</v>
          </cell>
        </row>
        <row r="2354">
          <cell r="A2354" t="str">
            <v>92642</v>
          </cell>
          <cell r="B2354" t="str">
            <v>GENERAL BENEFIT PROGRAM ENHAN</v>
          </cell>
          <cell r="C2354">
            <v>0</v>
          </cell>
          <cell r="D2354">
            <v>0</v>
          </cell>
        </row>
        <row r="2355">
          <cell r="A2355" t="str">
            <v>92644</v>
          </cell>
          <cell r="B2355" t="str">
            <v>OTHER RESTRUCTURING COSTS</v>
          </cell>
          <cell r="C2355">
            <v>0</v>
          </cell>
          <cell r="D2355">
            <v>0</v>
          </cell>
        </row>
        <row r="2356">
          <cell r="A2356" t="str">
            <v>926</v>
          </cell>
          <cell r="B2356" t="str">
            <v>ACCOUNT TOTAL</v>
          </cell>
          <cell r="C2356">
            <v>2452724.23</v>
          </cell>
          <cell r="D2356">
            <v>17020420.829999998</v>
          </cell>
        </row>
        <row r="2357">
          <cell r="A2357" t="str">
            <v>92800</v>
          </cell>
          <cell r="B2357" t="str">
            <v>REGULATORY COMMISSION EXP</v>
          </cell>
          <cell r="C2357">
            <v>217498.26</v>
          </cell>
          <cell r="D2357">
            <v>820533.31</v>
          </cell>
        </row>
        <row r="2358">
          <cell r="A2358" t="str">
            <v>92801</v>
          </cell>
          <cell r="B2358" t="str">
            <v>MISC FERC DOCKETS</v>
          </cell>
          <cell r="C2358">
            <v>53403.8</v>
          </cell>
          <cell r="D2358">
            <v>176221.63</v>
          </cell>
        </row>
        <row r="2359">
          <cell r="A2359" t="str">
            <v>92802</v>
          </cell>
          <cell r="B2359" t="str">
            <v>FUEL, OBO AND GPIF ONGOING DO</v>
          </cell>
          <cell r="C2359">
            <v>3812.4</v>
          </cell>
          <cell r="D2359">
            <v>45871.56</v>
          </cell>
        </row>
        <row r="2360">
          <cell r="A2360" t="str">
            <v>92803</v>
          </cell>
          <cell r="B2360" t="str">
            <v>CONSERVATION ONGOING DOCKET</v>
          </cell>
          <cell r="C2360">
            <v>0</v>
          </cell>
          <cell r="D2360">
            <v>251.1</v>
          </cell>
        </row>
        <row r="2361">
          <cell r="A2361" t="str">
            <v>92804</v>
          </cell>
          <cell r="B2361" t="str">
            <v>COGENERATION DOCKETS</v>
          </cell>
          <cell r="C2361">
            <v>569.44000000000005</v>
          </cell>
          <cell r="D2361">
            <v>3456.98</v>
          </cell>
        </row>
        <row r="2362">
          <cell r="A2362" t="str">
            <v>92807</v>
          </cell>
          <cell r="B2362" t="str">
            <v>FPL TRANSMISSION DOCKET EXP</v>
          </cell>
          <cell r="C2362">
            <v>62</v>
          </cell>
          <cell r="D2362">
            <v>5125.6000000000004</v>
          </cell>
        </row>
        <row r="2363">
          <cell r="A2363" t="str">
            <v>92808</v>
          </cell>
          <cell r="B2363" t="str">
            <v>TRANSMISSION ACCESS DOCKETS</v>
          </cell>
          <cell r="C2363">
            <v>0</v>
          </cell>
          <cell r="D2363">
            <v>0</v>
          </cell>
        </row>
        <row r="2364">
          <cell r="A2364" t="str">
            <v>92809</v>
          </cell>
          <cell r="B2364" t="str">
            <v>ENVIRONMENTAL ONGOING DOCKET</v>
          </cell>
          <cell r="C2364">
            <v>0</v>
          </cell>
          <cell r="D2364">
            <v>79.5</v>
          </cell>
        </row>
        <row r="2365">
          <cell r="A2365" t="str">
            <v>92810</v>
          </cell>
          <cell r="B2365" t="str">
            <v>GANNON RE-POWERING PROJECT</v>
          </cell>
          <cell r="C2365">
            <v>0</v>
          </cell>
          <cell r="D2365">
            <v>0</v>
          </cell>
        </row>
        <row r="2366">
          <cell r="A2366" t="str">
            <v>92811</v>
          </cell>
          <cell r="B2366" t="str">
            <v>REGIONAL TRANSMISSION ORGANIZ</v>
          </cell>
          <cell r="C2366">
            <v>0</v>
          </cell>
          <cell r="D2366">
            <v>5712.79</v>
          </cell>
        </row>
        <row r="2367">
          <cell r="A2367" t="str">
            <v>92812</v>
          </cell>
          <cell r="B2367" t="str">
            <v>FLORIDA ENERGY 2020 STUDY</v>
          </cell>
          <cell r="C2367">
            <v>0</v>
          </cell>
          <cell r="D2367">
            <v>0</v>
          </cell>
        </row>
        <row r="2368">
          <cell r="A2368" t="str">
            <v>92813</v>
          </cell>
          <cell r="B2368" t="str">
            <v>GRIDFLORIDA (RTO)</v>
          </cell>
          <cell r="C2368">
            <v>0</v>
          </cell>
          <cell r="D2368">
            <v>0</v>
          </cell>
        </row>
        <row r="2369">
          <cell r="A2369" t="str">
            <v>92814</v>
          </cell>
          <cell r="B2369" t="str">
            <v>FLORIDA GAS TRANSMISSION CO.(</v>
          </cell>
          <cell r="C2369">
            <v>36055.550000000003</v>
          </cell>
          <cell r="D2369">
            <v>200576.12</v>
          </cell>
        </row>
        <row r="2370">
          <cell r="A2370" t="str">
            <v>928</v>
          </cell>
          <cell r="B2370" t="str">
            <v>ACCOUNT TOTAL</v>
          </cell>
          <cell r="C2370">
            <v>311401.45</v>
          </cell>
          <cell r="D2370">
            <v>1257828.5900000001</v>
          </cell>
        </row>
        <row r="2371">
          <cell r="A2371" t="str">
            <v>92901</v>
          </cell>
          <cell r="B2371" t="str">
            <v>FRINGE ALLOCATION</v>
          </cell>
          <cell r="C2371">
            <v>-947958.49</v>
          </cell>
          <cell r="D2371">
            <v>-4336544.0999999996</v>
          </cell>
        </row>
        <row r="2372">
          <cell r="A2372" t="str">
            <v>929</v>
          </cell>
          <cell r="B2372" t="str">
            <v>ACCOUNT TOTAL</v>
          </cell>
          <cell r="C2372">
            <v>-947958.49</v>
          </cell>
          <cell r="D2372">
            <v>-4336544.0999999996</v>
          </cell>
        </row>
        <row r="2373">
          <cell r="A2373" t="str">
            <v>93001</v>
          </cell>
          <cell r="B2373" t="str">
            <v>MISC EXP REGULAR</v>
          </cell>
          <cell r="C2373">
            <v>5193.3500000000004</v>
          </cell>
          <cell r="D2373">
            <v>20200.82</v>
          </cell>
        </row>
        <row r="2374">
          <cell r="A2374" t="str">
            <v>93002</v>
          </cell>
          <cell r="B2374" t="str">
            <v>MISC EXP COMPANY DUES</v>
          </cell>
          <cell r="C2374">
            <v>87904.21</v>
          </cell>
          <cell r="D2374">
            <v>403533.02</v>
          </cell>
        </row>
        <row r="2375">
          <cell r="A2375" t="str">
            <v>93003</v>
          </cell>
          <cell r="B2375" t="str">
            <v>MISC EXP DIRECTORS EXP</v>
          </cell>
          <cell r="C2375">
            <v>-76600.56</v>
          </cell>
          <cell r="D2375">
            <v>-6471.89</v>
          </cell>
        </row>
        <row r="2376">
          <cell r="A2376" t="str">
            <v>93004</v>
          </cell>
          <cell r="B2376" t="str">
            <v>MISC EXP TRANSFER AGENT</v>
          </cell>
          <cell r="C2376">
            <v>0</v>
          </cell>
          <cell r="D2376">
            <v>0</v>
          </cell>
        </row>
        <row r="2377">
          <cell r="A2377" t="str">
            <v>93006</v>
          </cell>
          <cell r="B2377" t="str">
            <v>MISC EXP TRUSTEES EXP</v>
          </cell>
          <cell r="C2377">
            <v>3513</v>
          </cell>
          <cell r="D2377">
            <v>4294</v>
          </cell>
        </row>
        <row r="2378">
          <cell r="A2378" t="str">
            <v>93020</v>
          </cell>
          <cell r="B2378" t="str">
            <v>MISC EXP MISC RSCH</v>
          </cell>
          <cell r="C2378">
            <v>1598.49</v>
          </cell>
          <cell r="D2378">
            <v>21467.21</v>
          </cell>
        </row>
        <row r="2379">
          <cell r="A2379" t="str">
            <v>93022</v>
          </cell>
          <cell r="B2379" t="str">
            <v>FINANCIAL REPORTS</v>
          </cell>
          <cell r="C2379">
            <v>0</v>
          </cell>
          <cell r="D2379">
            <v>0</v>
          </cell>
        </row>
        <row r="2380">
          <cell r="A2380" t="str">
            <v>93023</v>
          </cell>
          <cell r="B2380" t="str">
            <v>AUDIO VISUAL SUPPLIES/SUPPLIE</v>
          </cell>
          <cell r="C2380">
            <v>0</v>
          </cell>
          <cell r="D2380">
            <v>0</v>
          </cell>
        </row>
        <row r="2381">
          <cell r="A2381" t="str">
            <v>93024</v>
          </cell>
          <cell r="B2381" t="str">
            <v>EMPLOYEE COMMUNICATIONS</v>
          </cell>
          <cell r="C2381">
            <v>2742.57</v>
          </cell>
          <cell r="D2381">
            <v>2967.57</v>
          </cell>
        </row>
        <row r="2382">
          <cell r="A2382" t="str">
            <v>93026</v>
          </cell>
          <cell r="B2382" t="str">
            <v>EMPLOYEE MEETING EXP</v>
          </cell>
          <cell r="C2382">
            <v>0</v>
          </cell>
          <cell r="D2382">
            <v>0</v>
          </cell>
        </row>
        <row r="2383">
          <cell r="A2383" t="str">
            <v>93028</v>
          </cell>
          <cell r="B2383" t="str">
            <v>ENVIRONMENTAL EXPENSES-GENERA</v>
          </cell>
          <cell r="C2383">
            <v>105982.48</v>
          </cell>
          <cell r="D2383">
            <v>409427.35</v>
          </cell>
        </row>
        <row r="2384">
          <cell r="A2384" t="str">
            <v>93029</v>
          </cell>
          <cell r="B2384" t="str">
            <v>NEWS MEDIA INFO</v>
          </cell>
          <cell r="C2384">
            <v>283.5</v>
          </cell>
          <cell r="D2384">
            <v>562.5</v>
          </cell>
        </row>
        <row r="2385">
          <cell r="A2385" t="str">
            <v>93030</v>
          </cell>
          <cell r="B2385" t="str">
            <v>MISC. EXPENSE - BRANDING</v>
          </cell>
          <cell r="C2385">
            <v>0</v>
          </cell>
          <cell r="D2385">
            <v>0</v>
          </cell>
        </row>
        <row r="2386">
          <cell r="A2386" t="str">
            <v>93031</v>
          </cell>
          <cell r="B2386" t="str">
            <v>MISC EXP INSTITUTIONAL COMM</v>
          </cell>
          <cell r="C2386">
            <v>0</v>
          </cell>
          <cell r="D2386">
            <v>66.739999999999995</v>
          </cell>
        </row>
        <row r="2387">
          <cell r="A2387" t="str">
            <v>93036</v>
          </cell>
          <cell r="B2387" t="str">
            <v>MANATEE FACILITY</v>
          </cell>
          <cell r="C2387">
            <v>12950.21</v>
          </cell>
          <cell r="D2387">
            <v>172355.12</v>
          </cell>
        </row>
        <row r="2388">
          <cell r="A2388" t="str">
            <v>93046</v>
          </cell>
          <cell r="B2388" t="str">
            <v>TECO ENERGY ALLOCATION</v>
          </cell>
          <cell r="C2388">
            <v>1354904.66</v>
          </cell>
          <cell r="D2388">
            <v>5888059.9500000002</v>
          </cell>
        </row>
        <row r="2389">
          <cell r="A2389" t="str">
            <v>930</v>
          </cell>
          <cell r="B2389" t="str">
            <v>ACCOUNT TOTAL</v>
          </cell>
          <cell r="C2389">
            <v>1498471.91</v>
          </cell>
          <cell r="D2389">
            <v>6916462.3899999997</v>
          </cell>
        </row>
        <row r="2390">
          <cell r="A2390" t="str">
            <v>93100</v>
          </cell>
          <cell r="B2390" t="str">
            <v>RENTS</v>
          </cell>
          <cell r="C2390">
            <v>179538.1</v>
          </cell>
          <cell r="D2390">
            <v>1067285.82</v>
          </cell>
        </row>
        <row r="2391">
          <cell r="A2391" t="str">
            <v>931</v>
          </cell>
          <cell r="B2391" t="str">
            <v>ACCOUNT TOTAL</v>
          </cell>
          <cell r="C2391">
            <v>179538.1</v>
          </cell>
          <cell r="D2391">
            <v>1067285.82</v>
          </cell>
        </row>
        <row r="2392">
          <cell r="A2392" t="str">
            <v>93201</v>
          </cell>
          <cell r="B2392" t="str">
            <v>ADMIN MAINT-MISC EQUIP</v>
          </cell>
          <cell r="C2392">
            <v>4573.91</v>
          </cell>
          <cell r="D2392">
            <v>33273.18</v>
          </cell>
        </row>
        <row r="2393">
          <cell r="A2393" t="str">
            <v>93202</v>
          </cell>
          <cell r="B2393" t="str">
            <v>ADMIN MAINT-BUILDINGS</v>
          </cell>
          <cell r="C2393">
            <v>0</v>
          </cell>
          <cell r="D2393">
            <v>0</v>
          </cell>
        </row>
        <row r="2394">
          <cell r="A2394" t="str">
            <v>93203</v>
          </cell>
          <cell r="B2394" t="str">
            <v>ADMIN MAINT-OFF EQUIP</v>
          </cell>
          <cell r="C2394">
            <v>1328.94</v>
          </cell>
          <cell r="D2394">
            <v>25852.67</v>
          </cell>
        </row>
        <row r="2395">
          <cell r="A2395" t="str">
            <v>93204</v>
          </cell>
          <cell r="B2395" t="str">
            <v>ADMIN MAINT-COMMUN EQUIP</v>
          </cell>
          <cell r="C2395">
            <v>1284.83</v>
          </cell>
          <cell r="D2395">
            <v>1699.66</v>
          </cell>
        </row>
        <row r="2396">
          <cell r="A2396" t="str">
            <v>93205</v>
          </cell>
          <cell r="B2396" t="str">
            <v>ADMIN MAINT-CONTROL EQUIPMENT</v>
          </cell>
          <cell r="C2396">
            <v>61784.78</v>
          </cell>
          <cell r="D2396">
            <v>378729.95</v>
          </cell>
        </row>
        <row r="2397">
          <cell r="A2397" t="str">
            <v>93210</v>
          </cell>
          <cell r="B2397" t="str">
            <v>STORM REPAIR &amp; MAINT-BLDG SER</v>
          </cell>
          <cell r="C2397">
            <v>0</v>
          </cell>
          <cell r="D2397">
            <v>0</v>
          </cell>
        </row>
        <row r="2398">
          <cell r="A2398" t="str">
            <v>93212</v>
          </cell>
          <cell r="B2398" t="str">
            <v>TELECOMMUNICATION SERVICES</v>
          </cell>
          <cell r="C2398">
            <v>200181.1</v>
          </cell>
          <cell r="D2398">
            <v>1210011.17</v>
          </cell>
        </row>
        <row r="2399">
          <cell r="A2399" t="str">
            <v>93213</v>
          </cell>
          <cell r="B2399" t="str">
            <v>TELECOMMUNICATIONS-VOICE &amp; DA</v>
          </cell>
          <cell r="C2399">
            <v>0</v>
          </cell>
          <cell r="D2399">
            <v>0</v>
          </cell>
        </row>
        <row r="2400">
          <cell r="A2400" t="str">
            <v>93214</v>
          </cell>
          <cell r="B2400" t="str">
            <v>TELECOMMUNICATIONS-TRANSMISSI</v>
          </cell>
          <cell r="C2400">
            <v>0</v>
          </cell>
          <cell r="D2400">
            <v>0</v>
          </cell>
        </row>
        <row r="2401">
          <cell r="A2401" t="str">
            <v>93215</v>
          </cell>
          <cell r="B2401" t="str">
            <v>METRO LINK-DIRECT COSTS</v>
          </cell>
          <cell r="C2401">
            <v>28227.71</v>
          </cell>
          <cell r="D2401">
            <v>77274.5</v>
          </cell>
        </row>
        <row r="2402">
          <cell r="A2402" t="str">
            <v>93216</v>
          </cell>
          <cell r="B2402" t="str">
            <v>METRO LINK-INDIRECT COSTS</v>
          </cell>
          <cell r="C2402">
            <v>31.68</v>
          </cell>
          <cell r="D2402">
            <v>218.27</v>
          </cell>
        </row>
        <row r="2403">
          <cell r="A2403" t="str">
            <v>93221</v>
          </cell>
          <cell r="B2403" t="str">
            <v>GRAY ST SUBSTATION AND 69 KV</v>
          </cell>
          <cell r="C2403">
            <v>0</v>
          </cell>
          <cell r="D2403">
            <v>0</v>
          </cell>
        </row>
        <row r="2404">
          <cell r="A2404" t="str">
            <v>93249</v>
          </cell>
          <cell r="B2404" t="str">
            <v>MAINTENANCE-TELECOM CABLE ROU</v>
          </cell>
          <cell r="C2404">
            <v>0</v>
          </cell>
          <cell r="D2404">
            <v>0</v>
          </cell>
        </row>
        <row r="2405">
          <cell r="A2405" t="str">
            <v>93284</v>
          </cell>
          <cell r="B2405" t="str">
            <v>ADMIN. MAINTENANCE - MISCELLA</v>
          </cell>
          <cell r="C2405">
            <v>0</v>
          </cell>
          <cell r="D2405">
            <v>0</v>
          </cell>
        </row>
        <row r="2406">
          <cell r="A2406" t="str">
            <v>93286</v>
          </cell>
          <cell r="B2406" t="str">
            <v>ADMIN. MAINTENNANCE - CONSULT</v>
          </cell>
          <cell r="C2406">
            <v>0</v>
          </cell>
          <cell r="D2406">
            <v>0</v>
          </cell>
        </row>
        <row r="2407">
          <cell r="A2407" t="str">
            <v>93289</v>
          </cell>
          <cell r="B2407" t="str">
            <v>ADMIN MAINT-CLEANING GENERAL</v>
          </cell>
          <cell r="C2407">
            <v>0</v>
          </cell>
          <cell r="D2407">
            <v>0</v>
          </cell>
        </row>
        <row r="2408">
          <cell r="A2408" t="str">
            <v>93290</v>
          </cell>
          <cell r="B2408" t="str">
            <v>ADMIN MAINT-ELECTRICAL</v>
          </cell>
          <cell r="C2408">
            <v>0</v>
          </cell>
          <cell r="D2408">
            <v>0</v>
          </cell>
        </row>
        <row r="2409">
          <cell r="A2409" t="str">
            <v>93291</v>
          </cell>
          <cell r="B2409" t="str">
            <v>ADMIN MAINT - GROUND MAINTENA</v>
          </cell>
          <cell r="C2409">
            <v>0</v>
          </cell>
          <cell r="D2409">
            <v>0</v>
          </cell>
        </row>
        <row r="2410">
          <cell r="A2410" t="str">
            <v>93292</v>
          </cell>
          <cell r="B2410" t="str">
            <v>ADMIN MAINT-HVAC</v>
          </cell>
          <cell r="C2410">
            <v>0</v>
          </cell>
          <cell r="D2410">
            <v>0</v>
          </cell>
        </row>
        <row r="2411">
          <cell r="A2411" t="str">
            <v>93293</v>
          </cell>
          <cell r="B2411" t="str">
            <v>ADMIN MAINT-MISC STRUCTURES</v>
          </cell>
          <cell r="C2411">
            <v>0</v>
          </cell>
          <cell r="D2411">
            <v>405.19</v>
          </cell>
        </row>
        <row r="2412">
          <cell r="A2412" t="str">
            <v>93294</v>
          </cell>
          <cell r="B2412" t="str">
            <v>ADMIN MAINT-PAINTING</v>
          </cell>
          <cell r="C2412">
            <v>0</v>
          </cell>
          <cell r="D2412">
            <v>0</v>
          </cell>
        </row>
        <row r="2413">
          <cell r="A2413" t="str">
            <v>93295</v>
          </cell>
          <cell r="B2413" t="str">
            <v>ADMIN MAINT-PEST CONTROL</v>
          </cell>
          <cell r="C2413">
            <v>0</v>
          </cell>
          <cell r="D2413">
            <v>0</v>
          </cell>
        </row>
        <row r="2414">
          <cell r="A2414" t="str">
            <v>93296</v>
          </cell>
          <cell r="B2414" t="str">
            <v>ADMIN MAINT-PLUMBING</v>
          </cell>
          <cell r="C2414">
            <v>0</v>
          </cell>
          <cell r="D2414">
            <v>0</v>
          </cell>
        </row>
        <row r="2415">
          <cell r="A2415" t="str">
            <v>93299</v>
          </cell>
          <cell r="B2415" t="str">
            <v>ADMIN MAINT-WATER</v>
          </cell>
          <cell r="C2415">
            <v>0</v>
          </cell>
          <cell r="D2415">
            <v>0</v>
          </cell>
        </row>
        <row r="2416">
          <cell r="A2416" t="str">
            <v>932</v>
          </cell>
          <cell r="B2416" t="str">
            <v>ACCOUNT TOTAL</v>
          </cell>
          <cell r="C2416">
            <v>297412.95</v>
          </cell>
          <cell r="D2416">
            <v>1727464.59</v>
          </cell>
        </row>
        <row r="2417">
          <cell r="A2417" t="str">
            <v>99999</v>
          </cell>
          <cell r="B2417" t="str">
            <v>XYZ</v>
          </cell>
          <cell r="C2417">
            <v>0</v>
          </cell>
          <cell r="D2417">
            <v>4.0199999999999996</v>
          </cell>
        </row>
        <row r="2418">
          <cell r="A2418" t="str">
            <v>999</v>
          </cell>
          <cell r="B2418" t="str">
            <v>ACCOUNT TOTAL</v>
          </cell>
          <cell r="C2418">
            <v>0</v>
          </cell>
          <cell r="D2418">
            <v>4.0199999999999996</v>
          </cell>
        </row>
        <row r="2423">
          <cell r="A2423" t="str">
            <v>- - -  additional data line to separate the "g/l" download from the "groupings" download  - - -</v>
          </cell>
        </row>
        <row r="2424">
          <cell r="A2424" t="str">
            <v>601</v>
          </cell>
          <cell r="B2424" t="str">
            <v>SUM OF 14311-14337 &amp; 14344</v>
          </cell>
          <cell r="C2424">
            <v>489647.70999999996</v>
          </cell>
          <cell r="D2424">
            <v>4345135.38</v>
          </cell>
        </row>
        <row r="2425">
          <cell r="A2425" t="str">
            <v>602</v>
          </cell>
          <cell r="B2425" t="str">
            <v>SUM OF 143-(14311THRU14339+14341+14342)+171</v>
          </cell>
          <cell r="C2425">
            <v>-126270.73999999998</v>
          </cell>
          <cell r="D2425">
            <v>3426072.0999999996</v>
          </cell>
        </row>
        <row r="2426">
          <cell r="A2426" t="str">
            <v>603</v>
          </cell>
          <cell r="B2426" t="str">
            <v>SUM 18200 THRU 18229+184+188</v>
          </cell>
          <cell r="C2426">
            <v>346197.19</v>
          </cell>
          <cell r="D2426">
            <v>72081.81</v>
          </cell>
        </row>
        <row r="2427">
          <cell r="A2427" t="str">
            <v>604</v>
          </cell>
          <cell r="B2427" t="str">
            <v>SUM 18231THRU18288</v>
          </cell>
          <cell r="C2427">
            <v>9500228.8399999999</v>
          </cell>
          <cell r="D2427">
            <v>53523140.18999999</v>
          </cell>
        </row>
        <row r="2428">
          <cell r="A2428" t="str">
            <v>605</v>
          </cell>
          <cell r="B2428" t="str">
            <v>SUM 18284THRU18299</v>
          </cell>
          <cell r="C2428">
            <v>-212351.75999999998</v>
          </cell>
          <cell r="D2428">
            <v>25780615.330000002</v>
          </cell>
        </row>
        <row r="2429">
          <cell r="A2429" t="str">
            <v>606</v>
          </cell>
          <cell r="B2429" t="str">
            <v>SUM 221+226+225-(22157THRU22168)</v>
          </cell>
          <cell r="C2429">
            <v>-33198.259999999995</v>
          </cell>
          <cell r="D2429">
            <v>-1345639185.45</v>
          </cell>
        </row>
        <row r="2430">
          <cell r="A2430" t="str">
            <v>607</v>
          </cell>
          <cell r="B2430" t="str">
            <v>18271+(186-18601-18612-18646)</v>
          </cell>
          <cell r="C2430">
            <v>-1388738.41</v>
          </cell>
          <cell r="D2430">
            <v>639568.82999999996</v>
          </cell>
        </row>
        <row r="2431">
          <cell r="A2431" t="str">
            <v>608</v>
          </cell>
          <cell r="B2431" t="str">
            <v>SUM 23609 THRU 23629    PAGE 11</v>
          </cell>
          <cell r="C2431">
            <v>-3800000</v>
          </cell>
          <cell r="D2431">
            <v>-22800704.370000001</v>
          </cell>
        </row>
        <row r="2432">
          <cell r="A2432" t="str">
            <v>609</v>
          </cell>
          <cell r="B2432" t="str">
            <v>SUM 23670 THRU 23682    PAGE 11</v>
          </cell>
          <cell r="C2432">
            <v>-486268</v>
          </cell>
          <cell r="D2432">
            <v>-3038505</v>
          </cell>
        </row>
        <row r="2433">
          <cell r="A2433" t="str">
            <v>610</v>
          </cell>
          <cell r="B2433" t="str">
            <v>SUM 23650 THRU 23664    PAGE 11</v>
          </cell>
          <cell r="C2433">
            <v>0</v>
          </cell>
          <cell r="D2433">
            <v>0</v>
          </cell>
        </row>
        <row r="2434">
          <cell r="A2434" t="str">
            <v>612</v>
          </cell>
          <cell r="B2434" t="str">
            <v>SUM OF 25478-25494</v>
          </cell>
          <cell r="C2434">
            <v>46365.159999999996</v>
          </cell>
          <cell r="D2434">
            <v>-1663745.2900000003</v>
          </cell>
        </row>
        <row r="2435">
          <cell r="A2435" t="str">
            <v>613</v>
          </cell>
          <cell r="B2435" t="str">
            <v>OPERATING REVENUES</v>
          </cell>
          <cell r="C2435">
            <v>-161027263.56000003</v>
          </cell>
          <cell r="D2435">
            <v>-800437439.11000013</v>
          </cell>
        </row>
        <row r="2436">
          <cell r="A2436" t="str">
            <v>Preferred Dividend</v>
          </cell>
          <cell r="B2436" t="str">
            <v>Preferred Dividend Requirement</v>
          </cell>
          <cell r="C2436">
            <v>0</v>
          </cell>
          <cell r="D2436" t="str">
            <v>YTD Not Needed</v>
          </cell>
        </row>
        <row r="2437">
          <cell r="A2437" t="str">
            <v>184-09</v>
          </cell>
          <cell r="B2437" t="str">
            <v>MEDIUM VEH DEPRE JE 90001</v>
          </cell>
          <cell r="C2437">
            <v>162.59</v>
          </cell>
          <cell r="D2437" t="str">
            <v>YTD Not Needed</v>
          </cell>
        </row>
        <row r="2438">
          <cell r="A2438" t="str">
            <v>184-10</v>
          </cell>
          <cell r="B2438" t="str">
            <v>LIGHT VEH DEPRE JE 90001</v>
          </cell>
          <cell r="C2438">
            <v>40946.75</v>
          </cell>
          <cell r="D2438" t="str">
            <v>YTD Not Needed</v>
          </cell>
        </row>
        <row r="2439">
          <cell r="A2439" t="str">
            <v>184-11</v>
          </cell>
          <cell r="B2439" t="str">
            <v>HEAVY VEH DEPRE JE 90001</v>
          </cell>
          <cell r="C2439">
            <v>109684.36</v>
          </cell>
          <cell r="D2439" t="str">
            <v>YTD Not Needed</v>
          </cell>
        </row>
        <row r="2440">
          <cell r="A2440" t="str">
            <v>184-18</v>
          </cell>
          <cell r="B2440" t="str">
            <v>ES VEH DIRECT EXP  JE 90001</v>
          </cell>
          <cell r="C2440">
            <v>13697.23</v>
          </cell>
          <cell r="D2440" t="str">
            <v>YTD Not Needed</v>
          </cell>
        </row>
        <row r="2441">
          <cell r="A2441" t="str">
            <v>CF121</v>
          </cell>
          <cell r="B2441" t="str">
            <v>Zap Cap Retirements-Business (Non-utility)</v>
          </cell>
          <cell r="C2441">
            <v>-28267.38</v>
          </cell>
          <cell r="D2441">
            <v>-65401.289999999994</v>
          </cell>
        </row>
        <row r="2442">
          <cell r="A2442" t="str">
            <v>611</v>
          </cell>
          <cell r="B2442" t="str">
            <v>ACTUAL ENDING SHARES END OF MONTH</v>
          </cell>
          <cell r="C2442">
            <v>188487304</v>
          </cell>
          <cell r="D2442" t="str">
            <v>YTD Not Needed</v>
          </cell>
        </row>
        <row r="2443">
          <cell r="A2443" t="str">
            <v>6111</v>
          </cell>
          <cell r="B2443" t="str">
            <v>ACTUAL ENDING SHARES END OF MONTH - PRE STOCK BUY BACK</v>
          </cell>
          <cell r="C2443">
            <v>0</v>
          </cell>
          <cell r="D2443" t="str">
            <v>YTD Not Needed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ection-LDC"/>
      <sheetName val="___snlqueryparms"/>
      <sheetName val="Selection"/>
      <sheetName val="Credit Ratings-DO Not"/>
      <sheetName val="Regulation"/>
    </sheetNames>
    <sheetDataSet>
      <sheetData sheetId="0" refreshError="1"/>
      <sheetData sheetId="1" refreshError="1"/>
      <sheetData sheetId="2" refreshError="1"/>
      <sheetData sheetId="3">
        <row r="5">
          <cell r="E5" t="str">
            <v>A1</v>
          </cell>
          <cell r="F5">
            <v>15</v>
          </cell>
        </row>
        <row r="6">
          <cell r="E6" t="str">
            <v>A2</v>
          </cell>
          <cell r="F6">
            <v>14</v>
          </cell>
        </row>
        <row r="7">
          <cell r="E7" t="str">
            <v>A3</v>
          </cell>
          <cell r="F7">
            <v>13</v>
          </cell>
        </row>
        <row r="8">
          <cell r="E8" t="str">
            <v>Aa1</v>
          </cell>
          <cell r="F8">
            <v>18</v>
          </cell>
        </row>
        <row r="9">
          <cell r="E9" t="str">
            <v>Aa2</v>
          </cell>
          <cell r="F9">
            <v>17</v>
          </cell>
        </row>
        <row r="10">
          <cell r="E10" t="str">
            <v>Aa3</v>
          </cell>
          <cell r="F10">
            <v>16</v>
          </cell>
        </row>
        <row r="11">
          <cell r="E11" t="str">
            <v>Aaa</v>
          </cell>
          <cell r="F11">
            <v>19</v>
          </cell>
        </row>
        <row r="12">
          <cell r="E12" t="str">
            <v>B1</v>
          </cell>
          <cell r="F12">
            <v>6</v>
          </cell>
        </row>
        <row r="13">
          <cell r="E13" t="str">
            <v>B2</v>
          </cell>
          <cell r="F13">
            <v>5</v>
          </cell>
        </row>
        <row r="14">
          <cell r="E14" t="str">
            <v>B3</v>
          </cell>
          <cell r="F14">
            <v>4</v>
          </cell>
        </row>
        <row r="15">
          <cell r="E15" t="str">
            <v>Ba1</v>
          </cell>
          <cell r="F15">
            <v>9</v>
          </cell>
        </row>
        <row r="16">
          <cell r="E16" t="str">
            <v>Ba2</v>
          </cell>
          <cell r="F16">
            <v>8</v>
          </cell>
        </row>
        <row r="17">
          <cell r="E17" t="str">
            <v>Ba3</v>
          </cell>
          <cell r="F17">
            <v>7</v>
          </cell>
        </row>
        <row r="18">
          <cell r="E18" t="str">
            <v>Baa1</v>
          </cell>
          <cell r="F18">
            <v>12</v>
          </cell>
        </row>
        <row r="19">
          <cell r="E19" t="str">
            <v>Baa2</v>
          </cell>
          <cell r="F19">
            <v>11</v>
          </cell>
        </row>
        <row r="20">
          <cell r="E20" t="str">
            <v>Baa3</v>
          </cell>
          <cell r="F20">
            <v>10</v>
          </cell>
        </row>
        <row r="21">
          <cell r="E21" t="str">
            <v>C</v>
          </cell>
          <cell r="F21">
            <v>1</v>
          </cell>
        </row>
        <row r="22">
          <cell r="E22" t="str">
            <v>Ca</v>
          </cell>
          <cell r="F22">
            <v>2</v>
          </cell>
        </row>
        <row r="23">
          <cell r="E23" t="str">
            <v>Caa</v>
          </cell>
          <cell r="F23">
            <v>3</v>
          </cell>
        </row>
      </sheetData>
      <sheetData sheetId="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List"/>
      <sheetName val="Inputs"/>
      <sheetName val="CapStruct Raw"/>
      <sheetName val="CapStruct"/>
      <sheetName val="EOY Raw"/>
      <sheetName val="EOY"/>
      <sheetName val="CapWksht Template"/>
      <sheetName val="IBES Prices Raw"/>
      <sheetName val="IBES"/>
      <sheetName val="Dividends Raw"/>
      <sheetName val="Dividends"/>
      <sheetName val="Bond Ratings Data"/>
      <sheetName val="IBES Data Raw"/>
      <sheetName val="VLine Data Raw"/>
      <sheetName val="lnt"/>
      <sheetName val="aee"/>
      <sheetName val="cnl"/>
      <sheetName val="ede"/>
      <sheetName val="gxp"/>
      <sheetName val="he"/>
      <sheetName val="pgn"/>
      <sheetName val="psd"/>
      <sheetName val="ALK2"/>
      <sheetName val="WP1 ALK2"/>
      <sheetName val="ALK3"/>
      <sheetName val="ALK4"/>
      <sheetName val="ALK5"/>
      <sheetName val="WP1 ALK5"/>
      <sheetName val="WP2 ALK5"/>
      <sheetName val="WP3 ALK5"/>
      <sheetName val="ALK6"/>
      <sheetName val="WP1 ALK6"/>
      <sheetName val="WP2 ALK6"/>
      <sheetName val="WP3 ALK6"/>
      <sheetName val="ALK7"/>
      <sheetName val="WP1 ALK7"/>
      <sheetName val="ALK8"/>
    </sheetNames>
    <sheetDataSet>
      <sheetData sheetId="0">
        <row r="16">
          <cell r="D16" t="str">
            <v>2002 Electric Sample</v>
          </cell>
        </row>
      </sheetData>
      <sheetData sheetId="1">
        <row r="6">
          <cell r="G6">
            <v>7.6600000000000001E-2</v>
          </cell>
        </row>
      </sheetData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 Rates"/>
      <sheetName val="Prices &amp; Dividends"/>
      <sheetName val="Calculate"/>
      <sheetName val="E(Dividends)"/>
      <sheetName val="Cost of Equity"/>
      <sheetName val="Sample COE"/>
      <sheetName val="NCDCF Calculate"/>
      <sheetName val="NCDCF Cost of Equity"/>
      <sheetName val="DCF Goal Seek"/>
      <sheetName val="NCDCF Goal Seek"/>
    </sheetNames>
    <sheetDataSet>
      <sheetData sheetId="0" refreshError="1"/>
      <sheetData sheetId="1" refreshError="1"/>
      <sheetData sheetId="2" refreshError="1">
        <row r="15">
          <cell r="A15">
            <v>0.25</v>
          </cell>
          <cell r="B15">
            <v>0.26</v>
          </cell>
          <cell r="C15">
            <v>0.27707843216140582</v>
          </cell>
          <cell r="E15">
            <v>0.13500000000000001</v>
          </cell>
          <cell r="F15">
            <v>0.14499999999999999</v>
          </cell>
          <cell r="G15">
            <v>0.15979287064959577</v>
          </cell>
        </row>
        <row r="16">
          <cell r="A16">
            <v>0.25</v>
          </cell>
          <cell r="B16">
            <v>0.26</v>
          </cell>
          <cell r="C16">
            <v>0.2722612678017049</v>
          </cell>
          <cell r="E16">
            <v>0.13500000000000001</v>
          </cell>
          <cell r="F16">
            <v>0.14499999999999999</v>
          </cell>
          <cell r="G16">
            <v>0.15557028100787743</v>
          </cell>
        </row>
        <row r="17">
          <cell r="A17">
            <v>0.25</v>
          </cell>
          <cell r="B17">
            <v>0.26</v>
          </cell>
          <cell r="C17">
            <v>0.2675278525533562</v>
          </cell>
          <cell r="E17">
            <v>0.13500000000000001</v>
          </cell>
          <cell r="F17">
            <v>0.14499999999999999</v>
          </cell>
          <cell r="G17">
            <v>0.151459274963161</v>
          </cell>
        </row>
        <row r="18">
          <cell r="A18">
            <v>0.26</v>
          </cell>
          <cell r="B18" t="e">
            <v>#REF!</v>
          </cell>
          <cell r="C18" t="e">
            <v>#REF!</v>
          </cell>
          <cell r="E18">
            <v>0.14499999999999999</v>
          </cell>
          <cell r="F18" t="e">
            <v>#REF!</v>
          </cell>
          <cell r="G18" t="e">
            <v>#REF!</v>
          </cell>
        </row>
        <row r="22">
          <cell r="B22" t="str">
            <v>Artesian Resources</v>
          </cell>
          <cell r="F22" t="str">
            <v>California Water Service</v>
          </cell>
        </row>
        <row r="24">
          <cell r="B24">
            <v>17.23</v>
          </cell>
          <cell r="F24">
            <v>36.22</v>
          </cell>
        </row>
        <row r="25">
          <cell r="B25" t="e">
            <v>#REF!</v>
          </cell>
          <cell r="F25" t="e">
            <v>#REF!</v>
          </cell>
        </row>
        <row r="26">
          <cell r="B26">
            <v>40228</v>
          </cell>
          <cell r="F26">
            <v>40228</v>
          </cell>
        </row>
        <row r="27">
          <cell r="B27" t="e">
            <v>#REF!</v>
          </cell>
          <cell r="F27" t="e">
            <v>#REF!</v>
          </cell>
        </row>
        <row r="31">
          <cell r="B31" t="str">
            <v>divid1</v>
          </cell>
          <cell r="F31" t="str">
            <v>divid1</v>
          </cell>
        </row>
        <row r="33">
          <cell r="A33">
            <v>0.1784</v>
          </cell>
          <cell r="B33">
            <v>0.18729999999999999</v>
          </cell>
          <cell r="C33">
            <v>0.20590802945286618</v>
          </cell>
          <cell r="E33">
            <v>0.29499999999999998</v>
          </cell>
          <cell r="F33">
            <v>0.29780000000000001</v>
          </cell>
          <cell r="G33">
            <v>0.32592780067353139</v>
          </cell>
        </row>
        <row r="34">
          <cell r="A34">
            <v>0.1784</v>
          </cell>
          <cell r="B34">
            <v>0.18729999999999999</v>
          </cell>
          <cell r="C34">
            <v>0.20075465037664719</v>
          </cell>
          <cell r="E34">
            <v>0.29499999999999998</v>
          </cell>
          <cell r="F34">
            <v>0.29780000000000001</v>
          </cell>
          <cell r="G34">
            <v>0.31815045573731737</v>
          </cell>
        </row>
        <row r="35">
          <cell r="A35">
            <v>0.1784</v>
          </cell>
          <cell r="B35">
            <v>0.18729999999999999</v>
          </cell>
          <cell r="C35">
            <v>0.19573024789242305</v>
          </cell>
          <cell r="E35">
            <v>0.29499999999999998</v>
          </cell>
          <cell r="F35">
            <v>0.29780000000000001</v>
          </cell>
          <cell r="G35">
            <v>0.31055869513644346</v>
          </cell>
        </row>
        <row r="36">
          <cell r="A36">
            <v>0.18729999999999999</v>
          </cell>
          <cell r="B36" t="e">
            <v>#REF!</v>
          </cell>
          <cell r="C36" t="e">
            <v>#REF!</v>
          </cell>
          <cell r="E36">
            <v>0.29499999999999998</v>
          </cell>
          <cell r="F36">
            <v>0.29780000000000001</v>
          </cell>
          <cell r="G36">
            <v>0.30314809042575175</v>
          </cell>
        </row>
        <row r="40">
          <cell r="B40" t="str">
            <v>Conecticut Water Service</v>
          </cell>
          <cell r="F40" t="str">
            <v>Middlesex Water Co.</v>
          </cell>
        </row>
        <row r="42">
          <cell r="B42">
            <v>22.24</v>
          </cell>
          <cell r="F42">
            <v>17.11</v>
          </cell>
        </row>
        <row r="43">
          <cell r="B43" t="e">
            <v>#REF!</v>
          </cell>
          <cell r="F43" t="e">
            <v>#REF!</v>
          </cell>
        </row>
        <row r="44">
          <cell r="B44">
            <v>40252</v>
          </cell>
          <cell r="F44">
            <v>40238</v>
          </cell>
        </row>
        <row r="45">
          <cell r="B45" t="e">
            <v>#REF!</v>
          </cell>
          <cell r="F45" t="e">
            <v>#REF!</v>
          </cell>
        </row>
        <row r="49">
          <cell r="B49" t="str">
            <v>divid1</v>
          </cell>
          <cell r="F49" t="str">
            <v>divid1</v>
          </cell>
        </row>
        <row r="51">
          <cell r="A51">
            <v>0.2225</v>
          </cell>
          <cell r="B51">
            <v>0.22750000000000001</v>
          </cell>
          <cell r="C51">
            <v>0.25404368837507518</v>
          </cell>
          <cell r="E51">
            <v>0.17749999999999999</v>
          </cell>
          <cell r="F51">
            <v>0.18</v>
          </cell>
          <cell r="G51">
            <v>0.2020701837833315</v>
          </cell>
        </row>
        <row r="52">
          <cell r="A52">
            <v>0.2225</v>
          </cell>
          <cell r="B52">
            <v>0.22750000000000001</v>
          </cell>
          <cell r="C52">
            <v>0.2461004374933311</v>
          </cell>
          <cell r="E52">
            <v>0.17749999999999999</v>
          </cell>
          <cell r="F52">
            <v>0.18</v>
          </cell>
          <cell r="G52">
            <v>0.19572888237416528</v>
          </cell>
        </row>
        <row r="53">
          <cell r="A53">
            <v>0.22750000000000001</v>
          </cell>
          <cell r="B53" t="e">
            <v>#REF!</v>
          </cell>
          <cell r="C53" t="e">
            <v>#REF!</v>
          </cell>
          <cell r="E53">
            <v>0.17749999999999999</v>
          </cell>
          <cell r="F53">
            <v>0.18</v>
          </cell>
          <cell r="G53">
            <v>0.18958658164292699</v>
          </cell>
        </row>
        <row r="54">
          <cell r="A54">
            <v>0.22750000000000001</v>
          </cell>
          <cell r="B54" t="e">
            <v>#REF!</v>
          </cell>
          <cell r="C54" t="e">
            <v>#REF!</v>
          </cell>
          <cell r="E54">
            <v>0.18</v>
          </cell>
          <cell r="F54" t="e">
            <v>#REF!</v>
          </cell>
          <cell r="G54" t="e">
            <v>#REF!</v>
          </cell>
        </row>
        <row r="58">
          <cell r="B58" t="str">
            <v>York Water Co.</v>
          </cell>
          <cell r="F58">
            <v>0</v>
          </cell>
        </row>
        <row r="60">
          <cell r="B60">
            <v>13.22</v>
          </cell>
          <cell r="F60">
            <v>0</v>
          </cell>
        </row>
        <row r="61">
          <cell r="B61" t="e">
            <v>#REF!</v>
          </cell>
          <cell r="F61" t="e">
            <v>#REF!</v>
          </cell>
        </row>
        <row r="62">
          <cell r="B62">
            <v>40283</v>
          </cell>
          <cell r="F62">
            <v>0</v>
          </cell>
        </row>
        <row r="63">
          <cell r="B63" t="e">
            <v>#REF!</v>
          </cell>
          <cell r="F63" t="e">
            <v>#REF!</v>
          </cell>
        </row>
        <row r="67">
          <cell r="B67" t="str">
            <v>divid1</v>
          </cell>
          <cell r="F67" t="str">
            <v>divid1</v>
          </cell>
        </row>
        <row r="69">
          <cell r="A69">
            <v>0.126</v>
          </cell>
          <cell r="B69" t="e">
            <v>#REF!</v>
          </cell>
          <cell r="C69" t="e">
            <v>#REF!</v>
          </cell>
          <cell r="E69">
            <v>0</v>
          </cell>
          <cell r="F69" t="e">
            <v>#REF!</v>
          </cell>
          <cell r="G69" t="e">
            <v>#REF!</v>
          </cell>
        </row>
        <row r="70">
          <cell r="A70">
            <v>0.126</v>
          </cell>
          <cell r="B70" t="e">
            <v>#REF!</v>
          </cell>
          <cell r="C70" t="e">
            <v>#REF!</v>
          </cell>
          <cell r="E70">
            <v>0</v>
          </cell>
          <cell r="F70" t="e">
            <v>#REF!</v>
          </cell>
          <cell r="G70" t="e">
            <v>#REF!</v>
          </cell>
        </row>
        <row r="71">
          <cell r="A71">
            <v>0.126</v>
          </cell>
          <cell r="B71" t="e">
            <v>#REF!</v>
          </cell>
          <cell r="C71" t="e">
            <v>#REF!</v>
          </cell>
          <cell r="E71">
            <v>0</v>
          </cell>
          <cell r="F71" t="e">
            <v>#REF!</v>
          </cell>
          <cell r="G71" t="e">
            <v>#REF!</v>
          </cell>
        </row>
        <row r="72">
          <cell r="A72">
            <v>0.126</v>
          </cell>
          <cell r="B72" t="e">
            <v>#REF!</v>
          </cell>
          <cell r="C72" t="e">
            <v>#REF!</v>
          </cell>
          <cell r="E72">
            <v>0</v>
          </cell>
          <cell r="F72" t="e">
            <v>#REF!</v>
          </cell>
          <cell r="G72" t="e">
            <v>#REF!</v>
          </cell>
        </row>
        <row r="76">
          <cell r="B76">
            <v>0</v>
          </cell>
          <cell r="F76">
            <v>0</v>
          </cell>
        </row>
        <row r="78">
          <cell r="B78">
            <v>0</v>
          </cell>
          <cell r="F78">
            <v>0</v>
          </cell>
        </row>
        <row r="79">
          <cell r="B79" t="e">
            <v>#REF!</v>
          </cell>
          <cell r="F79" t="e">
            <v>#REF!</v>
          </cell>
        </row>
        <row r="80">
          <cell r="B80">
            <v>0</v>
          </cell>
          <cell r="F80">
            <v>0</v>
          </cell>
        </row>
        <row r="81">
          <cell r="B81" t="e">
            <v>#REF!</v>
          </cell>
          <cell r="F81" t="e">
            <v>#REF!</v>
          </cell>
        </row>
        <row r="85">
          <cell r="B85" t="str">
            <v>divid1</v>
          </cell>
          <cell r="F85" t="str">
            <v>divid1</v>
          </cell>
        </row>
        <row r="87">
          <cell r="B87" t="e">
            <v>#REF!</v>
          </cell>
          <cell r="F87" t="e">
            <v>#REF!</v>
          </cell>
        </row>
        <row r="88">
          <cell r="B88" t="e">
            <v>#REF!</v>
          </cell>
          <cell r="F88" t="e">
            <v>#REF!</v>
          </cell>
        </row>
        <row r="89">
          <cell r="B89" t="e">
            <v>#REF!</v>
          </cell>
          <cell r="F89" t="e">
            <v>#REF!</v>
          </cell>
        </row>
        <row r="90">
          <cell r="B90" t="e">
            <v>#REF!</v>
          </cell>
          <cell r="F90" t="e">
            <v>#REF!</v>
          </cell>
        </row>
        <row r="94">
          <cell r="B94">
            <v>0</v>
          </cell>
          <cell r="F94">
            <v>0</v>
          </cell>
        </row>
        <row r="96">
          <cell r="B96">
            <v>0</v>
          </cell>
          <cell r="F96">
            <v>0</v>
          </cell>
        </row>
        <row r="97">
          <cell r="B97" t="e">
            <v>#REF!</v>
          </cell>
          <cell r="F97" t="e">
            <v>#REF!</v>
          </cell>
        </row>
        <row r="98">
          <cell r="B98">
            <v>0</v>
          </cell>
          <cell r="F98">
            <v>0</v>
          </cell>
        </row>
        <row r="99">
          <cell r="B99" t="e">
            <v>#REF!</v>
          </cell>
          <cell r="F99">
            <v>0</v>
          </cell>
        </row>
        <row r="103">
          <cell r="B103" t="str">
            <v>divid1</v>
          </cell>
          <cell r="F103" t="str">
            <v>divid1</v>
          </cell>
        </row>
        <row r="105">
          <cell r="B105" t="e">
            <v>#REF!</v>
          </cell>
          <cell r="F105">
            <v>0</v>
          </cell>
        </row>
        <row r="106">
          <cell r="B106" t="e">
            <v>#REF!</v>
          </cell>
          <cell r="F106">
            <v>0</v>
          </cell>
        </row>
        <row r="107">
          <cell r="B107" t="e">
            <v>#REF!</v>
          </cell>
          <cell r="F107">
            <v>0</v>
          </cell>
        </row>
        <row r="108">
          <cell r="B108" t="e">
            <v>#REF!</v>
          </cell>
          <cell r="F108">
            <v>0</v>
          </cell>
        </row>
        <row r="112">
          <cell r="B112">
            <v>0</v>
          </cell>
          <cell r="F112">
            <v>0</v>
          </cell>
        </row>
        <row r="114">
          <cell r="B114">
            <v>0</v>
          </cell>
          <cell r="F114">
            <v>0</v>
          </cell>
        </row>
        <row r="115">
          <cell r="B115" t="e">
            <v>#REF!</v>
          </cell>
          <cell r="F115" t="e">
            <v>#REF!</v>
          </cell>
        </row>
        <row r="116">
          <cell r="B116">
            <v>0</v>
          </cell>
          <cell r="F116">
            <v>0</v>
          </cell>
        </row>
        <row r="117">
          <cell r="B117" t="e">
            <v>#REF!</v>
          </cell>
          <cell r="F117" t="e">
            <v>#REF!</v>
          </cell>
        </row>
        <row r="121">
          <cell r="B121" t="str">
            <v>divid1</v>
          </cell>
          <cell r="F121" t="str">
            <v>divid1</v>
          </cell>
        </row>
        <row r="123">
          <cell r="B123" t="e">
            <v>#REF!</v>
          </cell>
          <cell r="F123" t="e">
            <v>#REF!</v>
          </cell>
        </row>
        <row r="124">
          <cell r="B124" t="e">
            <v>#REF!</v>
          </cell>
          <cell r="F124" t="e">
            <v>#REF!</v>
          </cell>
        </row>
        <row r="125">
          <cell r="B125" t="e">
            <v>#REF!</v>
          </cell>
          <cell r="F125" t="e">
            <v>#REF!</v>
          </cell>
        </row>
        <row r="126">
          <cell r="B126" t="e">
            <v>#REF!</v>
          </cell>
          <cell r="F126" t="e">
            <v>#REF!</v>
          </cell>
        </row>
        <row r="130">
          <cell r="B130">
            <v>0</v>
          </cell>
          <cell r="F130">
            <v>0</v>
          </cell>
        </row>
        <row r="132">
          <cell r="B132">
            <v>0</v>
          </cell>
          <cell r="F132">
            <v>0</v>
          </cell>
        </row>
        <row r="133">
          <cell r="B133" t="e">
            <v>#REF!</v>
          </cell>
          <cell r="F133" t="e">
            <v>#REF!</v>
          </cell>
        </row>
        <row r="134">
          <cell r="B134">
            <v>0</v>
          </cell>
          <cell r="F134">
            <v>0</v>
          </cell>
        </row>
        <row r="135">
          <cell r="B135" t="e">
            <v>#REF!</v>
          </cell>
          <cell r="F135" t="e">
            <v>#REF!</v>
          </cell>
        </row>
        <row r="139">
          <cell r="B139" t="str">
            <v>divid1</v>
          </cell>
          <cell r="F139" t="str">
            <v>divid1</v>
          </cell>
        </row>
        <row r="141">
          <cell r="B141" t="e">
            <v>#REF!</v>
          </cell>
          <cell r="F141" t="e">
            <v>#REF!</v>
          </cell>
        </row>
        <row r="142">
          <cell r="B142" t="e">
            <v>#REF!</v>
          </cell>
          <cell r="F142" t="e">
            <v>#REF!</v>
          </cell>
        </row>
        <row r="143">
          <cell r="B143" t="e">
            <v>#REF!</v>
          </cell>
          <cell r="F143" t="e">
            <v>#REF!</v>
          </cell>
        </row>
        <row r="144">
          <cell r="B144" t="e">
            <v>#REF!</v>
          </cell>
          <cell r="F144" t="e">
            <v>#REF!</v>
          </cell>
        </row>
        <row r="148">
          <cell r="B148">
            <v>0</v>
          </cell>
          <cell r="F148">
            <v>0</v>
          </cell>
        </row>
        <row r="150">
          <cell r="B150">
            <v>0</v>
          </cell>
          <cell r="F150">
            <v>0</v>
          </cell>
        </row>
        <row r="151">
          <cell r="B151" t="e">
            <v>#REF!</v>
          </cell>
          <cell r="F151" t="e">
            <v>#REF!</v>
          </cell>
        </row>
        <row r="152">
          <cell r="B152">
            <v>0</v>
          </cell>
          <cell r="F152">
            <v>0</v>
          </cell>
        </row>
        <row r="153">
          <cell r="B153" t="e">
            <v>#REF!</v>
          </cell>
          <cell r="F153" t="e">
            <v>#REF!</v>
          </cell>
        </row>
        <row r="157">
          <cell r="B157" t="str">
            <v>divid1</v>
          </cell>
          <cell r="F157" t="str">
            <v>divid1</v>
          </cell>
        </row>
        <row r="159">
          <cell r="B159" t="e">
            <v>#REF!</v>
          </cell>
          <cell r="F159" t="e">
            <v>#REF!</v>
          </cell>
        </row>
        <row r="160">
          <cell r="B160" t="e">
            <v>#REF!</v>
          </cell>
          <cell r="F160" t="e">
            <v>#REF!</v>
          </cell>
        </row>
        <row r="161">
          <cell r="B161" t="e">
            <v>#REF!</v>
          </cell>
          <cell r="F161" t="e">
            <v>#REF!</v>
          </cell>
        </row>
        <row r="162">
          <cell r="B162" t="e">
            <v>#REF!</v>
          </cell>
          <cell r="F162" t="e">
            <v>#REF!</v>
          </cell>
        </row>
        <row r="166">
          <cell r="B166">
            <v>0</v>
          </cell>
          <cell r="F166">
            <v>0</v>
          </cell>
        </row>
        <row r="168">
          <cell r="B168">
            <v>0</v>
          </cell>
          <cell r="F168">
            <v>0</v>
          </cell>
        </row>
        <row r="169">
          <cell r="B169" t="e">
            <v>#REF!</v>
          </cell>
          <cell r="F169" t="e">
            <v>#REF!</v>
          </cell>
        </row>
        <row r="170">
          <cell r="B170">
            <v>0</v>
          </cell>
          <cell r="F170">
            <v>0</v>
          </cell>
        </row>
        <row r="171">
          <cell r="B171" t="e">
            <v>#REF!</v>
          </cell>
          <cell r="F171" t="e">
            <v>#REF!</v>
          </cell>
        </row>
        <row r="175">
          <cell r="B175" t="str">
            <v>divid1</v>
          </cell>
          <cell r="F175" t="str">
            <v>divid1</v>
          </cell>
        </row>
        <row r="177">
          <cell r="B177" t="e">
            <v>#REF!</v>
          </cell>
          <cell r="F177" t="e">
            <v>#REF!</v>
          </cell>
        </row>
        <row r="178">
          <cell r="B178" t="e">
            <v>#REF!</v>
          </cell>
          <cell r="F178" t="e">
            <v>#REF!</v>
          </cell>
        </row>
        <row r="179">
          <cell r="B179" t="e">
            <v>#REF!</v>
          </cell>
          <cell r="F179" t="e">
            <v>#REF!</v>
          </cell>
        </row>
        <row r="180">
          <cell r="B180" t="e">
            <v>#REF!</v>
          </cell>
          <cell r="F180" t="e">
            <v>#REF!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Sum_Cons"/>
      <sheetName val="FE Corp"/>
      <sheetName val="FES"/>
      <sheetName val="FE Gen"/>
      <sheetName val="FE NuGen"/>
      <sheetName val="OE Summary"/>
      <sheetName val="OE"/>
      <sheetName val="PP"/>
      <sheetName val="CEI"/>
      <sheetName val="TE"/>
      <sheetName val="JCP&amp;L"/>
      <sheetName val="JCP&amp;L LLC"/>
      <sheetName val="Met-Ed"/>
      <sheetName val="Penelec"/>
      <sheetName val="ATSI"/>
      <sheetName val="AES"/>
      <sheetName val="AGC"/>
      <sheetName val="WPP"/>
      <sheetName val="PE"/>
      <sheetName val="PE LLC"/>
      <sheetName val="MP"/>
      <sheetName val="MP LLC"/>
      <sheetName val="TrAIL"/>
      <sheetName val="FE_IRR"/>
      <sheetName val="FES_IRR"/>
      <sheetName val="FEGENCO_IRR"/>
      <sheetName val="FENUGENCO_IRR"/>
      <sheetName val="OEC_IRR"/>
      <sheetName val="PP_IRR"/>
      <sheetName val="CEI_IRR"/>
      <sheetName val="TE_IRR"/>
      <sheetName val="JCP&amp;L_IRR"/>
      <sheetName val="JCP&amp;L LLC_IRR"/>
      <sheetName val="Met-Ed_IRR"/>
      <sheetName val="PenElec_IRR"/>
      <sheetName val="ATSI IRR"/>
      <sheetName val="AES IRR"/>
      <sheetName val="AGC IRR"/>
      <sheetName val="WPP IRR"/>
      <sheetName val="PE IRR"/>
      <sheetName val="PE LLC IRR"/>
      <sheetName val="MP IRR"/>
      <sheetName val="Mp LLC IRR"/>
      <sheetName val="TraIL IRR"/>
      <sheetName val="OE PY"/>
      <sheetName val="OE BV2"/>
      <sheetName val="TE BV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Comp Group Scenarios"/>
      <sheetName val="Schd 1_DCF Results"/>
      <sheetName val="Screening"/>
      <sheetName val="All Value Line"/>
      <sheetName val="Growth Rate"/>
      <sheetName val="Prices"/>
      <sheetName val="Dividends"/>
      <sheetName val="Business Segment"/>
      <sheetName val="Checklist"/>
      <sheetName val="Other"/>
      <sheetName val="Schd 2_CAPM Results"/>
    </sheetNames>
    <sheetDataSet>
      <sheetData sheetId="0">
        <row r="2">
          <cell r="B2">
            <v>1</v>
          </cell>
        </row>
      </sheetData>
      <sheetData sheetId="1">
        <row r="70">
          <cell r="A70" t="str">
            <v>y</v>
          </cell>
        </row>
      </sheetData>
      <sheetData sheetId="2"/>
      <sheetData sheetId="3"/>
      <sheetData sheetId="4"/>
      <sheetData sheetId="5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</row>
        <row r="3">
          <cell r="B3" t="str">
            <v>Updated:</v>
          </cell>
          <cell r="C3" t="str">
            <v>11.30.2011</v>
          </cell>
          <cell r="D3" t="str">
            <v>11.18.2011</v>
          </cell>
          <cell r="E3" t="str">
            <v>11.18.2011</v>
          </cell>
          <cell r="F3" t="str">
            <v>11.18.2011</v>
          </cell>
          <cell r="G3" t="str">
            <v>11.30.2011</v>
          </cell>
          <cell r="I3" t="str">
            <v>11.18.2011</v>
          </cell>
          <cell r="J3" t="str">
            <v>11.18.2011</v>
          </cell>
          <cell r="K3" t="str">
            <v>11.18.2011</v>
          </cell>
          <cell r="M3" t="str">
            <v>11.18.2011</v>
          </cell>
          <cell r="N3" t="str">
            <v>11.18.2011</v>
          </cell>
          <cell r="O3" t="str">
            <v>11.18.2011</v>
          </cell>
          <cell r="R3" t="str">
            <v>11.18.2011</v>
          </cell>
          <cell r="S3" t="str">
            <v>11.18.2011</v>
          </cell>
          <cell r="U3" t="str">
            <v>11.18.2011</v>
          </cell>
          <cell r="V3" t="str">
            <v>11.18.2011</v>
          </cell>
          <cell r="X3" t="str">
            <v>11.18.2011</v>
          </cell>
          <cell r="AD3" t="str">
            <v>11.18.2011</v>
          </cell>
          <cell r="AE3" t="str">
            <v>11.18.2011</v>
          </cell>
          <cell r="AF3" t="str">
            <v>11.18.2011</v>
          </cell>
        </row>
        <row r="4">
          <cell r="B4" t="str">
            <v>Ticker</v>
          </cell>
          <cell r="C4" t="str">
            <v xml:space="preserve">Zacks </v>
          </cell>
          <cell r="D4" t="str">
            <v>Value Line Book Value Growth</v>
          </cell>
          <cell r="E4" t="str">
            <v>Value Line EPS Growth</v>
          </cell>
          <cell r="F4" t="str">
            <v>Valueline Dividend Growth rate</v>
          </cell>
          <cell r="G4" t="str">
            <v>Yahoo/ First Call</v>
          </cell>
          <cell r="I4" t="str">
            <v>Payout Ratio1 ("All Div'ds to Net Prof" Projection Year 1)</v>
          </cell>
          <cell r="J4" t="str">
            <v>Payout Ratio2 ("All Div'ds to Net Prof" Projection Year 2)</v>
          </cell>
          <cell r="K4" t="str">
            <v>Payout Ratio3 ("All Div'ds to Net Prof" Projection Years 3-5)</v>
          </cell>
          <cell r="L4" t="str">
            <v>Average Retention Ratio</v>
          </cell>
          <cell r="M4" t="str">
            <v>Value Line Return on Book Value 1 ("Return on Com Eq" Projection Year 1)</v>
          </cell>
          <cell r="N4" t="str">
            <v>Value Line Return on Book Value 2 ("Return on Com Eq" Projection Year 2)</v>
          </cell>
          <cell r="O4" t="str">
            <v>Value Line Return on Book Value 3 ("Return on Com Eq" Projection Years 3-5)</v>
          </cell>
          <cell r="P4" t="str">
            <v>Average Return on Book Value</v>
          </cell>
          <cell r="Q4" t="str">
            <v>B*R</v>
          </cell>
          <cell r="R4" t="str">
            <v>Common Shares O/S Projection Year 2</v>
          </cell>
          <cell r="S4" t="str">
            <v>Common Shares O/S Projection Years 3-5</v>
          </cell>
          <cell r="T4" t="str">
            <v>Common Shares Growth Rate</v>
          </cell>
          <cell r="U4" t="str">
            <v>Est. Projection Year 1 High</v>
          </cell>
          <cell r="V4" t="str">
            <v>Est. Projection Year 1 Low</v>
          </cell>
          <cell r="W4" t="str">
            <v>Est. 2007 Mid</v>
          </cell>
          <cell r="X4" t="str">
            <v>Projection Year 2 Book Value per sh</v>
          </cell>
          <cell r="Y4" t="str">
            <v>Market/   Book Ratio</v>
          </cell>
          <cell r="Z4" t="str">
            <v>"S"</v>
          </cell>
          <cell r="AA4" t="str">
            <v>"V"</v>
          </cell>
          <cell r="AB4" t="str">
            <v>S x V</v>
          </cell>
          <cell r="AC4" t="str">
            <v>BR + SV</v>
          </cell>
          <cell r="AD4" t="str">
            <v>Earnings per share 13-15</v>
          </cell>
          <cell r="AE4" t="str">
            <v>Div'd Dec'd per share 13-15</v>
          </cell>
          <cell r="AF4" t="str">
            <v>Book value per share 13-15</v>
          </cell>
          <cell r="AG4" t="str">
            <v>"Hadaway" B</v>
          </cell>
          <cell r="AH4" t="str">
            <v>"Hadaway" R</v>
          </cell>
          <cell r="AI4" t="str">
            <v>"Hadaway" BxR</v>
          </cell>
        </row>
        <row r="6">
          <cell r="B6" t="str">
            <v>ALE</v>
          </cell>
          <cell r="C6">
            <v>0.05</v>
          </cell>
          <cell r="D6">
            <v>0.03</v>
          </cell>
          <cell r="E6">
            <v>4.4999999999999998E-2</v>
          </cell>
          <cell r="F6">
            <v>0.02</v>
          </cell>
          <cell r="G6">
            <v>6.5000000000000002E-2</v>
          </cell>
          <cell r="I6">
            <v>0.67</v>
          </cell>
          <cell r="J6">
            <v>0.68</v>
          </cell>
          <cell r="K6">
            <v>0.62</v>
          </cell>
          <cell r="L6">
            <v>0.34333333333333327</v>
          </cell>
          <cell r="M6">
            <v>0.09</v>
          </cell>
          <cell r="N6">
            <v>0.09</v>
          </cell>
          <cell r="O6">
            <v>9.5000000000000001E-2</v>
          </cell>
          <cell r="P6">
            <v>9.1666666666666674E-2</v>
          </cell>
          <cell r="Q6">
            <v>3.1472222222222221E-2</v>
          </cell>
          <cell r="R6">
            <v>38.200000000000003</v>
          </cell>
          <cell r="S6">
            <v>40</v>
          </cell>
          <cell r="T6">
            <v>9.2513190395118183E-3</v>
          </cell>
          <cell r="U6">
            <v>42.1</v>
          </cell>
          <cell r="V6">
            <v>35.5</v>
          </cell>
          <cell r="W6">
            <v>38.799999999999997</v>
          </cell>
          <cell r="X6">
            <v>29.55</v>
          </cell>
          <cell r="Y6">
            <v>1.3130287648054144</v>
          </cell>
          <cell r="Z6">
            <v>1.2147248011271016E-2</v>
          </cell>
          <cell r="AA6">
            <v>0.23840206185567003</v>
          </cell>
          <cell r="AB6">
            <v>2.8959289717591977E-3</v>
          </cell>
          <cell r="AC6">
            <v>3.4368151193981421E-2</v>
          </cell>
          <cell r="AD6">
            <v>3.25</v>
          </cell>
          <cell r="AE6">
            <v>1.95</v>
          </cell>
          <cell r="AF6">
            <v>32.75</v>
          </cell>
          <cell r="AG6">
            <v>0.4</v>
          </cell>
          <cell r="AH6">
            <v>9.9236641221374045E-2</v>
          </cell>
          <cell r="AI6">
            <v>3.9694656488549619E-2</v>
          </cell>
        </row>
        <row r="7">
          <cell r="B7" t="str">
            <v>LNT</v>
          </cell>
          <cell r="C7">
            <v>0.06</v>
          </cell>
          <cell r="D7">
            <v>0.03</v>
          </cell>
          <cell r="E7">
            <v>7.0000000000000007E-2</v>
          </cell>
          <cell r="F7">
            <v>0.06</v>
          </cell>
          <cell r="G7">
            <v>4.9000000000000002E-2</v>
          </cell>
          <cell r="I7">
            <v>0.63</v>
          </cell>
          <cell r="J7">
            <v>0.64</v>
          </cell>
          <cell r="K7">
            <v>0.61</v>
          </cell>
          <cell r="L7">
            <v>0.37333333333333341</v>
          </cell>
          <cell r="M7">
            <v>0.11</v>
          </cell>
          <cell r="N7">
            <v>0.11</v>
          </cell>
          <cell r="O7">
            <v>0.12</v>
          </cell>
          <cell r="P7">
            <v>0.11333333333333333</v>
          </cell>
          <cell r="Q7">
            <v>4.2311111111111119E-2</v>
          </cell>
          <cell r="R7">
            <v>113</v>
          </cell>
          <cell r="S7">
            <v>116</v>
          </cell>
          <cell r="T7">
            <v>5.2542297827959938E-3</v>
          </cell>
          <cell r="U7">
            <v>42.1</v>
          </cell>
          <cell r="V7">
            <v>33.9</v>
          </cell>
          <cell r="W7">
            <v>38</v>
          </cell>
          <cell r="X7">
            <v>27</v>
          </cell>
          <cell r="Y7">
            <v>1.4074074074074074</v>
          </cell>
          <cell r="Z7">
            <v>7.394841916527695E-3</v>
          </cell>
          <cell r="AA7">
            <v>0.28947368421052633</v>
          </cell>
          <cell r="AB7">
            <v>2.1406121337317011E-3</v>
          </cell>
          <cell r="AC7">
            <v>4.4451723244842818E-2</v>
          </cell>
          <cell r="AD7">
            <v>3.6</v>
          </cell>
          <cell r="AE7">
            <v>2.1</v>
          </cell>
          <cell r="AF7">
            <v>30.15</v>
          </cell>
          <cell r="AG7">
            <v>0.41666666666666663</v>
          </cell>
          <cell r="AH7">
            <v>0.11940298507462688</v>
          </cell>
          <cell r="AI7">
            <v>4.975124378109453E-2</v>
          </cell>
        </row>
        <row r="8">
          <cell r="B8" t="str">
            <v>AEE</v>
          </cell>
          <cell r="C8">
            <v>0.04</v>
          </cell>
          <cell r="D8">
            <v>1.4999999999999999E-2</v>
          </cell>
          <cell r="E8" t="str">
            <v>NA</v>
          </cell>
          <cell r="F8" t="str">
            <v>NA</v>
          </cell>
          <cell r="G8" t="str">
            <v>NA</v>
          </cell>
          <cell r="I8">
            <v>0.64</v>
          </cell>
          <cell r="J8">
            <v>0.65</v>
          </cell>
          <cell r="K8">
            <v>0.61</v>
          </cell>
          <cell r="L8">
            <v>0.3666666666666667</v>
          </cell>
          <cell r="M8">
            <v>7.0000000000000007E-2</v>
          </cell>
          <cell r="N8">
            <v>7.0000000000000007E-2</v>
          </cell>
          <cell r="O8">
            <v>7.0000000000000007E-2</v>
          </cell>
          <cell r="P8">
            <v>7.0000000000000007E-2</v>
          </cell>
          <cell r="Q8">
            <v>2.5666666666666671E-2</v>
          </cell>
          <cell r="R8">
            <v>247</v>
          </cell>
          <cell r="S8">
            <v>256</v>
          </cell>
          <cell r="T8">
            <v>7.1835000057907106E-3</v>
          </cell>
          <cell r="U8">
            <v>30.5</v>
          </cell>
          <cell r="V8">
            <v>25.5</v>
          </cell>
          <cell r="W8">
            <v>28</v>
          </cell>
          <cell r="X8">
            <v>33.450000000000003</v>
          </cell>
          <cell r="Y8">
            <v>0.83707025411061275</v>
          </cell>
          <cell r="Z8">
            <v>6.0130941752508183E-3</v>
          </cell>
          <cell r="AA8">
            <v>-0.19464285714285734</v>
          </cell>
          <cell r="AB8">
            <v>-1.1704058305398925E-3</v>
          </cell>
          <cell r="AC8">
            <v>2.4496260836126778E-2</v>
          </cell>
          <cell r="AD8">
            <v>2.5</v>
          </cell>
          <cell r="AE8">
            <v>1.54</v>
          </cell>
          <cell r="AF8">
            <v>36</v>
          </cell>
          <cell r="AG8">
            <v>0.38400000000000001</v>
          </cell>
          <cell r="AH8">
            <v>6.9444444444444448E-2</v>
          </cell>
          <cell r="AI8">
            <v>2.6666666666666668E-2</v>
          </cell>
        </row>
        <row r="9">
          <cell r="B9" t="str">
            <v>AEP</v>
          </cell>
          <cell r="C9">
            <v>0.04</v>
          </cell>
          <cell r="D9">
            <v>4.4999999999999998E-2</v>
          </cell>
          <cell r="E9">
            <v>4.4999999999999998E-2</v>
          </cell>
          <cell r="F9">
            <v>0.04</v>
          </cell>
          <cell r="G9">
            <v>3.3599999999999998E-2</v>
          </cell>
          <cell r="I9">
            <v>0.59</v>
          </cell>
          <cell r="J9">
            <v>0.57999999999999996</v>
          </cell>
          <cell r="K9">
            <v>0.55000000000000004</v>
          </cell>
          <cell r="L9">
            <v>0.42666666666666664</v>
          </cell>
          <cell r="M9">
            <v>0.105</v>
          </cell>
          <cell r="N9">
            <v>0.105</v>
          </cell>
          <cell r="O9">
            <v>0.105</v>
          </cell>
          <cell r="P9">
            <v>0.105</v>
          </cell>
          <cell r="Q9">
            <v>4.4799999999999993E-2</v>
          </cell>
          <cell r="R9">
            <v>489</v>
          </cell>
          <cell r="S9">
            <v>500</v>
          </cell>
          <cell r="T9">
            <v>4.4590338263139628E-3</v>
          </cell>
          <cell r="U9">
            <v>39</v>
          </cell>
          <cell r="V9">
            <v>33.1</v>
          </cell>
          <cell r="W9">
            <v>36.049999999999997</v>
          </cell>
          <cell r="X9">
            <v>31.05</v>
          </cell>
          <cell r="Y9">
            <v>1.1610305958132043</v>
          </cell>
          <cell r="Z9">
            <v>5.1770747001165327E-3</v>
          </cell>
          <cell r="AA9">
            <v>0.1386962552011094</v>
          </cell>
          <cell r="AB9">
            <v>7.1804087380256956E-4</v>
          </cell>
          <cell r="AC9">
            <v>4.5518040873802561E-2</v>
          </cell>
          <cell r="AD9">
            <v>3.75</v>
          </cell>
          <cell r="AE9">
            <v>2.1</v>
          </cell>
          <cell r="AF9">
            <v>36</v>
          </cell>
          <cell r="AG9">
            <v>0.43999999999999995</v>
          </cell>
          <cell r="AH9">
            <v>0.10416666666666667</v>
          </cell>
          <cell r="AI9">
            <v>4.583333333333333E-2</v>
          </cell>
        </row>
        <row r="10">
          <cell r="B10" t="str">
            <v>AVA</v>
          </cell>
          <cell r="C10">
            <v>4.7E-2</v>
          </cell>
          <cell r="D10">
            <v>0.03</v>
          </cell>
          <cell r="E10">
            <v>4.4999999999999998E-2</v>
          </cell>
          <cell r="F10">
            <v>0.09</v>
          </cell>
          <cell r="G10">
            <v>4.4999999999999998E-2</v>
          </cell>
          <cell r="I10">
            <v>0.6</v>
          </cell>
          <cell r="J10">
            <v>0.64</v>
          </cell>
          <cell r="K10">
            <v>0.68</v>
          </cell>
          <cell r="L10">
            <v>0.36</v>
          </cell>
          <cell r="M10">
            <v>0.09</v>
          </cell>
          <cell r="N10">
            <v>8.5000000000000006E-2</v>
          </cell>
          <cell r="O10">
            <v>0.09</v>
          </cell>
          <cell r="P10">
            <v>8.8333333333333333E-2</v>
          </cell>
          <cell r="Q10">
            <v>3.1800000000000002E-2</v>
          </cell>
          <cell r="R10">
            <v>59</v>
          </cell>
          <cell r="S10">
            <v>60.5</v>
          </cell>
          <cell r="T10">
            <v>5.0338114975041481E-3</v>
          </cell>
          <cell r="U10">
            <v>26.5</v>
          </cell>
          <cell r="V10">
            <v>21.1</v>
          </cell>
          <cell r="W10">
            <v>23.8</v>
          </cell>
          <cell r="X10">
            <v>21</v>
          </cell>
          <cell r="Y10">
            <v>1.1333333333333333</v>
          </cell>
          <cell r="Z10">
            <v>5.7049863638380348E-3</v>
          </cell>
          <cell r="AA10">
            <v>0.11764705882352944</v>
          </cell>
          <cell r="AB10">
            <v>6.7117486633388654E-4</v>
          </cell>
          <cell r="AC10">
            <v>3.2471174866333885E-2</v>
          </cell>
          <cell r="AD10">
            <v>2</v>
          </cell>
          <cell r="AE10">
            <v>1.4</v>
          </cell>
          <cell r="AF10">
            <v>22.75</v>
          </cell>
          <cell r="AG10">
            <v>0.30000000000000004</v>
          </cell>
          <cell r="AH10">
            <v>8.7912087912087919E-2</v>
          </cell>
          <cell r="AI10">
            <v>2.6373626373626381E-2</v>
          </cell>
        </row>
        <row r="11">
          <cell r="B11" t="str">
            <v>BKH</v>
          </cell>
          <cell r="C11">
            <v>0.05</v>
          </cell>
          <cell r="D11">
            <v>1.4999999999999999E-2</v>
          </cell>
          <cell r="E11">
            <v>8.5000000000000006E-2</v>
          </cell>
          <cell r="F11">
            <v>1.4999999999999999E-2</v>
          </cell>
          <cell r="G11">
            <v>0.04</v>
          </cell>
          <cell r="I11">
            <v>0.82</v>
          </cell>
          <cell r="J11">
            <v>0.74</v>
          </cell>
          <cell r="K11">
            <v>0.7</v>
          </cell>
          <cell r="L11">
            <v>0.2466666666666667</v>
          </cell>
          <cell r="M11">
            <v>0.06</v>
          </cell>
          <cell r="N11">
            <v>7.0000000000000007E-2</v>
          </cell>
          <cell r="O11">
            <v>7.4999999999999997E-2</v>
          </cell>
          <cell r="P11">
            <v>6.8333333333333343E-2</v>
          </cell>
          <cell r="Q11">
            <v>1.6855555555555561E-2</v>
          </cell>
          <cell r="R11">
            <v>44.25</v>
          </cell>
          <cell r="S11">
            <v>45</v>
          </cell>
          <cell r="T11">
            <v>3.3670795833371514E-3</v>
          </cell>
          <cell r="U11">
            <v>34.799999999999997</v>
          </cell>
          <cell r="V11">
            <v>25.8</v>
          </cell>
          <cell r="W11">
            <v>30.299999999999997</v>
          </cell>
          <cell r="X11">
            <v>28.6</v>
          </cell>
          <cell r="Y11">
            <v>1.0594405594405594</v>
          </cell>
          <cell r="Z11">
            <v>3.5672206774515973E-3</v>
          </cell>
          <cell r="AA11">
            <v>5.6105610561056007E-2</v>
          </cell>
          <cell r="AB11">
            <v>2.0014109411444571E-4</v>
          </cell>
          <cell r="AC11">
            <v>1.7055696649670007E-2</v>
          </cell>
          <cell r="AD11">
            <v>2.25</v>
          </cell>
          <cell r="AE11">
            <v>1.55</v>
          </cell>
          <cell r="AF11">
            <v>30.5</v>
          </cell>
          <cell r="AG11">
            <v>0.31111111111111112</v>
          </cell>
          <cell r="AH11">
            <v>7.3770491803278687E-2</v>
          </cell>
          <cell r="AI11">
            <v>2.2950819672131147E-2</v>
          </cell>
        </row>
        <row r="12">
          <cell r="B12" t="str">
            <v>CNP</v>
          </cell>
          <cell r="C12">
            <v>5.8999999999999997E-2</v>
          </cell>
          <cell r="D12">
            <v>0.1</v>
          </cell>
          <cell r="E12">
            <v>0.03</v>
          </cell>
          <cell r="F12">
            <v>0.03</v>
          </cell>
          <cell r="G12">
            <v>6.1899999999999997E-2</v>
          </cell>
          <cell r="I12">
            <v>0.66</v>
          </cell>
          <cell r="J12">
            <v>0.66</v>
          </cell>
          <cell r="K12">
            <v>0.65</v>
          </cell>
          <cell r="L12">
            <v>0.34333333333333327</v>
          </cell>
          <cell r="M12">
            <v>0.12</v>
          </cell>
          <cell r="N12">
            <v>0.12</v>
          </cell>
          <cell r="O12">
            <v>0.115</v>
          </cell>
          <cell r="P12">
            <v>0.11833333333333333</v>
          </cell>
          <cell r="Q12">
            <v>4.062777777777777E-2</v>
          </cell>
          <cell r="R12">
            <v>427</v>
          </cell>
          <cell r="S12">
            <v>430</v>
          </cell>
          <cell r="T12">
            <v>1.401219884281657E-3</v>
          </cell>
          <cell r="U12">
            <v>20.399999999999999</v>
          </cell>
          <cell r="V12">
            <v>15.1</v>
          </cell>
          <cell r="W12">
            <v>17.75</v>
          </cell>
          <cell r="X12">
            <v>10.35</v>
          </cell>
          <cell r="Y12">
            <v>1.7149758454106281</v>
          </cell>
          <cell r="Z12">
            <v>2.4030582556521171E-3</v>
          </cell>
          <cell r="AA12">
            <v>0.41690140845070423</v>
          </cell>
          <cell r="AB12">
            <v>1.0018383713704601E-3</v>
          </cell>
          <cell r="AC12">
            <v>4.162961614914823E-2</v>
          </cell>
          <cell r="AD12">
            <v>1.35</v>
          </cell>
          <cell r="AE12">
            <v>0.9</v>
          </cell>
          <cell r="AF12">
            <v>12</v>
          </cell>
          <cell r="AG12">
            <v>0.33333333333333337</v>
          </cell>
          <cell r="AH12">
            <v>0.1125</v>
          </cell>
          <cell r="AI12">
            <v>3.7500000000000006E-2</v>
          </cell>
        </row>
        <row r="13">
          <cell r="B13" t="str">
            <v>CV</v>
          </cell>
          <cell r="C13" t="str">
            <v>NA</v>
          </cell>
          <cell r="D13">
            <v>0.03</v>
          </cell>
          <cell r="E13">
            <v>0.02</v>
          </cell>
          <cell r="F13">
            <v>1.4999999999999999E-2</v>
          </cell>
          <cell r="G13">
            <v>8.8999999999999996E-2</v>
          </cell>
          <cell r="I13" t="str">
            <v>NMF</v>
          </cell>
          <cell r="J13">
            <v>0.52</v>
          </cell>
          <cell r="K13">
            <v>0.54</v>
          </cell>
          <cell r="L13">
            <v>0.47</v>
          </cell>
          <cell r="M13" t="str">
            <v>NMF</v>
          </cell>
          <cell r="N13">
            <v>0.08</v>
          </cell>
          <cell r="O13">
            <v>0.08</v>
          </cell>
          <cell r="P13">
            <v>0.08</v>
          </cell>
          <cell r="Q13">
            <v>3.7600000000000001E-2</v>
          </cell>
          <cell r="R13">
            <v>13.4</v>
          </cell>
          <cell r="S13">
            <v>13.4</v>
          </cell>
          <cell r="T13">
            <v>0</v>
          </cell>
          <cell r="U13">
            <v>36.4</v>
          </cell>
          <cell r="V13">
            <v>21</v>
          </cell>
          <cell r="W13">
            <v>28.7</v>
          </cell>
          <cell r="X13">
            <v>22</v>
          </cell>
          <cell r="Y13">
            <v>1.3045454545454545</v>
          </cell>
          <cell r="Z13">
            <v>0</v>
          </cell>
          <cell r="AA13">
            <v>0.23344947735191635</v>
          </cell>
          <cell r="AB13">
            <v>0</v>
          </cell>
          <cell r="AC13">
            <v>3.7600000000000001E-2</v>
          </cell>
          <cell r="AD13">
            <v>1.85</v>
          </cell>
          <cell r="AE13">
            <v>1</v>
          </cell>
          <cell r="AF13">
            <v>23.5</v>
          </cell>
          <cell r="AG13">
            <v>0.45945945945945954</v>
          </cell>
          <cell r="AH13">
            <v>7.8723404255319152E-2</v>
          </cell>
          <cell r="AI13">
            <v>3.6170212765957457E-2</v>
          </cell>
        </row>
        <row r="14">
          <cell r="B14" t="str">
            <v>CHG</v>
          </cell>
          <cell r="C14">
            <v>0.04</v>
          </cell>
          <cell r="D14">
            <v>0.02</v>
          </cell>
          <cell r="E14">
            <v>0.04</v>
          </cell>
          <cell r="F14">
            <v>0.01</v>
          </cell>
          <cell r="G14" t="str">
            <v>N/A</v>
          </cell>
          <cell r="I14">
            <v>0.74</v>
          </cell>
          <cell r="J14">
            <v>0.72</v>
          </cell>
          <cell r="K14">
            <v>0.67</v>
          </cell>
          <cell r="L14">
            <v>0.29000000000000004</v>
          </cell>
          <cell r="M14">
            <v>8.5000000000000006E-2</v>
          </cell>
          <cell r="N14">
            <v>8.5000000000000006E-2</v>
          </cell>
          <cell r="O14">
            <v>0.09</v>
          </cell>
          <cell r="P14">
            <v>8.666666666666667E-2</v>
          </cell>
          <cell r="Q14">
            <v>2.5133333333333337E-2</v>
          </cell>
          <cell r="R14">
            <v>15</v>
          </cell>
          <cell r="S14">
            <v>15</v>
          </cell>
          <cell r="T14">
            <v>0</v>
          </cell>
          <cell r="U14">
            <v>57.1</v>
          </cell>
          <cell r="V14">
            <v>47.4</v>
          </cell>
          <cell r="W14">
            <v>52.25</v>
          </cell>
          <cell r="X14">
            <v>35.75</v>
          </cell>
          <cell r="Y14">
            <v>1.4615384615384615</v>
          </cell>
          <cell r="Z14">
            <v>0</v>
          </cell>
          <cell r="AA14">
            <v>0.31578947368421051</v>
          </cell>
          <cell r="AB14">
            <v>0</v>
          </cell>
          <cell r="AC14">
            <v>2.5133333333333337E-2</v>
          </cell>
          <cell r="AD14">
            <v>3.35</v>
          </cell>
          <cell r="AE14">
            <v>2.2400000000000002</v>
          </cell>
          <cell r="AF14">
            <v>37.5</v>
          </cell>
          <cell r="AG14">
            <v>0.33134328358208953</v>
          </cell>
          <cell r="AH14">
            <v>8.9333333333333334E-2</v>
          </cell>
          <cell r="AI14">
            <v>2.9599999999999998E-2</v>
          </cell>
        </row>
        <row r="15">
          <cell r="B15" t="str">
            <v>CNL</v>
          </cell>
          <cell r="C15">
            <v>7.0000000000000007E-2</v>
          </cell>
          <cell r="D15">
            <v>6.5000000000000002E-2</v>
          </cell>
          <cell r="E15">
            <v>0.06</v>
          </cell>
          <cell r="F15">
            <v>9.5000000000000001E-2</v>
          </cell>
          <cell r="G15">
            <v>0.03</v>
          </cell>
          <cell r="I15">
            <v>0.45</v>
          </cell>
          <cell r="J15">
            <v>0.5</v>
          </cell>
          <cell r="K15">
            <v>0.57999999999999996</v>
          </cell>
          <cell r="L15">
            <v>0.4900000000000001</v>
          </cell>
          <cell r="M15">
            <v>0.1</v>
          </cell>
          <cell r="N15">
            <v>0.1</v>
          </cell>
          <cell r="O15">
            <v>9.5000000000000001E-2</v>
          </cell>
          <cell r="P15">
            <v>9.8333333333333342E-2</v>
          </cell>
          <cell r="Q15">
            <v>4.8183333333333349E-2</v>
          </cell>
          <cell r="R15">
            <v>60.7</v>
          </cell>
          <cell r="S15">
            <v>60.7</v>
          </cell>
          <cell r="T15">
            <v>0</v>
          </cell>
          <cell r="U15">
            <v>36.1</v>
          </cell>
          <cell r="V15">
            <v>30.1</v>
          </cell>
          <cell r="W15">
            <v>33.1</v>
          </cell>
          <cell r="X15">
            <v>24.9</v>
          </cell>
          <cell r="Y15">
            <v>1.3293172690763053</v>
          </cell>
          <cell r="Z15">
            <v>0</v>
          </cell>
          <cell r="AA15">
            <v>0.24773413897280971</v>
          </cell>
          <cell r="AB15">
            <v>0</v>
          </cell>
          <cell r="AC15">
            <v>4.8183333333333349E-2</v>
          </cell>
          <cell r="AD15">
            <v>2.75</v>
          </cell>
          <cell r="AE15">
            <v>1.6</v>
          </cell>
          <cell r="AF15">
            <v>28.5</v>
          </cell>
          <cell r="AG15">
            <v>0.4181818181818181</v>
          </cell>
          <cell r="AH15">
            <v>9.6491228070175433E-2</v>
          </cell>
          <cell r="AI15">
            <v>4.0350877192982443E-2</v>
          </cell>
        </row>
        <row r="16">
          <cell r="B16" t="str">
            <v>CMS</v>
          </cell>
          <cell r="C16">
            <v>5.5E-2</v>
          </cell>
          <cell r="D16">
            <v>0.05</v>
          </cell>
          <cell r="E16">
            <v>7.0000000000000007E-2</v>
          </cell>
          <cell r="F16">
            <v>0.14000000000000001</v>
          </cell>
          <cell r="G16">
            <v>5.9299999999999999E-2</v>
          </cell>
          <cell r="I16">
            <v>0.56000000000000005</v>
          </cell>
          <cell r="J16">
            <v>0.56999999999999995</v>
          </cell>
          <cell r="K16">
            <v>0.59</v>
          </cell>
          <cell r="L16">
            <v>0.42666666666666675</v>
          </cell>
          <cell r="M16">
            <v>0.125</v>
          </cell>
          <cell r="N16">
            <v>0.125</v>
          </cell>
          <cell r="O16">
            <v>0.125</v>
          </cell>
          <cell r="P16">
            <v>0.125</v>
          </cell>
          <cell r="Q16">
            <v>5.3333333333333344E-2</v>
          </cell>
          <cell r="R16">
            <v>254</v>
          </cell>
          <cell r="S16">
            <v>260</v>
          </cell>
          <cell r="T16">
            <v>4.6803917761835123E-3</v>
          </cell>
          <cell r="U16">
            <v>20.5</v>
          </cell>
          <cell r="V16">
            <v>17</v>
          </cell>
          <cell r="W16">
            <v>18.75</v>
          </cell>
          <cell r="X16">
            <v>12.7</v>
          </cell>
          <cell r="Y16">
            <v>1.4763779527559056</v>
          </cell>
          <cell r="Z16">
            <v>6.9100272286173907E-3</v>
          </cell>
          <cell r="AA16">
            <v>0.32266666666666666</v>
          </cell>
          <cell r="AB16">
            <v>2.2296354524338779E-3</v>
          </cell>
          <cell r="AC16">
            <v>5.5562968785767219E-2</v>
          </cell>
          <cell r="AD16">
            <v>1.75</v>
          </cell>
          <cell r="AE16">
            <v>1.1000000000000001</v>
          </cell>
          <cell r="AF16">
            <v>15</v>
          </cell>
          <cell r="AG16">
            <v>0.37142857142857133</v>
          </cell>
          <cell r="AH16">
            <v>0.11666666666666667</v>
          </cell>
          <cell r="AI16">
            <v>4.3333333333333321E-2</v>
          </cell>
        </row>
        <row r="17">
          <cell r="B17" t="str">
            <v>ED</v>
          </cell>
          <cell r="C17">
            <v>3.3000000000000002E-2</v>
          </cell>
          <cell r="D17">
            <v>2.5000000000000001E-2</v>
          </cell>
          <cell r="E17">
            <v>0.03</v>
          </cell>
          <cell r="F17">
            <v>0.01</v>
          </cell>
          <cell r="G17">
            <v>3.6900000000000002E-2</v>
          </cell>
          <cell r="I17">
            <v>0.68</v>
          </cell>
          <cell r="J17">
            <v>0.66</v>
          </cell>
          <cell r="K17">
            <v>0.63</v>
          </cell>
          <cell r="L17">
            <v>0.34333333333333327</v>
          </cell>
          <cell r="M17">
            <v>9.5000000000000001E-2</v>
          </cell>
          <cell r="N17">
            <v>0.09</v>
          </cell>
          <cell r="O17">
            <v>9.5000000000000001E-2</v>
          </cell>
          <cell r="P17">
            <v>9.3333333333333338E-2</v>
          </cell>
          <cell r="Q17">
            <v>3.2044444444444438E-2</v>
          </cell>
          <cell r="R17">
            <v>298</v>
          </cell>
          <cell r="S17">
            <v>310</v>
          </cell>
          <cell r="T17">
            <v>7.9270159282724961E-3</v>
          </cell>
          <cell r="U17">
            <v>59.9</v>
          </cell>
          <cell r="V17">
            <v>48.6</v>
          </cell>
          <cell r="W17">
            <v>54.25</v>
          </cell>
          <cell r="X17">
            <v>40.950000000000003</v>
          </cell>
          <cell r="Y17">
            <v>1.3247863247863247</v>
          </cell>
          <cell r="Z17">
            <v>1.0501602298138776E-2</v>
          </cell>
          <cell r="AA17">
            <v>0.24516129032258061</v>
          </cell>
          <cell r="AB17">
            <v>2.5745863698662802E-3</v>
          </cell>
          <cell r="AC17">
            <v>3.4619030814310718E-2</v>
          </cell>
          <cell r="AD17">
            <v>3.95</v>
          </cell>
          <cell r="AE17">
            <v>2.48</v>
          </cell>
          <cell r="AF17">
            <v>42.6</v>
          </cell>
          <cell r="AG17">
            <v>0.3721518987341772</v>
          </cell>
          <cell r="AH17">
            <v>9.2723004694835687E-2</v>
          </cell>
          <cell r="AI17">
            <v>3.4507042253521129E-2</v>
          </cell>
        </row>
        <row r="18">
          <cell r="B18" t="str">
            <v>CEG</v>
          </cell>
          <cell r="C18">
            <v>3.6999999999999998E-2</v>
          </cell>
          <cell r="D18">
            <v>6.5000000000000002E-2</v>
          </cell>
          <cell r="E18">
            <v>0.18</v>
          </cell>
          <cell r="F18" t="str">
            <v>NA</v>
          </cell>
          <cell r="G18">
            <v>3.7699999999999997E-2</v>
          </cell>
          <cell r="I18">
            <v>0.43</v>
          </cell>
          <cell r="J18">
            <v>0.43</v>
          </cell>
          <cell r="K18">
            <v>0.28999999999999998</v>
          </cell>
          <cell r="L18">
            <v>0.6166666666666667</v>
          </cell>
          <cell r="M18">
            <v>0.06</v>
          </cell>
          <cell r="N18">
            <v>5.5E-2</v>
          </cell>
          <cell r="O18">
            <v>7.4999999999999997E-2</v>
          </cell>
          <cell r="P18">
            <v>6.3333333333333339E-2</v>
          </cell>
          <cell r="Q18">
            <v>3.9055555555555559E-2</v>
          </cell>
          <cell r="R18">
            <v>202</v>
          </cell>
          <cell r="S18">
            <v>205</v>
          </cell>
          <cell r="T18">
            <v>2.952807320023787E-3</v>
          </cell>
          <cell r="U18">
            <v>40.200000000000003</v>
          </cell>
          <cell r="V18">
            <v>29.7</v>
          </cell>
          <cell r="W18">
            <v>34.950000000000003</v>
          </cell>
          <cell r="X18">
            <v>41.65</v>
          </cell>
          <cell r="Y18">
            <v>0.83913565426170478</v>
          </cell>
          <cell r="Z18">
            <v>2.4778059023969116E-3</v>
          </cell>
          <cell r="AA18">
            <v>-0.19170243204577964</v>
          </cell>
          <cell r="AB18">
            <v>-4.7500141762687564E-4</v>
          </cell>
          <cell r="AC18">
            <v>3.8580554137928685E-2</v>
          </cell>
          <cell r="AD18">
            <v>3.5</v>
          </cell>
          <cell r="AE18">
            <v>1</v>
          </cell>
          <cell r="AF18">
            <v>48</v>
          </cell>
          <cell r="AG18">
            <v>0.7142857142857143</v>
          </cell>
          <cell r="AH18">
            <v>7.2916666666666671E-2</v>
          </cell>
          <cell r="AI18">
            <v>5.2083333333333336E-2</v>
          </cell>
        </row>
        <row r="19">
          <cell r="B19" t="str">
            <v>D</v>
          </cell>
          <cell r="C19">
            <v>0.05</v>
          </cell>
          <cell r="D19">
            <v>0.06</v>
          </cell>
          <cell r="E19">
            <v>4.4999999999999998E-2</v>
          </cell>
          <cell r="F19">
            <v>0.06</v>
          </cell>
          <cell r="G19">
            <v>3.2000000000000001E-2</v>
          </cell>
          <cell r="I19">
            <v>0.71</v>
          </cell>
          <cell r="J19">
            <v>0.65</v>
          </cell>
          <cell r="K19">
            <v>0.65</v>
          </cell>
          <cell r="L19">
            <v>0.33000000000000007</v>
          </cell>
          <cell r="M19">
            <v>0.13500000000000001</v>
          </cell>
          <cell r="N19">
            <v>0.15</v>
          </cell>
          <cell r="O19">
            <v>0.14000000000000001</v>
          </cell>
          <cell r="P19">
            <v>0.14166666666666669</v>
          </cell>
          <cell r="Q19">
            <v>4.6750000000000021E-2</v>
          </cell>
          <cell r="R19">
            <v>570</v>
          </cell>
          <cell r="S19">
            <v>585</v>
          </cell>
          <cell r="T19">
            <v>5.2086151973560479E-3</v>
          </cell>
          <cell r="U19">
            <v>52.7</v>
          </cell>
          <cell r="V19">
            <v>42.1</v>
          </cell>
          <cell r="W19">
            <v>47.400000000000006</v>
          </cell>
          <cell r="X19">
            <v>22.05</v>
          </cell>
          <cell r="Y19">
            <v>2.1496598639455784</v>
          </cell>
          <cell r="Z19">
            <v>1.1196751036493273E-2</v>
          </cell>
          <cell r="AA19">
            <v>0.53481012658227844</v>
          </cell>
          <cell r="AB19">
            <v>5.9881358391372244E-3</v>
          </cell>
          <cell r="AC19">
            <v>5.2738135839137244E-2</v>
          </cell>
          <cell r="AD19">
            <v>3.75</v>
          </cell>
          <cell r="AE19">
            <v>2.4500000000000002</v>
          </cell>
          <cell r="AF19">
            <v>26.5</v>
          </cell>
          <cell r="AG19">
            <v>0.34666666666666657</v>
          </cell>
          <cell r="AH19">
            <v>0.14150943396226415</v>
          </cell>
          <cell r="AI19">
            <v>4.9056603773584888E-2</v>
          </cell>
        </row>
        <row r="20">
          <cell r="B20" t="str">
            <v>DPL</v>
          </cell>
          <cell r="C20" t="str">
            <v>NA</v>
          </cell>
          <cell r="D20">
            <v>7.0000000000000007E-2</v>
          </cell>
          <cell r="E20">
            <v>5.5E-2</v>
          </cell>
          <cell r="F20">
            <v>5.5E-2</v>
          </cell>
          <cell r="G20">
            <v>7.0000000000000007E-2</v>
          </cell>
          <cell r="I20">
            <v>0.57999999999999996</v>
          </cell>
          <cell r="J20">
            <v>0.57999999999999996</v>
          </cell>
          <cell r="K20">
            <v>0.53</v>
          </cell>
          <cell r="L20">
            <v>0.43666666666666665</v>
          </cell>
          <cell r="M20">
            <v>0.21</v>
          </cell>
          <cell r="N20">
            <v>0.21</v>
          </cell>
          <cell r="O20">
            <v>0.22</v>
          </cell>
          <cell r="P20">
            <v>0.21333333333333335</v>
          </cell>
          <cell r="Q20">
            <v>9.3155555555555561E-2</v>
          </cell>
          <cell r="R20">
            <v>115</v>
          </cell>
          <cell r="S20">
            <v>110</v>
          </cell>
          <cell r="T20">
            <v>-8.8509501835801752E-3</v>
          </cell>
          <cell r="U20">
            <v>30.5</v>
          </cell>
          <cell r="V20">
            <v>25.4</v>
          </cell>
          <cell r="W20">
            <v>27.95</v>
          </cell>
          <cell r="X20">
            <v>11.5</v>
          </cell>
          <cell r="Y20">
            <v>2.4304347826086956</v>
          </cell>
          <cell r="Z20">
            <v>-2.1511657185310076E-2</v>
          </cell>
          <cell r="AA20">
            <v>0.58855098389982108</v>
          </cell>
          <cell r="AB20">
            <v>-1.2660707001729901E-2</v>
          </cell>
          <cell r="AC20">
            <v>8.049484855382566E-2</v>
          </cell>
          <cell r="AD20">
            <v>3.05</v>
          </cell>
          <cell r="AE20">
            <v>1.6</v>
          </cell>
          <cell r="AF20">
            <v>14.1</v>
          </cell>
          <cell r="AG20">
            <v>0.47540983606557374</v>
          </cell>
          <cell r="AH20">
            <v>0.21631205673758863</v>
          </cell>
          <cell r="AI20">
            <v>0.1028368794326241</v>
          </cell>
        </row>
        <row r="21">
          <cell r="B21" t="str">
            <v>DTE</v>
          </cell>
          <cell r="C21">
            <v>4.2000000000000003E-2</v>
          </cell>
          <cell r="D21">
            <v>3.5000000000000003E-2</v>
          </cell>
          <cell r="E21">
            <v>4.4999999999999998E-2</v>
          </cell>
          <cell r="F21">
            <v>0.04</v>
          </cell>
          <cell r="G21">
            <v>3.44E-2</v>
          </cell>
          <cell r="I21">
            <v>0.63</v>
          </cell>
          <cell r="J21">
            <v>0.63</v>
          </cell>
          <cell r="K21">
            <v>0.63</v>
          </cell>
          <cell r="L21">
            <v>0.37</v>
          </cell>
          <cell r="M21">
            <v>0.09</v>
          </cell>
          <cell r="N21">
            <v>0.09</v>
          </cell>
          <cell r="O21">
            <v>0.09</v>
          </cell>
          <cell r="P21">
            <v>9.0000000000000011E-2</v>
          </cell>
          <cell r="Q21">
            <v>3.3300000000000003E-2</v>
          </cell>
          <cell r="R21">
            <v>170</v>
          </cell>
          <cell r="S21">
            <v>174</v>
          </cell>
          <cell r="T21">
            <v>4.6622068574093678E-3</v>
          </cell>
          <cell r="U21">
            <v>52.8</v>
          </cell>
          <cell r="V21">
            <v>43.2</v>
          </cell>
          <cell r="W21">
            <v>48</v>
          </cell>
          <cell r="X21">
            <v>42.3</v>
          </cell>
          <cell r="Y21">
            <v>1.1347517730496455</v>
          </cell>
          <cell r="Z21">
            <v>5.290447497769496E-3</v>
          </cell>
          <cell r="AA21">
            <v>0.11875000000000002</v>
          </cell>
          <cell r="AB21">
            <v>6.2824064036012773E-4</v>
          </cell>
          <cell r="AC21">
            <v>3.3928240640360131E-2</v>
          </cell>
          <cell r="AD21">
            <v>4.25</v>
          </cell>
          <cell r="AE21">
            <v>2.7</v>
          </cell>
          <cell r="AF21">
            <v>46.5</v>
          </cell>
          <cell r="AG21">
            <v>0.3647058823529411</v>
          </cell>
          <cell r="AH21">
            <v>9.1397849462365593E-2</v>
          </cell>
          <cell r="AI21">
            <v>3.3333333333333326E-2</v>
          </cell>
        </row>
        <row r="22">
          <cell r="B22" t="str">
            <v>DUK</v>
          </cell>
          <cell r="C22">
            <v>4.4999999999999998E-2</v>
          </cell>
          <cell r="D22">
            <v>2.5000000000000001E-2</v>
          </cell>
          <cell r="E22">
            <v>0.06</v>
          </cell>
          <cell r="F22">
            <v>0.02</v>
          </cell>
          <cell r="G22">
            <v>4.0500000000000001E-2</v>
          </cell>
          <cell r="I22">
            <v>0.7</v>
          </cell>
          <cell r="J22">
            <v>0.69</v>
          </cell>
          <cell r="K22">
            <v>0.65</v>
          </cell>
          <cell r="L22">
            <v>0.31999999999999995</v>
          </cell>
          <cell r="M22">
            <v>0.08</v>
          </cell>
          <cell r="N22">
            <v>8.5000000000000006E-2</v>
          </cell>
          <cell r="O22">
            <v>8.5000000000000006E-2</v>
          </cell>
          <cell r="P22">
            <v>8.3333333333333329E-2</v>
          </cell>
          <cell r="Q22">
            <v>2.6666666666666661E-2</v>
          </cell>
          <cell r="R22">
            <v>1336</v>
          </cell>
          <cell r="S22">
            <v>1339</v>
          </cell>
          <cell r="T22">
            <v>4.4869895418986339E-4</v>
          </cell>
          <cell r="U22">
            <v>21</v>
          </cell>
          <cell r="V22">
            <v>16.899999999999999</v>
          </cell>
          <cell r="W22">
            <v>18.95</v>
          </cell>
          <cell r="X22">
            <v>17.7</v>
          </cell>
          <cell r="Y22">
            <v>1.0706214689265536</v>
          </cell>
          <cell r="Z22">
            <v>4.8038673344055993E-4</v>
          </cell>
          <cell r="AA22">
            <v>6.5963060686015762E-2</v>
          </cell>
          <cell r="AB22">
            <v>3.1687779250696532E-5</v>
          </cell>
          <cell r="AC22">
            <v>2.6698354445917359E-2</v>
          </cell>
          <cell r="AD22">
            <v>1.65</v>
          </cell>
          <cell r="AE22">
            <v>1.07</v>
          </cell>
          <cell r="AF22">
            <v>19.25</v>
          </cell>
          <cell r="AG22">
            <v>0.35151515151515145</v>
          </cell>
          <cell r="AH22">
            <v>8.5714285714285715E-2</v>
          </cell>
          <cell r="AI22">
            <v>3.0129870129870125E-2</v>
          </cell>
        </row>
        <row r="23">
          <cell r="B23" t="str">
            <v>EIX</v>
          </cell>
          <cell r="C23">
            <v>0.05</v>
          </cell>
          <cell r="D23">
            <v>4.4999999999999998E-2</v>
          </cell>
          <cell r="E23" t="str">
            <v>NA</v>
          </cell>
          <cell r="F23">
            <v>0.02</v>
          </cell>
          <cell r="G23">
            <v>2.9000000000000001E-2</v>
          </cell>
          <cell r="I23">
            <v>0.5</v>
          </cell>
          <cell r="J23">
            <v>0.49</v>
          </cell>
          <cell r="K23">
            <v>0.46</v>
          </cell>
          <cell r="L23">
            <v>0.51666666666666661</v>
          </cell>
          <cell r="M23">
            <v>0.08</v>
          </cell>
          <cell r="N23">
            <v>8.5000000000000006E-2</v>
          </cell>
          <cell r="O23">
            <v>0.08</v>
          </cell>
          <cell r="P23">
            <v>8.1666666666666665E-2</v>
          </cell>
          <cell r="Q23">
            <v>4.2194444444444437E-2</v>
          </cell>
          <cell r="R23">
            <v>325.81</v>
          </cell>
          <cell r="S23">
            <v>325.81</v>
          </cell>
          <cell r="T23">
            <v>0</v>
          </cell>
          <cell r="U23">
            <v>40.200000000000003</v>
          </cell>
          <cell r="V23">
            <v>32.6</v>
          </cell>
          <cell r="W23">
            <v>36.400000000000006</v>
          </cell>
          <cell r="X23">
            <v>35.299999999999997</v>
          </cell>
          <cell r="Y23">
            <v>1.0311614730878189</v>
          </cell>
          <cell r="Z23">
            <v>0</v>
          </cell>
          <cell r="AA23">
            <v>3.0219780219780445E-2</v>
          </cell>
          <cell r="AB23">
            <v>0</v>
          </cell>
          <cell r="AC23">
            <v>4.2194444444444437E-2</v>
          </cell>
          <cell r="AD23">
            <v>3.25</v>
          </cell>
          <cell r="AE23">
            <v>1.4</v>
          </cell>
          <cell r="AF23">
            <v>40.25</v>
          </cell>
          <cell r="AG23">
            <v>0.56923076923076921</v>
          </cell>
          <cell r="AH23">
            <v>8.0745341614906832E-2</v>
          </cell>
          <cell r="AI23">
            <v>4.5962732919254658E-2</v>
          </cell>
        </row>
        <row r="24">
          <cell r="B24" t="str">
            <v>EE</v>
          </cell>
          <cell r="C24" t="str">
            <v>NA</v>
          </cell>
          <cell r="D24">
            <v>7.0000000000000007E-2</v>
          </cell>
          <cell r="E24">
            <v>7.4999999999999997E-2</v>
          </cell>
          <cell r="F24" t="str">
            <v>NMF</v>
          </cell>
          <cell r="G24">
            <v>3.6999999999999998E-2</v>
          </cell>
          <cell r="I24">
            <v>0.26</v>
          </cell>
          <cell r="J24">
            <v>0.39</v>
          </cell>
          <cell r="K24">
            <v>0.42</v>
          </cell>
          <cell r="L24">
            <v>0.64333333333333331</v>
          </cell>
          <cell r="M24">
            <v>0.125</v>
          </cell>
          <cell r="N24">
            <v>0.115</v>
          </cell>
          <cell r="O24">
            <v>0.115</v>
          </cell>
          <cell r="P24">
            <v>0.11833333333333333</v>
          </cell>
          <cell r="Q24">
            <v>7.612777777777778E-2</v>
          </cell>
          <cell r="R24">
            <v>40.5</v>
          </cell>
          <cell r="S24">
            <v>39</v>
          </cell>
          <cell r="T24">
            <v>-7.5196504874270875E-3</v>
          </cell>
          <cell r="U24">
            <v>35.700000000000003</v>
          </cell>
          <cell r="V24">
            <v>26.7</v>
          </cell>
          <cell r="W24">
            <v>31.200000000000003</v>
          </cell>
          <cell r="X24">
            <v>25.5</v>
          </cell>
          <cell r="Y24">
            <v>1.223529411764706</v>
          </cell>
          <cell r="Z24">
            <v>-9.2005135375578494E-3</v>
          </cell>
          <cell r="AA24">
            <v>0.18269230769230771</v>
          </cell>
          <cell r="AB24">
            <v>-1.6808630501307612E-3</v>
          </cell>
          <cell r="AC24">
            <v>7.4446914727647015E-2</v>
          </cell>
          <cell r="AD24">
            <v>2.75</v>
          </cell>
          <cell r="AE24">
            <v>1.2</v>
          </cell>
          <cell r="AF24">
            <v>25.5</v>
          </cell>
          <cell r="AG24">
            <v>0.56363636363636371</v>
          </cell>
          <cell r="AH24">
            <v>0.10784313725490197</v>
          </cell>
          <cell r="AI24">
            <v>6.0784313725490209E-2</v>
          </cell>
        </row>
        <row r="25">
          <cell r="B25" t="str">
            <v>EDE</v>
          </cell>
          <cell r="C25">
            <v>8.8999999999999996E-2</v>
          </cell>
          <cell r="D25">
            <v>0.02</v>
          </cell>
          <cell r="E25">
            <v>7.0000000000000007E-2</v>
          </cell>
          <cell r="F25" t="str">
            <v>NA</v>
          </cell>
          <cell r="G25">
            <v>0.10199999999999999</v>
          </cell>
          <cell r="I25">
            <v>0.51</v>
          </cell>
          <cell r="J25">
            <v>0.87</v>
          </cell>
          <cell r="K25">
            <v>0.7</v>
          </cell>
          <cell r="L25">
            <v>0.30666666666666664</v>
          </cell>
          <cell r="M25">
            <v>7.4999999999999997E-2</v>
          </cell>
          <cell r="N25">
            <v>7.0000000000000007E-2</v>
          </cell>
          <cell r="O25">
            <v>9.5000000000000001E-2</v>
          </cell>
          <cell r="P25">
            <v>0.08</v>
          </cell>
          <cell r="Q25">
            <v>2.4533333333333331E-2</v>
          </cell>
          <cell r="R25">
            <v>42.25</v>
          </cell>
          <cell r="S25">
            <v>43</v>
          </cell>
          <cell r="T25">
            <v>3.5253518649858151E-3</v>
          </cell>
          <cell r="U25">
            <v>23.3</v>
          </cell>
          <cell r="V25">
            <v>18</v>
          </cell>
          <cell r="W25">
            <v>20.65</v>
          </cell>
          <cell r="X25">
            <v>16.55</v>
          </cell>
          <cell r="Y25">
            <v>1.2477341389728096</v>
          </cell>
          <cell r="Z25">
            <v>4.3987018738342641E-3</v>
          </cell>
          <cell r="AA25">
            <v>0.198547215496368</v>
          </cell>
          <cell r="AB25">
            <v>8.7335000884844938E-4</v>
          </cell>
          <cell r="AC25">
            <v>2.5406683342181779E-2</v>
          </cell>
          <cell r="AD25">
            <v>1.75</v>
          </cell>
          <cell r="AE25">
            <v>1.2</v>
          </cell>
          <cell r="AF25">
            <v>17.75</v>
          </cell>
          <cell r="AG25">
            <v>0.31428571428571428</v>
          </cell>
          <cell r="AH25">
            <v>9.8591549295774641E-2</v>
          </cell>
          <cell r="AI25">
            <v>3.0985915492957743E-2</v>
          </cell>
        </row>
        <row r="26">
          <cell r="B26" t="str">
            <v>ETR</v>
          </cell>
          <cell r="C26" t="str">
            <v>NA</v>
          </cell>
          <cell r="D26">
            <v>6.5000000000000002E-2</v>
          </cell>
          <cell r="E26">
            <v>1.4999999999999999E-2</v>
          </cell>
          <cell r="F26">
            <v>2.5000000000000001E-2</v>
          </cell>
          <cell r="G26" t="str">
            <v>NA</v>
          </cell>
          <cell r="I26">
            <v>0.5</v>
          </cell>
          <cell r="J26">
            <v>0.49</v>
          </cell>
          <cell r="K26">
            <v>0.5</v>
          </cell>
          <cell r="L26">
            <v>0.50333333333333341</v>
          </cell>
          <cell r="M26">
            <v>0.13500000000000001</v>
          </cell>
          <cell r="N26">
            <v>0.13</v>
          </cell>
          <cell r="O26">
            <v>0.115</v>
          </cell>
          <cell r="P26">
            <v>0.12666666666666668</v>
          </cell>
          <cell r="Q26">
            <v>6.3755555555555565E-2</v>
          </cell>
          <cell r="R26">
            <v>172</v>
          </cell>
          <cell r="S26">
            <v>172</v>
          </cell>
          <cell r="T26">
            <v>0</v>
          </cell>
          <cell r="U26">
            <v>74.5</v>
          </cell>
          <cell r="V26">
            <v>57.6</v>
          </cell>
          <cell r="W26">
            <v>66.05</v>
          </cell>
          <cell r="X26">
            <v>53.8</v>
          </cell>
          <cell r="Y26">
            <v>1.2276951672862453</v>
          </cell>
          <cell r="Z26">
            <v>0</v>
          </cell>
          <cell r="AA26">
            <v>0.18546555639666917</v>
          </cell>
          <cell r="AB26">
            <v>0</v>
          </cell>
          <cell r="AC26">
            <v>6.3755555555555565E-2</v>
          </cell>
          <cell r="AD26">
            <v>7</v>
          </cell>
          <cell r="AE26">
            <v>3.6</v>
          </cell>
          <cell r="AF26">
            <v>65</v>
          </cell>
          <cell r="AG26">
            <v>0.48571428571428565</v>
          </cell>
          <cell r="AH26">
            <v>0.1076923076923077</v>
          </cell>
          <cell r="AI26">
            <v>5.2307692307692305E-2</v>
          </cell>
        </row>
        <row r="27">
          <cell r="B27" t="str">
            <v>EXC</v>
          </cell>
          <cell r="C27" t="str">
            <v>NA</v>
          </cell>
          <cell r="D27">
            <v>5.5E-2</v>
          </cell>
          <cell r="E27" t="str">
            <v>NA</v>
          </cell>
          <cell r="F27" t="str">
            <v>Nil</v>
          </cell>
          <cell r="G27" t="str">
            <v>NA</v>
          </cell>
          <cell r="I27">
            <v>0.56999999999999995</v>
          </cell>
          <cell r="J27">
            <v>0.72</v>
          </cell>
          <cell r="K27">
            <v>0.55000000000000004</v>
          </cell>
          <cell r="L27">
            <v>0.3866666666666666</v>
          </cell>
          <cell r="M27">
            <v>0.16500000000000001</v>
          </cell>
          <cell r="N27">
            <v>0.125</v>
          </cell>
          <cell r="O27">
            <v>0.15</v>
          </cell>
          <cell r="P27">
            <v>0.1466666666666667</v>
          </cell>
          <cell r="Q27">
            <v>5.6711111111111115E-2</v>
          </cell>
          <cell r="R27">
            <v>664</v>
          </cell>
          <cell r="S27">
            <v>630</v>
          </cell>
          <cell r="T27">
            <v>-1.0457403164982559E-2</v>
          </cell>
          <cell r="U27">
            <v>45.4</v>
          </cell>
          <cell r="V27">
            <v>39.1</v>
          </cell>
          <cell r="W27">
            <v>42.25</v>
          </cell>
          <cell r="X27">
            <v>22.9</v>
          </cell>
          <cell r="Y27">
            <v>1.8449781659388647</v>
          </cell>
          <cell r="Z27">
            <v>-1.9293680511812801E-2</v>
          </cell>
          <cell r="AA27">
            <v>0.4579881656804734</v>
          </cell>
          <cell r="AB27">
            <v>-8.8362773468302416E-3</v>
          </cell>
          <cell r="AC27">
            <v>4.7874833764280873E-2</v>
          </cell>
          <cell r="AD27">
            <v>3.75</v>
          </cell>
          <cell r="AE27">
            <v>2.1</v>
          </cell>
          <cell r="AF27">
            <v>25.75</v>
          </cell>
          <cell r="AG27">
            <v>0.43999999999999995</v>
          </cell>
          <cell r="AH27">
            <v>0.14563106796116504</v>
          </cell>
          <cell r="AI27">
            <v>6.407766990291261E-2</v>
          </cell>
        </row>
        <row r="28">
          <cell r="B28" t="str">
            <v>FE</v>
          </cell>
          <cell r="C28">
            <v>0.01</v>
          </cell>
          <cell r="D28">
            <v>0.05</v>
          </cell>
          <cell r="E28">
            <v>5.0000000000000001E-3</v>
          </cell>
          <cell r="F28">
            <v>5.0000000000000001E-3</v>
          </cell>
          <cell r="G28">
            <v>1.3299999999999999E-2</v>
          </cell>
          <cell r="I28">
            <v>0.9</v>
          </cell>
          <cell r="J28">
            <v>0.65</v>
          </cell>
          <cell r="K28">
            <v>0.63</v>
          </cell>
          <cell r="L28">
            <v>0.27333333333333332</v>
          </cell>
          <cell r="M28">
            <v>7.4999999999999997E-2</v>
          </cell>
          <cell r="N28">
            <v>0.105</v>
          </cell>
          <cell r="O28">
            <v>0.1</v>
          </cell>
          <cell r="P28">
            <v>9.3333333333333338E-2</v>
          </cell>
          <cell r="Q28">
            <v>2.5511111111111109E-2</v>
          </cell>
          <cell r="R28">
            <v>418.22</v>
          </cell>
          <cell r="S28">
            <v>418.22</v>
          </cell>
          <cell r="T28">
            <v>0</v>
          </cell>
          <cell r="U28">
            <v>46.5</v>
          </cell>
          <cell r="V28">
            <v>36.1</v>
          </cell>
          <cell r="W28">
            <v>41.3</v>
          </cell>
          <cell r="X28">
            <v>33.299999999999997</v>
          </cell>
          <cell r="Y28">
            <v>1.2402402402402402</v>
          </cell>
          <cell r="Z28">
            <v>0</v>
          </cell>
          <cell r="AA28">
            <v>0.19370460048426141</v>
          </cell>
          <cell r="AB28">
            <v>0</v>
          </cell>
          <cell r="AC28">
            <v>2.5511111111111109E-2</v>
          </cell>
          <cell r="AD28">
            <v>3.75</v>
          </cell>
          <cell r="AE28">
            <v>2.2999999999999998</v>
          </cell>
          <cell r="AF28">
            <v>37.25</v>
          </cell>
          <cell r="AG28">
            <v>0.38666666666666671</v>
          </cell>
          <cell r="AH28">
            <v>0.10067114093959731</v>
          </cell>
          <cell r="AI28">
            <v>3.8926174496644296E-2</v>
          </cell>
        </row>
        <row r="29">
          <cell r="B29" t="str">
            <v>GXP</v>
          </cell>
          <cell r="C29">
            <v>6.5000000000000002E-2</v>
          </cell>
          <cell r="D29">
            <v>0.02</v>
          </cell>
          <cell r="E29">
            <v>0.06</v>
          </cell>
          <cell r="F29" t="str">
            <v>Nil</v>
          </cell>
          <cell r="G29">
            <v>4.1000000000000002E-2</v>
          </cell>
          <cell r="I29">
            <v>0.68</v>
          </cell>
          <cell r="J29">
            <v>0.56999999999999995</v>
          </cell>
          <cell r="K29">
            <v>0.62</v>
          </cell>
          <cell r="L29">
            <v>0.37666666666666659</v>
          </cell>
          <cell r="M29">
            <v>5.5E-2</v>
          </cell>
          <cell r="N29">
            <v>6.5000000000000002E-2</v>
          </cell>
          <cell r="O29">
            <v>7.4999999999999997E-2</v>
          </cell>
          <cell r="P29">
            <v>6.5000000000000002E-2</v>
          </cell>
          <cell r="Q29">
            <v>2.4483333333333329E-2</v>
          </cell>
          <cell r="R29">
            <v>155</v>
          </cell>
          <cell r="S29">
            <v>155</v>
          </cell>
          <cell r="T29">
            <v>0</v>
          </cell>
          <cell r="U29">
            <v>21.3</v>
          </cell>
          <cell r="V29">
            <v>16.3</v>
          </cell>
          <cell r="W29">
            <v>18.8</v>
          </cell>
          <cell r="X29">
            <v>21.5</v>
          </cell>
          <cell r="Y29">
            <v>0.87441860465116283</v>
          </cell>
          <cell r="Z29">
            <v>0</v>
          </cell>
          <cell r="AA29">
            <v>-0.1436170212765957</v>
          </cell>
          <cell r="AB29">
            <v>0</v>
          </cell>
          <cell r="AC29">
            <v>2.4483333333333329E-2</v>
          </cell>
          <cell r="AD29">
            <v>1.75</v>
          </cell>
          <cell r="AE29">
            <v>1.1000000000000001</v>
          </cell>
          <cell r="AF29">
            <v>23.5</v>
          </cell>
          <cell r="AG29">
            <v>0.37142857142857133</v>
          </cell>
          <cell r="AH29">
            <v>7.4468085106382975E-2</v>
          </cell>
          <cell r="AI29">
            <v>2.7659574468085098E-2</v>
          </cell>
        </row>
        <row r="30">
          <cell r="B30" t="str">
            <v>HE</v>
          </cell>
          <cell r="C30">
            <v>8.5999999999999993E-2</v>
          </cell>
          <cell r="D30">
            <v>2.5000000000000001E-2</v>
          </cell>
          <cell r="E30">
            <v>0.11</v>
          </cell>
          <cell r="F30">
            <v>0.01</v>
          </cell>
          <cell r="G30">
            <v>0.13469999999999999</v>
          </cell>
          <cell r="I30">
            <v>0.95</v>
          </cell>
          <cell r="J30">
            <v>0.86</v>
          </cell>
          <cell r="K30">
            <v>0.67</v>
          </cell>
          <cell r="L30">
            <v>0.17333333333333334</v>
          </cell>
          <cell r="M30">
            <v>0.08</v>
          </cell>
          <cell r="N30">
            <v>0.09</v>
          </cell>
          <cell r="O30">
            <v>0.105</v>
          </cell>
          <cell r="P30">
            <v>9.166666666666666E-2</v>
          </cell>
          <cell r="Q30">
            <v>1.588888888888889E-2</v>
          </cell>
          <cell r="R30">
            <v>96</v>
          </cell>
          <cell r="S30">
            <v>108</v>
          </cell>
          <cell r="T30">
            <v>2.3836255539609663E-2</v>
          </cell>
          <cell r="U30">
            <v>26.4</v>
          </cell>
          <cell r="V30">
            <v>20.6</v>
          </cell>
          <cell r="W30">
            <v>23.5</v>
          </cell>
          <cell r="X30">
            <v>16.05</v>
          </cell>
          <cell r="Y30">
            <v>1.4641744548286604</v>
          </cell>
          <cell r="Z30">
            <v>3.4900436459864612E-2</v>
          </cell>
          <cell r="AA30">
            <v>0.31702127659574464</v>
          </cell>
          <cell r="AB30">
            <v>1.106418092025495E-2</v>
          </cell>
          <cell r="AC30">
            <v>2.6953069809143838E-2</v>
          </cell>
          <cell r="AD30">
            <v>2</v>
          </cell>
          <cell r="AE30">
            <v>1.3</v>
          </cell>
          <cell r="AF30">
            <v>18</v>
          </cell>
          <cell r="AG30">
            <v>0.35</v>
          </cell>
          <cell r="AH30">
            <v>0.1111111111111111</v>
          </cell>
          <cell r="AI30">
            <v>3.8888888888888883E-2</v>
          </cell>
        </row>
        <row r="31">
          <cell r="B31" t="str">
            <v>IDA</v>
          </cell>
          <cell r="C31">
            <v>4.7E-2</v>
          </cell>
          <cell r="D31">
            <v>0.05</v>
          </cell>
          <cell r="E31">
            <v>0.04</v>
          </cell>
          <cell r="F31">
            <v>0.04</v>
          </cell>
          <cell r="G31">
            <v>4.4999999999999998E-2</v>
          </cell>
          <cell r="I31">
            <v>0.39</v>
          </cell>
          <cell r="J31">
            <v>0.39</v>
          </cell>
          <cell r="K31">
            <v>0.45</v>
          </cell>
          <cell r="L31">
            <v>0.59000000000000008</v>
          </cell>
          <cell r="M31">
            <v>9.5000000000000001E-2</v>
          </cell>
          <cell r="N31">
            <v>0.09</v>
          </cell>
          <cell r="O31">
            <v>8.5000000000000006E-2</v>
          </cell>
          <cell r="P31">
            <v>9.0000000000000011E-2</v>
          </cell>
          <cell r="Q31">
            <v>5.3100000000000015E-2</v>
          </cell>
          <cell r="R31">
            <v>50.5</v>
          </cell>
          <cell r="S31">
            <v>51</v>
          </cell>
          <cell r="T31">
            <v>1.9724019192550735E-3</v>
          </cell>
          <cell r="U31">
            <v>40.700000000000003</v>
          </cell>
          <cell r="V31">
            <v>33.9</v>
          </cell>
          <cell r="W31">
            <v>37.299999999999997</v>
          </cell>
          <cell r="X31">
            <v>33.65</v>
          </cell>
          <cell r="Y31">
            <v>1.1084695393759287</v>
          </cell>
          <cell r="Z31">
            <v>2.1863474469008691E-3</v>
          </cell>
          <cell r="AA31">
            <v>9.7855227882037599E-2</v>
          </cell>
          <cell r="AB31">
            <v>2.1394552764579565E-4</v>
          </cell>
          <cell r="AC31">
            <v>5.331394552764581E-2</v>
          </cell>
          <cell r="AD31">
            <v>3.3</v>
          </cell>
          <cell r="AE31">
            <v>1.5</v>
          </cell>
          <cell r="AF31">
            <v>39.200000000000003</v>
          </cell>
          <cell r="AG31">
            <v>0.54545454545454541</v>
          </cell>
          <cell r="AH31">
            <v>8.4183673469387738E-2</v>
          </cell>
          <cell r="AI31">
            <v>4.5918367346938764E-2</v>
          </cell>
        </row>
        <row r="32">
          <cell r="B32" t="str">
            <v>TEG</v>
          </cell>
          <cell r="C32">
            <v>4.4999999999999998E-2</v>
          </cell>
          <cell r="D32">
            <v>1.4999999999999999E-2</v>
          </cell>
          <cell r="E32">
            <v>0.09</v>
          </cell>
          <cell r="F32" t="str">
            <v>Nil</v>
          </cell>
          <cell r="G32">
            <v>9.4E-2</v>
          </cell>
          <cell r="I32">
            <v>0.81</v>
          </cell>
          <cell r="J32">
            <v>0.77</v>
          </cell>
          <cell r="K32">
            <v>0.69</v>
          </cell>
          <cell r="L32">
            <v>0.24333333333333329</v>
          </cell>
          <cell r="M32">
            <v>0.09</v>
          </cell>
          <cell r="N32">
            <v>0.09</v>
          </cell>
          <cell r="O32">
            <v>9.5000000000000001E-2</v>
          </cell>
          <cell r="P32">
            <v>9.1666666666666674E-2</v>
          </cell>
          <cell r="Q32">
            <v>2.2305555555555554E-2</v>
          </cell>
          <cell r="R32">
            <v>78.3</v>
          </cell>
          <cell r="S32">
            <v>78.3</v>
          </cell>
          <cell r="T32">
            <v>0</v>
          </cell>
          <cell r="U32">
            <v>54</v>
          </cell>
          <cell r="V32">
            <v>42.8</v>
          </cell>
          <cell r="W32">
            <v>48.4</v>
          </cell>
          <cell r="X32">
            <v>38.65</v>
          </cell>
          <cell r="Y32">
            <v>1.2522639068564037</v>
          </cell>
          <cell r="Z32">
            <v>0</v>
          </cell>
          <cell r="AA32">
            <v>0.20144628099173556</v>
          </cell>
          <cell r="AB32">
            <v>0</v>
          </cell>
          <cell r="AC32">
            <v>2.2305555555555554E-2</v>
          </cell>
          <cell r="AD32">
            <v>4</v>
          </cell>
          <cell r="AE32">
            <v>2.72</v>
          </cell>
          <cell r="AF32">
            <v>41.75</v>
          </cell>
          <cell r="AG32">
            <v>0.31999999999999995</v>
          </cell>
          <cell r="AH32">
            <v>9.580838323353294E-2</v>
          </cell>
          <cell r="AI32">
            <v>3.0658682634730535E-2</v>
          </cell>
        </row>
        <row r="33">
          <cell r="B33" t="str">
            <v>ITC</v>
          </cell>
          <cell r="C33">
            <v>0.16500000000000001</v>
          </cell>
          <cell r="D33">
            <v>0.105</v>
          </cell>
          <cell r="E33">
            <v>0.14000000000000001</v>
          </cell>
          <cell r="F33">
            <v>5.5E-2</v>
          </cell>
          <cell r="G33">
            <v>0.18759999999999999</v>
          </cell>
          <cell r="I33">
            <v>0.41</v>
          </cell>
          <cell r="J33">
            <v>0.37</v>
          </cell>
          <cell r="K33">
            <v>0.3</v>
          </cell>
          <cell r="L33">
            <v>0.6399999999999999</v>
          </cell>
          <cell r="M33">
            <v>0.13500000000000001</v>
          </cell>
          <cell r="N33">
            <v>0.14499999999999999</v>
          </cell>
          <cell r="O33">
            <v>0.155</v>
          </cell>
          <cell r="P33">
            <v>0.14500000000000002</v>
          </cell>
          <cell r="Q33">
            <v>9.2799999999999994E-2</v>
          </cell>
          <cell r="R33">
            <v>52.75</v>
          </cell>
          <cell r="S33">
            <v>55</v>
          </cell>
          <cell r="T33">
            <v>8.3888736214607906E-3</v>
          </cell>
          <cell r="U33">
            <v>77.3</v>
          </cell>
          <cell r="V33">
            <v>61.8</v>
          </cell>
          <cell r="W33">
            <v>69.55</v>
          </cell>
          <cell r="X33">
            <v>26.4</v>
          </cell>
          <cell r="Y33">
            <v>2.6344696969696968</v>
          </cell>
          <cell r="Z33">
            <v>2.2100233347446891E-2</v>
          </cell>
          <cell r="AA33">
            <v>0.62041696621135878</v>
          </cell>
          <cell r="AB33">
            <v>1.3711359725986102E-2</v>
          </cell>
          <cell r="AC33">
            <v>0.10651135972598609</v>
          </cell>
          <cell r="AD33">
            <v>5.5</v>
          </cell>
          <cell r="AE33">
            <v>1.7</v>
          </cell>
          <cell r="AF33">
            <v>35.75</v>
          </cell>
          <cell r="AG33">
            <v>0.69090909090909092</v>
          </cell>
          <cell r="AH33">
            <v>0.15384615384615385</v>
          </cell>
          <cell r="AI33">
            <v>0.1062937062937063</v>
          </cell>
        </row>
        <row r="34">
          <cell r="B34" t="str">
            <v>MGEE</v>
          </cell>
          <cell r="C34">
            <v>0.03</v>
          </cell>
          <cell r="D34">
            <v>0.04</v>
          </cell>
          <cell r="E34">
            <v>0.04</v>
          </cell>
          <cell r="F34">
            <v>0.02</v>
          </cell>
          <cell r="G34">
            <v>0.04</v>
          </cell>
          <cell r="I34">
            <v>0.61</v>
          </cell>
          <cell r="J34">
            <v>0.6</v>
          </cell>
          <cell r="K34">
            <v>0.55000000000000004</v>
          </cell>
          <cell r="L34">
            <v>0.41333333333333333</v>
          </cell>
          <cell r="M34">
            <v>0.105</v>
          </cell>
          <cell r="N34">
            <v>9.5000000000000001E-2</v>
          </cell>
          <cell r="O34">
            <v>0.12</v>
          </cell>
          <cell r="P34">
            <v>0.10666666666666667</v>
          </cell>
          <cell r="Q34">
            <v>4.4088888888888893E-2</v>
          </cell>
          <cell r="R34">
            <v>23.2</v>
          </cell>
          <cell r="S34">
            <v>23.5</v>
          </cell>
          <cell r="T34">
            <v>2.572932820562146E-3</v>
          </cell>
          <cell r="U34">
            <v>43.5</v>
          </cell>
          <cell r="V34">
            <v>37.1</v>
          </cell>
          <cell r="W34">
            <v>40.299999999999997</v>
          </cell>
          <cell r="X34">
            <v>27.65</v>
          </cell>
          <cell r="Y34">
            <v>1.4575045207956601</v>
          </cell>
          <cell r="Z34">
            <v>3.7500612176728566E-3</v>
          </cell>
          <cell r="AA34">
            <v>0.31389578163771714</v>
          </cell>
          <cell r="AB34">
            <v>1.1771283971107106E-3</v>
          </cell>
          <cell r="AC34">
            <v>4.5266017285999605E-2</v>
          </cell>
          <cell r="AD34">
            <v>3</v>
          </cell>
          <cell r="AE34">
            <v>1.64</v>
          </cell>
          <cell r="AF34">
            <v>26.3</v>
          </cell>
          <cell r="AG34">
            <v>0.45333333333333337</v>
          </cell>
          <cell r="AH34">
            <v>0.11406844106463879</v>
          </cell>
          <cell r="AI34">
            <v>5.1711026615969588E-2</v>
          </cell>
        </row>
        <row r="35">
          <cell r="B35" t="str">
            <v>NEE</v>
          </cell>
          <cell r="C35">
            <v>6.4000000000000001E-2</v>
          </cell>
          <cell r="D35">
            <v>6.5000000000000002E-2</v>
          </cell>
          <cell r="E35">
            <v>4.4999999999999998E-2</v>
          </cell>
          <cell r="F35">
            <v>5.5E-2</v>
          </cell>
          <cell r="G35">
            <v>5.79E-2</v>
          </cell>
          <cell r="I35">
            <v>0.53</v>
          </cell>
          <cell r="J35">
            <v>0.51</v>
          </cell>
          <cell r="K35">
            <v>0.47</v>
          </cell>
          <cell r="L35">
            <v>0.4966666666666667</v>
          </cell>
          <cell r="M35">
            <v>0.115</v>
          </cell>
          <cell r="N35">
            <v>0.12</v>
          </cell>
          <cell r="O35">
            <v>0.12</v>
          </cell>
          <cell r="P35">
            <v>0.11833333333333333</v>
          </cell>
          <cell r="Q35">
            <v>5.8772222222222226E-2</v>
          </cell>
          <cell r="R35">
            <v>425</v>
          </cell>
          <cell r="S35">
            <v>420</v>
          </cell>
          <cell r="T35">
            <v>-2.3640926502944692E-3</v>
          </cell>
          <cell r="U35">
            <v>59</v>
          </cell>
          <cell r="V35">
            <v>49</v>
          </cell>
          <cell r="W35">
            <v>54</v>
          </cell>
          <cell r="X35">
            <v>38.450000000000003</v>
          </cell>
          <cell r="Y35">
            <v>1.4044213263979193</v>
          </cell>
          <cell r="Z35">
            <v>-3.3201821356541308E-3</v>
          </cell>
          <cell r="AA35">
            <v>0.28796296296296287</v>
          </cell>
          <cell r="AB35">
            <v>-9.5608948535966145E-4</v>
          </cell>
          <cell r="AC35">
            <v>5.7816132736862563E-2</v>
          </cell>
          <cell r="AD35">
            <v>5.5</v>
          </cell>
          <cell r="AE35">
            <v>2.6</v>
          </cell>
          <cell r="AF35">
            <v>46.25</v>
          </cell>
          <cell r="AG35">
            <v>0.52727272727272734</v>
          </cell>
          <cell r="AH35">
            <v>0.11891891891891893</v>
          </cell>
          <cell r="AI35">
            <v>6.2702702702702715E-2</v>
          </cell>
        </row>
        <row r="36">
          <cell r="B36" t="str">
            <v>NU</v>
          </cell>
          <cell r="C36">
            <v>7.4999999999999997E-2</v>
          </cell>
          <cell r="D36">
            <v>0.06</v>
          </cell>
          <cell r="E36">
            <v>7.4999999999999997E-2</v>
          </cell>
          <cell r="F36">
            <v>7.0000000000000007E-2</v>
          </cell>
          <cell r="G36">
            <v>7.4300000000000005E-2</v>
          </cell>
          <cell r="I36">
            <v>0.51</v>
          </cell>
          <cell r="J36">
            <v>0.48</v>
          </cell>
          <cell r="K36">
            <v>0.47</v>
          </cell>
          <cell r="L36">
            <v>0.51333333333333342</v>
          </cell>
          <cell r="M36">
            <v>9.5000000000000001E-2</v>
          </cell>
          <cell r="N36">
            <v>0.105</v>
          </cell>
          <cell r="O36">
            <v>0.105</v>
          </cell>
          <cell r="P36">
            <v>0.10166666666666667</v>
          </cell>
          <cell r="Q36">
            <v>5.2188888888888896E-2</v>
          </cell>
          <cell r="R36">
            <v>177</v>
          </cell>
          <cell r="S36">
            <v>183</v>
          </cell>
          <cell r="T36">
            <v>6.6895598707255033E-3</v>
          </cell>
          <cell r="U36">
            <v>36.5</v>
          </cell>
          <cell r="V36">
            <v>30</v>
          </cell>
          <cell r="W36">
            <v>33.25</v>
          </cell>
          <cell r="X36">
            <v>23.95</v>
          </cell>
          <cell r="Y36">
            <v>1.3883089770354906</v>
          </cell>
          <cell r="Z36">
            <v>9.2871760209445927E-3</v>
          </cell>
          <cell r="AA36">
            <v>0.27969924812030078</v>
          </cell>
          <cell r="AB36">
            <v>2.5976161502190894E-3</v>
          </cell>
          <cell r="AC36">
            <v>5.4786505039107987E-2</v>
          </cell>
          <cell r="AD36">
            <v>3</v>
          </cell>
          <cell r="AE36">
            <v>1.4</v>
          </cell>
          <cell r="AF36">
            <v>28.75</v>
          </cell>
          <cell r="AG36">
            <v>0.53333333333333344</v>
          </cell>
          <cell r="AH36">
            <v>0.10434782608695652</v>
          </cell>
          <cell r="AI36">
            <v>5.5652173913043487E-2</v>
          </cell>
        </row>
        <row r="37">
          <cell r="B37" t="str">
            <v>NST</v>
          </cell>
          <cell r="C37">
            <v>5.7000000000000002E-2</v>
          </cell>
          <cell r="D37">
            <v>5.5E-2</v>
          </cell>
          <cell r="E37">
            <v>7.0000000000000007E-2</v>
          </cell>
          <cell r="F37">
            <v>0.06</v>
          </cell>
          <cell r="G37">
            <v>4.82E-2</v>
          </cell>
          <cell r="I37">
            <v>0.68</v>
          </cell>
          <cell r="J37">
            <v>0.66</v>
          </cell>
          <cell r="K37">
            <v>0.6</v>
          </cell>
          <cell r="L37">
            <v>0.35333333333333339</v>
          </cell>
          <cell r="M37">
            <v>0.13</v>
          </cell>
          <cell r="N37">
            <v>0.14000000000000001</v>
          </cell>
          <cell r="O37">
            <v>0.15</v>
          </cell>
          <cell r="P37">
            <v>0.14000000000000001</v>
          </cell>
          <cell r="Q37">
            <v>4.946666666666668E-2</v>
          </cell>
          <cell r="R37">
            <v>101</v>
          </cell>
          <cell r="S37">
            <v>101</v>
          </cell>
          <cell r="T37">
            <v>0</v>
          </cell>
          <cell r="U37">
            <v>47.4</v>
          </cell>
          <cell r="V37">
            <v>38.9</v>
          </cell>
          <cell r="W37">
            <v>43.15</v>
          </cell>
          <cell r="X37">
            <v>20.2</v>
          </cell>
          <cell r="Y37">
            <v>2.136138613861386</v>
          </cell>
          <cell r="Z37">
            <v>0</v>
          </cell>
          <cell r="AA37">
            <v>0.53186558516801852</v>
          </cell>
          <cell r="AB37">
            <v>0</v>
          </cell>
          <cell r="AC37">
            <v>4.946666666666668E-2</v>
          </cell>
          <cell r="AD37">
            <v>3.5</v>
          </cell>
          <cell r="AE37">
            <v>2.15</v>
          </cell>
          <cell r="AF37">
            <v>24.25</v>
          </cell>
          <cell r="AG37">
            <v>0.38571428571428579</v>
          </cell>
          <cell r="AH37">
            <v>0.14432989690721648</v>
          </cell>
          <cell r="AI37">
            <v>5.5670103092783509E-2</v>
          </cell>
        </row>
        <row r="38">
          <cell r="B38" t="str">
            <v>NVE</v>
          </cell>
          <cell r="C38">
            <v>8.7999999999999995E-2</v>
          </cell>
          <cell r="D38">
            <v>0.04</v>
          </cell>
          <cell r="E38">
            <v>9.5000000000000001E-2</v>
          </cell>
          <cell r="F38">
            <v>0.11</v>
          </cell>
          <cell r="G38">
            <v>0.1048</v>
          </cell>
          <cell r="I38">
            <v>0.63</v>
          </cell>
          <cell r="J38">
            <v>0.49</v>
          </cell>
          <cell r="K38">
            <v>0.49</v>
          </cell>
          <cell r="L38">
            <v>0.46333333333333326</v>
          </cell>
          <cell r="M38">
            <v>5.5E-2</v>
          </cell>
          <cell r="N38">
            <v>7.0000000000000007E-2</v>
          </cell>
          <cell r="O38">
            <v>0.09</v>
          </cell>
          <cell r="P38">
            <v>7.166666666666667E-2</v>
          </cell>
          <cell r="Q38">
            <v>3.3205555555555551E-2</v>
          </cell>
          <cell r="R38">
            <v>242</v>
          </cell>
          <cell r="S38">
            <v>250</v>
          </cell>
          <cell r="T38">
            <v>6.5258394446618961E-3</v>
          </cell>
          <cell r="U38">
            <v>16</v>
          </cell>
          <cell r="V38">
            <v>12.3</v>
          </cell>
          <cell r="W38">
            <v>14.15</v>
          </cell>
          <cell r="X38">
            <v>15.1</v>
          </cell>
          <cell r="Y38">
            <v>0.9370860927152318</v>
          </cell>
          <cell r="Z38">
            <v>6.1152733868851542E-3</v>
          </cell>
          <cell r="AA38">
            <v>-6.7137809187279185E-2</v>
          </cell>
          <cell r="AB38">
            <v>-4.1056605777674201E-4</v>
          </cell>
          <cell r="AC38">
            <v>3.2794989497778808E-2</v>
          </cell>
          <cell r="AD38">
            <v>1.5</v>
          </cell>
          <cell r="AE38">
            <v>0.75</v>
          </cell>
          <cell r="AF38">
            <v>17.25</v>
          </cell>
          <cell r="AG38">
            <v>0.5</v>
          </cell>
          <cell r="AH38">
            <v>8.6956521739130432E-2</v>
          </cell>
          <cell r="AI38">
            <v>4.3478260869565216E-2</v>
          </cell>
        </row>
        <row r="39">
          <cell r="B39" t="str">
            <v>OGE</v>
          </cell>
          <cell r="C39">
            <v>6.8000000000000005E-2</v>
          </cell>
          <cell r="D39">
            <v>7.4999999999999997E-2</v>
          </cell>
          <cell r="E39">
            <v>6.5000000000000002E-2</v>
          </cell>
          <cell r="F39">
            <v>0.04</v>
          </cell>
          <cell r="G39">
            <v>8.2500000000000004E-2</v>
          </cell>
          <cell r="I39">
            <v>0.41</v>
          </cell>
          <cell r="J39">
            <v>0.44</v>
          </cell>
          <cell r="K39">
            <v>0.42</v>
          </cell>
          <cell r="L39">
            <v>0.57666666666666666</v>
          </cell>
          <cell r="M39">
            <v>0.14000000000000001</v>
          </cell>
          <cell r="N39">
            <v>0.125</v>
          </cell>
          <cell r="O39">
            <v>0.12</v>
          </cell>
          <cell r="P39">
            <v>0.12833333333333333</v>
          </cell>
          <cell r="Q39">
            <v>7.4005555555555547E-2</v>
          </cell>
          <cell r="R39">
            <v>98.5</v>
          </cell>
          <cell r="S39">
            <v>100</v>
          </cell>
          <cell r="T39">
            <v>3.0273006094980737E-3</v>
          </cell>
          <cell r="U39">
            <v>53.5</v>
          </cell>
          <cell r="V39">
            <v>40.6</v>
          </cell>
          <cell r="W39">
            <v>47.05</v>
          </cell>
          <cell r="X39">
            <v>27.4</v>
          </cell>
          <cell r="Y39">
            <v>1.7171532846715329</v>
          </cell>
          <cell r="Z39">
            <v>5.198339185287751E-3</v>
          </cell>
          <cell r="AA39">
            <v>0.41764080765143463</v>
          </cell>
          <cell r="AB39">
            <v>2.1710385757896769E-3</v>
          </cell>
          <cell r="AC39">
            <v>7.6176594131345227E-2</v>
          </cell>
          <cell r="AD39">
            <v>4</v>
          </cell>
          <cell r="AE39">
            <v>1.8</v>
          </cell>
          <cell r="AF39">
            <v>33.75</v>
          </cell>
          <cell r="AG39">
            <v>0.55000000000000004</v>
          </cell>
          <cell r="AH39">
            <v>0.11851851851851852</v>
          </cell>
          <cell r="AI39">
            <v>6.5185185185185193E-2</v>
          </cell>
        </row>
        <row r="40">
          <cell r="B40" t="str">
            <v>OTTR</v>
          </cell>
          <cell r="C40">
            <v>0.05</v>
          </cell>
          <cell r="D40">
            <v>1.4999999999999999E-2</v>
          </cell>
          <cell r="E40">
            <v>0.13</v>
          </cell>
          <cell r="F40">
            <v>1.4999999999999999E-2</v>
          </cell>
          <cell r="G40">
            <v>0.05</v>
          </cell>
          <cell r="I40" t="str">
            <v>NMF</v>
          </cell>
          <cell r="J40" t="str">
            <v>NMF</v>
          </cell>
          <cell r="K40">
            <v>0.92</v>
          </cell>
          <cell r="L40">
            <v>7.999999999999996E-2</v>
          </cell>
          <cell r="M40">
            <v>0.04</v>
          </cell>
          <cell r="N40">
            <v>0.05</v>
          </cell>
          <cell r="O40">
            <v>7.0000000000000007E-2</v>
          </cell>
          <cell r="P40">
            <v>5.3333333333333337E-2</v>
          </cell>
          <cell r="Q40">
            <v>4.2666666666666651E-3</v>
          </cell>
          <cell r="R40">
            <v>38</v>
          </cell>
          <cell r="S40">
            <v>42</v>
          </cell>
          <cell r="T40">
            <v>2.0218369075211573E-2</v>
          </cell>
          <cell r="U40">
            <v>23.5</v>
          </cell>
          <cell r="V40">
            <v>18.7</v>
          </cell>
          <cell r="W40">
            <v>21.1</v>
          </cell>
          <cell r="X40">
            <v>18.399999999999999</v>
          </cell>
          <cell r="Y40">
            <v>1.1467391304347827</v>
          </cell>
          <cell r="Z40">
            <v>2.3185194972117622E-2</v>
          </cell>
          <cell r="AA40">
            <v>0.12796208530805697</v>
          </cell>
          <cell r="AB40">
            <v>2.9668258969060488E-3</v>
          </cell>
          <cell r="AC40">
            <v>7.2334925635727139E-3</v>
          </cell>
          <cell r="AD40">
            <v>1.5</v>
          </cell>
          <cell r="AE40">
            <v>1.3</v>
          </cell>
          <cell r="AF40">
            <v>20.25</v>
          </cell>
          <cell r="AG40">
            <v>0.1333333333333333</v>
          </cell>
          <cell r="AH40">
            <v>7.407407407407407E-2</v>
          </cell>
          <cell r="AI40">
            <v>9.8765432098765413E-3</v>
          </cell>
        </row>
        <row r="41">
          <cell r="B41" t="str">
            <v>POM</v>
          </cell>
          <cell r="C41">
            <v>0.04</v>
          </cell>
          <cell r="D41">
            <v>0.02</v>
          </cell>
          <cell r="E41">
            <v>2.5000000000000001E-2</v>
          </cell>
          <cell r="F41">
            <v>0.01</v>
          </cell>
          <cell r="G41">
            <v>7.4999999999999997E-2</v>
          </cell>
          <cell r="I41">
            <v>0.85</v>
          </cell>
          <cell r="J41">
            <v>0.91</v>
          </cell>
          <cell r="K41">
            <v>0.71</v>
          </cell>
          <cell r="L41">
            <v>0.17666666666666675</v>
          </cell>
          <cell r="M41">
            <v>6.5000000000000002E-2</v>
          </cell>
          <cell r="N41">
            <v>0.06</v>
          </cell>
          <cell r="O41">
            <v>7.4999999999999997E-2</v>
          </cell>
          <cell r="P41">
            <v>6.6666666666666666E-2</v>
          </cell>
          <cell r="Q41">
            <v>1.1777777777777783E-2</v>
          </cell>
          <cell r="R41">
            <v>235</v>
          </cell>
          <cell r="S41">
            <v>250</v>
          </cell>
          <cell r="T41">
            <v>1.2451968893662624E-2</v>
          </cell>
          <cell r="U41">
            <v>20.399999999999999</v>
          </cell>
          <cell r="V41">
            <v>16.600000000000001</v>
          </cell>
          <cell r="W41">
            <v>18.5</v>
          </cell>
          <cell r="X41">
            <v>20</v>
          </cell>
          <cell r="Y41">
            <v>0.92500000000000004</v>
          </cell>
          <cell r="Z41">
            <v>1.1518071226637928E-2</v>
          </cell>
          <cell r="AA41">
            <v>-8.1081081081080919E-2</v>
          </cell>
          <cell r="AB41">
            <v>-9.3389766702469507E-4</v>
          </cell>
          <cell r="AC41">
            <v>1.0843880110753087E-2</v>
          </cell>
          <cell r="AD41">
            <v>1.65</v>
          </cell>
          <cell r="AE41">
            <v>1.1599999999999999</v>
          </cell>
          <cell r="AF41">
            <v>21.2</v>
          </cell>
          <cell r="AG41">
            <v>0.29696969696969699</v>
          </cell>
          <cell r="AH41">
            <v>7.783018867924528E-2</v>
          </cell>
          <cell r="AI41">
            <v>2.3113207547169813E-2</v>
          </cell>
        </row>
        <row r="42">
          <cell r="B42" t="str">
            <v>PCG</v>
          </cell>
          <cell r="C42">
            <v>0.04</v>
          </cell>
          <cell r="D42">
            <v>5.5E-2</v>
          </cell>
          <cell r="E42">
            <v>0.06</v>
          </cell>
          <cell r="F42">
            <v>4.4999999999999998E-2</v>
          </cell>
          <cell r="G42">
            <v>1.43E-2</v>
          </cell>
          <cell r="I42">
            <v>0.66</v>
          </cell>
          <cell r="J42">
            <v>0.51</v>
          </cell>
          <cell r="K42">
            <v>0.52</v>
          </cell>
          <cell r="L42">
            <v>0.43666666666666665</v>
          </cell>
          <cell r="M42">
            <v>0.09</v>
          </cell>
          <cell r="N42">
            <v>0.11</v>
          </cell>
          <cell r="O42">
            <v>0.115</v>
          </cell>
          <cell r="P42">
            <v>0.105</v>
          </cell>
          <cell r="Q42">
            <v>4.5849999999999995E-2</v>
          </cell>
          <cell r="R42">
            <v>420</v>
          </cell>
          <cell r="S42">
            <v>425</v>
          </cell>
          <cell r="T42">
            <v>2.3696948284217534E-3</v>
          </cell>
          <cell r="U42">
            <v>48</v>
          </cell>
          <cell r="V42">
            <v>37.6</v>
          </cell>
          <cell r="W42">
            <v>42.8</v>
          </cell>
          <cell r="X42">
            <v>32</v>
          </cell>
          <cell r="Y42">
            <v>1.3374999999999999</v>
          </cell>
          <cell r="Z42">
            <v>3.1694668330140949E-3</v>
          </cell>
          <cell r="AA42">
            <v>0.25233644859813076</v>
          </cell>
          <cell r="AB42">
            <v>7.997720045923414E-4</v>
          </cell>
          <cell r="AC42">
            <v>4.6649772004592339E-2</v>
          </cell>
          <cell r="AD42">
            <v>4.25</v>
          </cell>
          <cell r="AE42">
            <v>2.2000000000000002</v>
          </cell>
          <cell r="AF42">
            <v>38</v>
          </cell>
          <cell r="AG42">
            <v>0.48235294117647054</v>
          </cell>
          <cell r="AH42">
            <v>0.1118421052631579</v>
          </cell>
          <cell r="AI42">
            <v>5.3947368421052626E-2</v>
          </cell>
        </row>
        <row r="43">
          <cell r="B43" t="str">
            <v>PNW</v>
          </cell>
          <cell r="C43">
            <v>5.2999999999999999E-2</v>
          </cell>
          <cell r="D43">
            <v>2.5000000000000001E-2</v>
          </cell>
          <cell r="E43">
            <v>0.06</v>
          </cell>
          <cell r="F43">
            <v>1.4999999999999999E-2</v>
          </cell>
          <cell r="G43">
            <v>5.5800000000000002E-2</v>
          </cell>
          <cell r="I43">
            <v>0.76</v>
          </cell>
          <cell r="J43">
            <v>0.64</v>
          </cell>
          <cell r="K43">
            <v>0.65</v>
          </cell>
          <cell r="L43">
            <v>0.31666666666666676</v>
          </cell>
          <cell r="M43">
            <v>0.08</v>
          </cell>
          <cell r="N43">
            <v>0.09</v>
          </cell>
          <cell r="O43">
            <v>0.09</v>
          </cell>
          <cell r="P43">
            <v>8.666666666666667E-2</v>
          </cell>
          <cell r="Q43">
            <v>2.7444444444444455E-2</v>
          </cell>
          <cell r="R43">
            <v>110</v>
          </cell>
          <cell r="S43">
            <v>123</v>
          </cell>
          <cell r="T43">
            <v>2.2592222391916383E-2</v>
          </cell>
          <cell r="U43">
            <v>46.4</v>
          </cell>
          <cell r="V43">
            <v>37.299999999999997</v>
          </cell>
          <cell r="W43">
            <v>41.849999999999994</v>
          </cell>
          <cell r="X43">
            <v>35.6</v>
          </cell>
          <cell r="Y43">
            <v>1.1755617977528088</v>
          </cell>
          <cell r="Z43">
            <v>2.6558553570272484E-2</v>
          </cell>
          <cell r="AA43">
            <v>0.14934289127837497</v>
          </cell>
          <cell r="AB43">
            <v>3.9663311783561007E-3</v>
          </cell>
          <cell r="AC43">
            <v>3.1410775622800556E-2</v>
          </cell>
          <cell r="AD43">
            <v>3.5</v>
          </cell>
          <cell r="AE43">
            <v>2.2999999999999998</v>
          </cell>
          <cell r="AF43">
            <v>39.25</v>
          </cell>
          <cell r="AG43">
            <v>0.34285714285714286</v>
          </cell>
          <cell r="AH43">
            <v>8.9171974522292988E-2</v>
          </cell>
          <cell r="AI43">
            <v>3.0573248407643309E-2</v>
          </cell>
        </row>
        <row r="44">
          <cell r="B44" t="str">
            <v>PNM</v>
          </cell>
          <cell r="C44">
            <v>0.16700000000000001</v>
          </cell>
          <cell r="D44">
            <v>0.03</v>
          </cell>
          <cell r="E44">
            <v>0.19500000000000001</v>
          </cell>
          <cell r="F44">
            <v>7.0000000000000007E-2</v>
          </cell>
          <cell r="G44">
            <v>0.12429999999999999</v>
          </cell>
          <cell r="I44">
            <v>0.51</v>
          </cell>
          <cell r="J44">
            <v>0.5</v>
          </cell>
          <cell r="K44">
            <v>0.54</v>
          </cell>
          <cell r="L44">
            <v>0.48333333333333328</v>
          </cell>
          <cell r="M44">
            <v>5.5E-2</v>
          </cell>
          <cell r="N44">
            <v>6.5000000000000002E-2</v>
          </cell>
          <cell r="O44">
            <v>6.5000000000000002E-2</v>
          </cell>
          <cell r="P44">
            <v>6.1666666666666668E-2</v>
          </cell>
          <cell r="Q44">
            <v>2.9805555555555554E-2</v>
          </cell>
          <cell r="R44">
            <v>87</v>
          </cell>
          <cell r="S44">
            <v>87</v>
          </cell>
          <cell r="T44">
            <v>0</v>
          </cell>
          <cell r="U44">
            <v>18.100000000000001</v>
          </cell>
          <cell r="V44">
            <v>12.8</v>
          </cell>
          <cell r="W44">
            <v>15.450000000000001</v>
          </cell>
          <cell r="X44">
            <v>18.7</v>
          </cell>
          <cell r="Y44">
            <v>0.82620320855614982</v>
          </cell>
          <cell r="Z44">
            <v>0</v>
          </cell>
          <cell r="AA44">
            <v>-0.21035598705501601</v>
          </cell>
          <cell r="AB44">
            <v>0</v>
          </cell>
          <cell r="AC44">
            <v>2.9805555555555554E-2</v>
          </cell>
          <cell r="AD44">
            <v>1.5</v>
          </cell>
          <cell r="AE44">
            <v>0.8</v>
          </cell>
          <cell r="AF44">
            <v>22.3</v>
          </cell>
          <cell r="AG44">
            <v>0.46666666666666667</v>
          </cell>
          <cell r="AH44">
            <v>6.726457399103139E-2</v>
          </cell>
          <cell r="AI44">
            <v>3.1390134529147982E-2</v>
          </cell>
        </row>
        <row r="45">
          <cell r="B45" t="str">
            <v>POR</v>
          </cell>
          <cell r="C45">
            <v>0.05</v>
          </cell>
          <cell r="D45">
            <v>3.5000000000000003E-2</v>
          </cell>
          <cell r="E45">
            <v>7.4999999999999997E-2</v>
          </cell>
          <cell r="F45">
            <v>0.03</v>
          </cell>
          <cell r="G45">
            <v>5.8799999999999998E-2</v>
          </cell>
          <cell r="I45">
            <v>0.53</v>
          </cell>
          <cell r="J45">
            <v>0.52</v>
          </cell>
          <cell r="K45">
            <v>0.52</v>
          </cell>
          <cell r="L45">
            <v>0.47666666666666668</v>
          </cell>
          <cell r="M45">
            <v>0.09</v>
          </cell>
          <cell r="N45">
            <v>0.09</v>
          </cell>
          <cell r="O45">
            <v>0.09</v>
          </cell>
          <cell r="P45">
            <v>9.0000000000000011E-2</v>
          </cell>
          <cell r="Q45">
            <v>4.2900000000000008E-2</v>
          </cell>
          <cell r="R45">
            <v>75.75</v>
          </cell>
          <cell r="S45">
            <v>76.5</v>
          </cell>
          <cell r="T45">
            <v>1.9724019192550735E-3</v>
          </cell>
          <cell r="U45">
            <v>26</v>
          </cell>
          <cell r="V45">
            <v>21.3</v>
          </cell>
          <cell r="W45">
            <v>23.65</v>
          </cell>
          <cell r="X45">
            <v>22.95</v>
          </cell>
          <cell r="Y45">
            <v>1.0305010893246187</v>
          </cell>
          <cell r="Z45">
            <v>2.0325623263783218E-3</v>
          </cell>
          <cell r="AA45">
            <v>2.9598308668076112E-2</v>
          </cell>
          <cell r="AB45">
            <v>6.016040712324843E-5</v>
          </cell>
          <cell r="AC45">
            <v>4.2960160407123256E-2</v>
          </cell>
          <cell r="AD45">
            <v>2.25</v>
          </cell>
          <cell r="AE45">
            <v>1.2</v>
          </cell>
          <cell r="AF45">
            <v>25.75</v>
          </cell>
          <cell r="AG45">
            <v>0.46666666666666667</v>
          </cell>
          <cell r="AH45">
            <v>8.7378640776699032E-2</v>
          </cell>
          <cell r="AI45">
            <v>4.0776699029126215E-2</v>
          </cell>
        </row>
        <row r="46">
          <cell r="B46" t="str">
            <v>PPL</v>
          </cell>
          <cell r="C46">
            <v>0.122</v>
          </cell>
          <cell r="D46">
            <v>9.5000000000000001E-2</v>
          </cell>
          <cell r="E46">
            <v>7.0000000000000007E-2</v>
          </cell>
          <cell r="F46">
            <v>3.5000000000000003E-2</v>
          </cell>
          <cell r="G46">
            <v>3.3799999999999997E-2</v>
          </cell>
          <cell r="I46">
            <v>0.53</v>
          </cell>
          <cell r="J46">
            <v>0.52</v>
          </cell>
          <cell r="K46">
            <v>0.55000000000000004</v>
          </cell>
          <cell r="L46">
            <v>0.46666666666666667</v>
          </cell>
          <cell r="M46">
            <v>0.125</v>
          </cell>
          <cell r="N46">
            <v>0.13</v>
          </cell>
          <cell r="O46">
            <v>0.12</v>
          </cell>
          <cell r="P46">
            <v>0.125</v>
          </cell>
          <cell r="Q46">
            <v>5.8333333333333334E-2</v>
          </cell>
          <cell r="R46">
            <v>580</v>
          </cell>
          <cell r="S46">
            <v>680</v>
          </cell>
          <cell r="T46">
            <v>3.2324379535307868E-2</v>
          </cell>
          <cell r="U46">
            <v>30.3</v>
          </cell>
          <cell r="V46">
            <v>24.1</v>
          </cell>
          <cell r="W46">
            <v>27.200000000000003</v>
          </cell>
          <cell r="X46">
            <v>20.7</v>
          </cell>
          <cell r="Y46">
            <v>1.3140096618357491</v>
          </cell>
          <cell r="Z46">
            <v>4.2474547022240301E-2</v>
          </cell>
          <cell r="AA46">
            <v>0.23897058823529427</v>
          </cell>
          <cell r="AB46">
            <v>1.0150167486932432E-2</v>
          </cell>
          <cell r="AC46">
            <v>6.8483500820265761E-2</v>
          </cell>
          <cell r="AD46">
            <v>3</v>
          </cell>
          <cell r="AE46">
            <v>1.7</v>
          </cell>
          <cell r="AF46">
            <v>26</v>
          </cell>
          <cell r="AG46">
            <v>0.43333333333333335</v>
          </cell>
          <cell r="AH46">
            <v>0.11538461538461539</v>
          </cell>
          <cell r="AI46">
            <v>0.05</v>
          </cell>
        </row>
        <row r="47">
          <cell r="B47" t="str">
            <v>PGN</v>
          </cell>
          <cell r="C47">
            <v>0.04</v>
          </cell>
          <cell r="D47">
            <v>3.5000000000000003E-2</v>
          </cell>
          <cell r="E47">
            <v>3.5000000000000003E-2</v>
          </cell>
          <cell r="F47">
            <v>0.01</v>
          </cell>
          <cell r="G47">
            <v>3.2599999999999997E-2</v>
          </cell>
          <cell r="I47">
            <v>0.8</v>
          </cell>
          <cell r="J47">
            <v>0.8</v>
          </cell>
          <cell r="K47">
            <v>0.72</v>
          </cell>
          <cell r="L47">
            <v>0.22666666666666657</v>
          </cell>
          <cell r="M47">
            <v>8.5000000000000006E-2</v>
          </cell>
          <cell r="N47">
            <v>8.5000000000000006E-2</v>
          </cell>
          <cell r="O47">
            <v>0.09</v>
          </cell>
          <cell r="P47">
            <v>8.666666666666667E-2</v>
          </cell>
          <cell r="Q47">
            <v>1.9644444444444437E-2</v>
          </cell>
          <cell r="R47">
            <v>296</v>
          </cell>
          <cell r="S47">
            <v>300</v>
          </cell>
          <cell r="T47">
            <v>2.6882108427914719E-3</v>
          </cell>
          <cell r="U47">
            <v>53.8</v>
          </cell>
          <cell r="V47">
            <v>42.1</v>
          </cell>
          <cell r="W47">
            <v>47.95</v>
          </cell>
          <cell r="X47">
            <v>36.9</v>
          </cell>
          <cell r="Y47">
            <v>1.2994579945799458</v>
          </cell>
          <cell r="Z47">
            <v>3.493217070781872E-3</v>
          </cell>
          <cell r="AA47">
            <v>0.23044838373305532</v>
          </cell>
          <cell r="AB47">
            <v>8.0500622799040025E-4</v>
          </cell>
          <cell r="AC47">
            <v>2.0449450672434838E-2</v>
          </cell>
          <cell r="AD47">
            <v>3.6</v>
          </cell>
          <cell r="AE47">
            <v>2.6</v>
          </cell>
          <cell r="AF47">
            <v>40.5</v>
          </cell>
          <cell r="AG47">
            <v>0.27777777777777779</v>
          </cell>
          <cell r="AH47">
            <v>8.8888888888888892E-2</v>
          </cell>
          <cell r="AI47">
            <v>2.469135802469136E-2</v>
          </cell>
        </row>
        <row r="48">
          <cell r="B48" t="str">
            <v>PEG</v>
          </cell>
          <cell r="C48">
            <v>0.02</v>
          </cell>
          <cell r="D48">
            <v>7.4999999999999997E-2</v>
          </cell>
          <cell r="E48">
            <v>0.01</v>
          </cell>
          <cell r="F48">
            <v>1.4999999999999999E-2</v>
          </cell>
          <cell r="G48">
            <v>1.4E-2</v>
          </cell>
          <cell r="I48">
            <v>0.49</v>
          </cell>
          <cell r="J48">
            <v>0.54</v>
          </cell>
          <cell r="K48">
            <v>0.45</v>
          </cell>
          <cell r="L48">
            <v>0.5066666666666666</v>
          </cell>
          <cell r="M48">
            <v>0.13500000000000001</v>
          </cell>
          <cell r="N48">
            <v>0.12</v>
          </cell>
          <cell r="O48">
            <v>0.125</v>
          </cell>
          <cell r="P48">
            <v>0.12666666666666668</v>
          </cell>
          <cell r="Q48">
            <v>6.4177777777777778E-2</v>
          </cell>
          <cell r="R48">
            <v>505.9</v>
          </cell>
          <cell r="S48">
            <v>505.9</v>
          </cell>
          <cell r="T48">
            <v>0</v>
          </cell>
          <cell r="U48">
            <v>35.5</v>
          </cell>
          <cell r="V48">
            <v>28</v>
          </cell>
          <cell r="W48">
            <v>31.75</v>
          </cell>
          <cell r="X48">
            <v>21.45</v>
          </cell>
          <cell r="Y48">
            <v>1.4801864801864801</v>
          </cell>
          <cell r="Z48">
            <v>0</v>
          </cell>
          <cell r="AA48">
            <v>0.32440944881889766</v>
          </cell>
          <cell r="AB48">
            <v>0</v>
          </cell>
          <cell r="AC48">
            <v>6.4177777777777778E-2</v>
          </cell>
          <cell r="AD48">
            <v>3.25</v>
          </cell>
          <cell r="AE48">
            <v>1.45</v>
          </cell>
          <cell r="AF48">
            <v>26</v>
          </cell>
          <cell r="AG48">
            <v>0.55384615384615388</v>
          </cell>
          <cell r="AH48">
            <v>0.125</v>
          </cell>
          <cell r="AI48">
            <v>6.9230769230769235E-2</v>
          </cell>
        </row>
        <row r="49">
          <cell r="B49" t="str">
            <v>SCG</v>
          </cell>
          <cell r="C49">
            <v>4.2000000000000003E-2</v>
          </cell>
          <cell r="D49">
            <v>0.05</v>
          </cell>
          <cell r="E49">
            <v>0.03</v>
          </cell>
          <cell r="F49">
            <v>0.02</v>
          </cell>
          <cell r="G49">
            <v>4.5499999999999999E-2</v>
          </cell>
          <cell r="I49">
            <v>0.64</v>
          </cell>
          <cell r="J49">
            <v>0.63</v>
          </cell>
          <cell r="K49">
            <v>0.6</v>
          </cell>
          <cell r="L49">
            <v>0.37666666666666659</v>
          </cell>
          <cell r="M49">
            <v>0.1</v>
          </cell>
          <cell r="N49">
            <v>9.5000000000000001E-2</v>
          </cell>
          <cell r="O49">
            <v>0.09</v>
          </cell>
          <cell r="P49">
            <v>9.5000000000000015E-2</v>
          </cell>
          <cell r="Q49">
            <v>3.5783333333333334E-2</v>
          </cell>
          <cell r="R49">
            <v>137</v>
          </cell>
          <cell r="S49">
            <v>155</v>
          </cell>
          <cell r="T49">
            <v>2.4996131275850209E-2</v>
          </cell>
          <cell r="U49">
            <v>43.2</v>
          </cell>
          <cell r="V49">
            <v>34.6</v>
          </cell>
          <cell r="W49">
            <v>38.900000000000006</v>
          </cell>
          <cell r="X49">
            <v>32.049999999999997</v>
          </cell>
          <cell r="Y49">
            <v>1.213728549141966</v>
          </cell>
          <cell r="Z49">
            <v>3.0338518147599795E-2</v>
          </cell>
          <cell r="AA49">
            <v>0.17609254498714677</v>
          </cell>
          <cell r="AB49">
            <v>5.3423868717495859E-3</v>
          </cell>
          <cell r="AC49">
            <v>4.112572020508292E-2</v>
          </cell>
          <cell r="AD49">
            <v>3.5</v>
          </cell>
          <cell r="AE49">
            <v>2.1</v>
          </cell>
          <cell r="AF49">
            <v>37.25</v>
          </cell>
          <cell r="AG49">
            <v>0.4</v>
          </cell>
          <cell r="AH49">
            <v>9.3959731543624164E-2</v>
          </cell>
          <cell r="AI49">
            <v>3.7583892617449668E-2</v>
          </cell>
        </row>
        <row r="50">
          <cell r="B50" t="str">
            <v>SRE</v>
          </cell>
          <cell r="C50">
            <v>7.0000000000000007E-2</v>
          </cell>
          <cell r="D50">
            <v>6.5000000000000002E-2</v>
          </cell>
          <cell r="E50">
            <v>3.5000000000000003E-2</v>
          </cell>
          <cell r="F50">
            <v>0.09</v>
          </cell>
          <cell r="G50">
            <v>7.3300000000000004E-2</v>
          </cell>
          <cell r="I50">
            <v>0.45</v>
          </cell>
          <cell r="J50">
            <v>0.46</v>
          </cell>
          <cell r="K50">
            <v>0.45</v>
          </cell>
          <cell r="L50">
            <v>0.54666666666666663</v>
          </cell>
          <cell r="M50">
            <v>0.105</v>
          </cell>
          <cell r="N50">
            <v>0.105</v>
          </cell>
          <cell r="O50">
            <v>0.105</v>
          </cell>
          <cell r="P50">
            <v>0.105</v>
          </cell>
          <cell r="Q50">
            <v>5.7399999999999993E-2</v>
          </cell>
          <cell r="R50">
            <v>242</v>
          </cell>
          <cell r="S50">
            <v>246</v>
          </cell>
          <cell r="T50">
            <v>3.2841429745344985E-3</v>
          </cell>
          <cell r="U50">
            <v>56</v>
          </cell>
          <cell r="V50">
            <v>44.8</v>
          </cell>
          <cell r="W50">
            <v>50.4</v>
          </cell>
          <cell r="X50">
            <v>43.5</v>
          </cell>
          <cell r="Y50">
            <v>1.1586206896551723</v>
          </cell>
          <cell r="Z50">
            <v>3.8050759980813495E-3</v>
          </cell>
          <cell r="AA50">
            <v>0.13690476190476186</v>
          </cell>
          <cell r="AB50">
            <v>5.2093302354685122E-4</v>
          </cell>
          <cell r="AC50">
            <v>5.7920933023546846E-2</v>
          </cell>
          <cell r="AD50">
            <v>5.5</v>
          </cell>
          <cell r="AE50">
            <v>2.5</v>
          </cell>
          <cell r="AF50">
            <v>52.25</v>
          </cell>
          <cell r="AG50">
            <v>0.54545454545454541</v>
          </cell>
          <cell r="AH50">
            <v>0.10526315789473684</v>
          </cell>
          <cell r="AI50">
            <v>5.7416267942583726E-2</v>
          </cell>
        </row>
        <row r="51">
          <cell r="B51" t="str">
            <v>SO</v>
          </cell>
          <cell r="C51">
            <v>5.0999999999999997E-2</v>
          </cell>
          <cell r="D51">
            <v>5.5E-2</v>
          </cell>
          <cell r="E51">
            <v>0.06</v>
          </cell>
          <cell r="F51">
            <v>0.04</v>
          </cell>
          <cell r="G51">
            <v>5.9200000000000003E-2</v>
          </cell>
          <cell r="I51">
            <v>0.73</v>
          </cell>
          <cell r="J51">
            <v>0.72</v>
          </cell>
          <cell r="K51">
            <v>0.68</v>
          </cell>
          <cell r="L51">
            <v>0.29000000000000004</v>
          </cell>
          <cell r="M51">
            <v>0.125</v>
          </cell>
          <cell r="N51">
            <v>0.125</v>
          </cell>
          <cell r="O51">
            <v>0.13</v>
          </cell>
          <cell r="P51">
            <v>0.12666666666666668</v>
          </cell>
          <cell r="Q51">
            <v>3.673333333333334E-2</v>
          </cell>
          <cell r="R51">
            <v>870</v>
          </cell>
          <cell r="S51">
            <v>910</v>
          </cell>
          <cell r="T51">
            <v>9.0308114972208475E-3</v>
          </cell>
          <cell r="U51">
            <v>44</v>
          </cell>
          <cell r="V51">
            <v>35.700000000000003</v>
          </cell>
          <cell r="W51">
            <v>39.85</v>
          </cell>
          <cell r="X51">
            <v>21.25</v>
          </cell>
          <cell r="Y51">
            <v>1.875294117647059</v>
          </cell>
          <cell r="Z51">
            <v>1.6935427678317686E-2</v>
          </cell>
          <cell r="AA51">
            <v>0.46675031367628617</v>
          </cell>
          <cell r="AB51">
            <v>7.9046161810968386E-3</v>
          </cell>
          <cell r="AC51">
            <v>4.4637949514430175E-2</v>
          </cell>
          <cell r="AD51">
            <v>3.25</v>
          </cell>
          <cell r="AE51">
            <v>2.2000000000000002</v>
          </cell>
          <cell r="AF51">
            <v>25</v>
          </cell>
          <cell r="AG51">
            <v>0.32307692307692304</v>
          </cell>
          <cell r="AH51">
            <v>0.13</v>
          </cell>
          <cell r="AI51">
            <v>4.1999999999999996E-2</v>
          </cell>
        </row>
        <row r="52">
          <cell r="B52" t="str">
            <v>TE</v>
          </cell>
          <cell r="C52">
            <v>4.7E-2</v>
          </cell>
          <cell r="D52">
            <v>0.05</v>
          </cell>
          <cell r="E52">
            <v>0.105</v>
          </cell>
          <cell r="F52">
            <v>4.4999999999999998E-2</v>
          </cell>
          <cell r="G52">
            <v>5.4100000000000002E-2</v>
          </cell>
          <cell r="I52">
            <v>0.65</v>
          </cell>
          <cell r="J52">
            <v>0.61</v>
          </cell>
          <cell r="K52">
            <v>0.56999999999999995</v>
          </cell>
          <cell r="L52">
            <v>0.39</v>
          </cell>
          <cell r="M52">
            <v>0.125</v>
          </cell>
          <cell r="N52">
            <v>0.13</v>
          </cell>
          <cell r="O52">
            <v>0.14000000000000001</v>
          </cell>
          <cell r="P52">
            <v>0.13166666666666668</v>
          </cell>
          <cell r="Q52">
            <v>5.1350000000000007E-2</v>
          </cell>
          <cell r="R52">
            <v>217</v>
          </cell>
          <cell r="S52">
            <v>220</v>
          </cell>
          <cell r="T52">
            <v>2.7498123798321839E-3</v>
          </cell>
          <cell r="U52">
            <v>19.7</v>
          </cell>
          <cell r="V52">
            <v>15.8</v>
          </cell>
          <cell r="W52">
            <v>17.75</v>
          </cell>
          <cell r="X52">
            <v>11.1</v>
          </cell>
          <cell r="Y52">
            <v>1.5990990990990992</v>
          </cell>
          <cell r="Z52">
            <v>4.3972224992811955E-3</v>
          </cell>
          <cell r="AA52">
            <v>0.37464788732394372</v>
          </cell>
          <cell r="AB52">
            <v>1.6474101194490114E-3</v>
          </cell>
          <cell r="AC52">
            <v>5.2997410119449015E-2</v>
          </cell>
          <cell r="AD52">
            <v>1.75</v>
          </cell>
          <cell r="AE52">
            <v>1.05</v>
          </cell>
          <cell r="AF52">
            <v>13.25</v>
          </cell>
          <cell r="AG52">
            <v>0.4</v>
          </cell>
          <cell r="AH52">
            <v>0.13207547169811321</v>
          </cell>
          <cell r="AI52">
            <v>5.2830188679245285E-2</v>
          </cell>
        </row>
        <row r="53">
          <cell r="B53" t="str">
            <v>UIL</v>
          </cell>
          <cell r="C53">
            <v>0.04</v>
          </cell>
          <cell r="D53">
            <v>5.5E-2</v>
          </cell>
          <cell r="E53">
            <v>0.03</v>
          </cell>
          <cell r="F53" t="str">
            <v>Nil</v>
          </cell>
          <cell r="G53">
            <v>0.04</v>
          </cell>
          <cell r="I53">
            <v>0.87</v>
          </cell>
          <cell r="J53">
            <v>0.79</v>
          </cell>
          <cell r="K53">
            <v>0.73</v>
          </cell>
          <cell r="L53">
            <v>0.20333333333333325</v>
          </cell>
          <cell r="M53">
            <v>8.5000000000000006E-2</v>
          </cell>
          <cell r="N53">
            <v>0.09</v>
          </cell>
          <cell r="O53">
            <v>0.09</v>
          </cell>
          <cell r="P53">
            <v>8.8333333333333333E-2</v>
          </cell>
          <cell r="Q53">
            <v>1.7961111111111105E-2</v>
          </cell>
          <cell r="R53">
            <v>50</v>
          </cell>
          <cell r="S53">
            <v>50</v>
          </cell>
          <cell r="T53">
            <v>0</v>
          </cell>
          <cell r="U53">
            <v>34.9</v>
          </cell>
          <cell r="V53">
            <v>28.6</v>
          </cell>
          <cell r="W53">
            <v>31.75</v>
          </cell>
          <cell r="X53">
            <v>24.6</v>
          </cell>
          <cell r="Y53">
            <v>1.2906504065040649</v>
          </cell>
          <cell r="Z53">
            <v>0</v>
          </cell>
          <cell r="AA53">
            <v>0.22519685039370074</v>
          </cell>
          <cell r="AB53">
            <v>0</v>
          </cell>
          <cell r="AC53">
            <v>1.7961111111111105E-2</v>
          </cell>
          <cell r="AD53">
            <v>2.35</v>
          </cell>
          <cell r="AE53">
            <v>1.73</v>
          </cell>
          <cell r="AF53">
            <v>27</v>
          </cell>
          <cell r="AG53">
            <v>0.2638297872340426</v>
          </cell>
          <cell r="AH53">
            <v>8.7037037037037038E-2</v>
          </cell>
          <cell r="AI53">
            <v>2.2962962962962966E-2</v>
          </cell>
        </row>
        <row r="54">
          <cell r="B54" t="str">
            <v>UNS</v>
          </cell>
          <cell r="C54">
            <v>0.03</v>
          </cell>
          <cell r="D54">
            <v>0.05</v>
          </cell>
          <cell r="E54">
            <v>9.5000000000000001E-2</v>
          </cell>
          <cell r="F54">
            <v>0.09</v>
          </cell>
          <cell r="G54">
            <v>0.03</v>
          </cell>
          <cell r="I54">
            <v>0.62</v>
          </cell>
          <cell r="J54">
            <v>0.65</v>
          </cell>
          <cell r="K54">
            <v>0.61</v>
          </cell>
          <cell r="L54">
            <v>0.37333333333333341</v>
          </cell>
          <cell r="M54">
            <v>0.115</v>
          </cell>
          <cell r="N54">
            <v>0.115</v>
          </cell>
          <cell r="O54">
            <v>0.125</v>
          </cell>
          <cell r="P54">
            <v>0.11833333333333333</v>
          </cell>
          <cell r="Q54">
            <v>4.4177777777777788E-2</v>
          </cell>
          <cell r="R54">
            <v>37</v>
          </cell>
          <cell r="S54">
            <v>38</v>
          </cell>
          <cell r="T54">
            <v>5.3478986466832801E-3</v>
          </cell>
          <cell r="U54">
            <v>38.700000000000003</v>
          </cell>
          <cell r="V54">
            <v>33</v>
          </cell>
          <cell r="W54">
            <v>35.85</v>
          </cell>
          <cell r="X54">
            <v>24.45</v>
          </cell>
          <cell r="Y54">
            <v>1.4662576687116566</v>
          </cell>
          <cell r="Z54">
            <v>7.8413974021920504E-3</v>
          </cell>
          <cell r="AA54">
            <v>0.31799163179916323</v>
          </cell>
          <cell r="AB54">
            <v>2.4934987555087695E-3</v>
          </cell>
          <cell r="AC54">
            <v>4.6671276533286558E-2</v>
          </cell>
          <cell r="AD54">
            <v>3.4</v>
          </cell>
          <cell r="AE54">
            <v>2.08</v>
          </cell>
          <cell r="AF54">
            <v>27.65</v>
          </cell>
          <cell r="AG54">
            <v>0.38823529411764701</v>
          </cell>
          <cell r="AH54">
            <v>0.12296564195298373</v>
          </cell>
          <cell r="AI54">
            <v>4.7739602169981916E-2</v>
          </cell>
        </row>
        <row r="55">
          <cell r="B55" t="str">
            <v>VVC</v>
          </cell>
          <cell r="C55">
            <v>4.7E-2</v>
          </cell>
          <cell r="D55">
            <v>3.5000000000000003E-2</v>
          </cell>
          <cell r="E55">
            <v>5.5E-2</v>
          </cell>
          <cell r="F55">
            <v>0.03</v>
          </cell>
          <cell r="G55">
            <v>0.06</v>
          </cell>
          <cell r="I55">
            <v>0.82</v>
          </cell>
          <cell r="J55">
            <v>0.76</v>
          </cell>
          <cell r="K55">
            <v>0.7</v>
          </cell>
          <cell r="L55">
            <v>0.23999999999999988</v>
          </cell>
          <cell r="M55">
            <v>9.5000000000000001E-2</v>
          </cell>
          <cell r="N55">
            <v>0.1</v>
          </cell>
          <cell r="O55">
            <v>0.11</v>
          </cell>
          <cell r="P55">
            <v>0.10166666666666667</v>
          </cell>
          <cell r="Q55">
            <v>2.4399999999999988E-2</v>
          </cell>
          <cell r="R55">
            <v>83</v>
          </cell>
          <cell r="S55">
            <v>85</v>
          </cell>
          <cell r="T55">
            <v>4.7734866991846481E-3</v>
          </cell>
          <cell r="U55">
            <v>28.8</v>
          </cell>
          <cell r="V55">
            <v>23.7</v>
          </cell>
          <cell r="W55">
            <v>26.25</v>
          </cell>
          <cell r="X55">
            <v>18.649999999999999</v>
          </cell>
          <cell r="Y55">
            <v>1.4075067024128687</v>
          </cell>
          <cell r="Z55">
            <v>6.7187145229810731E-3</v>
          </cell>
          <cell r="AA55">
            <v>0.28952380952380952</v>
          </cell>
          <cell r="AB55">
            <v>1.9452278237964248E-3</v>
          </cell>
          <cell r="AC55">
            <v>2.6345227823796412E-2</v>
          </cell>
          <cell r="AD55">
            <v>2.2999999999999998</v>
          </cell>
          <cell r="AE55">
            <v>1.6</v>
          </cell>
          <cell r="AF55">
            <v>21.2</v>
          </cell>
          <cell r="AG55">
            <v>0.30434782608695643</v>
          </cell>
          <cell r="AH55">
            <v>0.10849056603773584</v>
          </cell>
          <cell r="AI55">
            <v>3.3018867924528288E-2</v>
          </cell>
        </row>
        <row r="56">
          <cell r="B56" t="str">
            <v>WR</v>
          </cell>
          <cell r="C56">
            <v>6.0999999999999999E-2</v>
          </cell>
          <cell r="D56">
            <v>0.02</v>
          </cell>
          <cell r="E56">
            <v>8.5000000000000006E-2</v>
          </cell>
          <cell r="F56">
            <v>0.03</v>
          </cell>
          <cell r="G56">
            <v>5.0799999999999998E-2</v>
          </cell>
          <cell r="I56">
            <v>0.76</v>
          </cell>
          <cell r="J56">
            <v>0.7</v>
          </cell>
          <cell r="K56">
            <v>0.59</v>
          </cell>
          <cell r="L56">
            <v>0.31666666666666676</v>
          </cell>
          <cell r="M56">
            <v>7.4999999999999997E-2</v>
          </cell>
          <cell r="N56">
            <v>8.5000000000000006E-2</v>
          </cell>
          <cell r="O56">
            <v>0.1</v>
          </cell>
          <cell r="P56">
            <v>8.666666666666667E-2</v>
          </cell>
          <cell r="Q56">
            <v>2.7444444444444455E-2</v>
          </cell>
          <cell r="R56">
            <v>120</v>
          </cell>
          <cell r="S56">
            <v>128</v>
          </cell>
          <cell r="T56">
            <v>1.299136822423641E-2</v>
          </cell>
          <cell r="U56">
            <v>28</v>
          </cell>
          <cell r="V56">
            <v>22.6</v>
          </cell>
          <cell r="W56">
            <v>25.3</v>
          </cell>
          <cell r="X56">
            <v>22.1</v>
          </cell>
          <cell r="Y56">
            <v>1.1447963800904977</v>
          </cell>
          <cell r="Z56">
            <v>1.487247131552856E-2</v>
          </cell>
          <cell r="AA56">
            <v>0.12648221343873511</v>
          </cell>
          <cell r="AB56">
            <v>1.8811030912921488E-3</v>
          </cell>
          <cell r="AC56">
            <v>2.9325547535736605E-2</v>
          </cell>
          <cell r="AD56">
            <v>2.4</v>
          </cell>
          <cell r="AE56">
            <v>1.44</v>
          </cell>
          <cell r="AF56">
            <v>23.45</v>
          </cell>
          <cell r="AG56">
            <v>0.4</v>
          </cell>
          <cell r="AH56">
            <v>0.1023454157782516</v>
          </cell>
          <cell r="AI56">
            <v>4.0938166311300643E-2</v>
          </cell>
        </row>
        <row r="57">
          <cell r="B57" t="str">
            <v>WEC</v>
          </cell>
          <cell r="C57">
            <v>7.4999999999999997E-2</v>
          </cell>
          <cell r="D57">
            <v>4.4999999999999998E-2</v>
          </cell>
          <cell r="E57">
            <v>8.5000000000000006E-2</v>
          </cell>
          <cell r="F57">
            <v>0.16</v>
          </cell>
          <cell r="G57">
            <v>7.8E-2</v>
          </cell>
          <cell r="I57">
            <v>0.48</v>
          </cell>
          <cell r="J57">
            <v>0.5</v>
          </cell>
          <cell r="K57">
            <v>0.59</v>
          </cell>
          <cell r="L57">
            <v>0.47666666666666668</v>
          </cell>
          <cell r="M57">
            <v>0.13</v>
          </cell>
          <cell r="N57">
            <v>0.13</v>
          </cell>
          <cell r="O57">
            <v>0.14000000000000001</v>
          </cell>
          <cell r="P57">
            <v>0.13333333333333333</v>
          </cell>
          <cell r="Q57">
            <v>6.355555555555556E-2</v>
          </cell>
          <cell r="R57">
            <v>228</v>
          </cell>
          <cell r="S57">
            <v>224</v>
          </cell>
          <cell r="T57">
            <v>-3.5336573058661891E-3</v>
          </cell>
          <cell r="U57">
            <v>32.1</v>
          </cell>
          <cell r="V57">
            <v>27</v>
          </cell>
          <cell r="W57">
            <v>29.55</v>
          </cell>
          <cell r="X57">
            <v>17.600000000000001</v>
          </cell>
          <cell r="Y57">
            <v>1.6789772727272727</v>
          </cell>
          <cell r="Z57">
            <v>-5.9329303061560167E-3</v>
          </cell>
          <cell r="AA57">
            <v>0.4043993231810491</v>
          </cell>
          <cell r="AB57">
            <v>-2.3992730002898276E-3</v>
          </cell>
          <cell r="AC57">
            <v>6.1156282555265729E-2</v>
          </cell>
          <cell r="AD57">
            <v>2.75</v>
          </cell>
          <cell r="AE57">
            <v>1.65</v>
          </cell>
          <cell r="AF57">
            <v>19.75</v>
          </cell>
          <cell r="AG57">
            <v>0.4</v>
          </cell>
          <cell r="AH57">
            <v>0.13924050632911392</v>
          </cell>
          <cell r="AI57">
            <v>5.5696202531645568E-2</v>
          </cell>
        </row>
        <row r="58">
          <cell r="B58" t="str">
            <v>XEL</v>
          </cell>
          <cell r="C58">
            <v>5.0999999999999997E-2</v>
          </cell>
          <cell r="D58">
            <v>4.4999999999999998E-2</v>
          </cell>
          <cell r="E58">
            <v>0.05</v>
          </cell>
          <cell r="F58">
            <v>0.03</v>
          </cell>
          <cell r="G58">
            <v>5.2600000000000001E-2</v>
          </cell>
          <cell r="I58">
            <v>0.59</v>
          </cell>
          <cell r="J58">
            <v>0.57999999999999996</v>
          </cell>
          <cell r="K58">
            <v>0.56000000000000005</v>
          </cell>
          <cell r="L58">
            <v>0.42333333333333334</v>
          </cell>
          <cell r="M58">
            <v>0.1</v>
          </cell>
          <cell r="N58">
            <v>0.1</v>
          </cell>
          <cell r="O58">
            <v>0.1</v>
          </cell>
          <cell r="P58">
            <v>0.10000000000000002</v>
          </cell>
          <cell r="Q58">
            <v>4.2333333333333341E-2</v>
          </cell>
          <cell r="R58">
            <v>489</v>
          </cell>
          <cell r="S58">
            <v>498</v>
          </cell>
          <cell r="T58">
            <v>3.654177797325131E-3</v>
          </cell>
          <cell r="U58">
            <v>25.8</v>
          </cell>
          <cell r="V58">
            <v>21.2</v>
          </cell>
          <cell r="W58">
            <v>23.5</v>
          </cell>
          <cell r="X58">
            <v>18.3</v>
          </cell>
          <cell r="Y58">
            <v>1.2841530054644807</v>
          </cell>
          <cell r="Z58">
            <v>4.6925234009366429E-3</v>
          </cell>
          <cell r="AA58">
            <v>0.22127659574468073</v>
          </cell>
          <cell r="AB58">
            <v>1.0383456036115119E-3</v>
          </cell>
          <cell r="AC58">
            <v>4.3371678936944852E-2</v>
          </cell>
          <cell r="AD58">
            <v>2</v>
          </cell>
          <cell r="AE58">
            <v>1.1499999999999999</v>
          </cell>
          <cell r="AF58">
            <v>21</v>
          </cell>
          <cell r="AG58">
            <v>0.42500000000000004</v>
          </cell>
          <cell r="AH58">
            <v>9.5238095238095233E-2</v>
          </cell>
          <cell r="AI58">
            <v>4.0476190476190478E-2</v>
          </cell>
        </row>
      </sheetData>
      <sheetData sheetId="6"/>
      <sheetData sheetId="7"/>
      <sheetData sheetId="8"/>
      <sheetData sheetId="9"/>
      <sheetData sheetId="10">
        <row r="7">
          <cell r="B7" t="str">
            <v>AAA</v>
          </cell>
        </row>
        <row r="8">
          <cell r="B8" t="str">
            <v>AAA-</v>
          </cell>
        </row>
        <row r="9">
          <cell r="B9" t="str">
            <v>AA+</v>
          </cell>
        </row>
        <row r="10">
          <cell r="B10" t="str">
            <v>AA</v>
          </cell>
        </row>
        <row r="11">
          <cell r="B11" t="str">
            <v>AA-</v>
          </cell>
        </row>
        <row r="12">
          <cell r="B12" t="str">
            <v>A+</v>
          </cell>
        </row>
        <row r="13">
          <cell r="B13" t="str">
            <v>A</v>
          </cell>
        </row>
        <row r="14">
          <cell r="B14" t="str">
            <v>A-</v>
          </cell>
        </row>
        <row r="15">
          <cell r="B15" t="str">
            <v>BBB+</v>
          </cell>
        </row>
        <row r="16">
          <cell r="B16" t="str">
            <v>BBB</v>
          </cell>
        </row>
        <row r="17">
          <cell r="B17" t="str">
            <v>BBB-</v>
          </cell>
        </row>
      </sheetData>
      <sheetData sheetId="1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1"/>
      <sheetName val="B-1"/>
      <sheetName val="B-2"/>
      <sheetName val="B-3"/>
      <sheetName val="B-5"/>
      <sheetName val="C-1"/>
      <sheetName val="C-2"/>
      <sheetName val="C-3"/>
      <sheetName val="C-18"/>
      <sheetName val="C-23"/>
      <sheetName val="C-44"/>
      <sheetName val="D-1a"/>
      <sheetName val="D-1b"/>
      <sheetName val="D-2"/>
      <sheetName val="D-3"/>
    </sheetNames>
    <sheetDataSet>
      <sheetData sheetId="0">
        <row r="11">
          <cell r="B11" t="str">
            <v>Witness:</v>
          </cell>
        </row>
        <row r="15">
          <cell r="B15">
            <v>2008</v>
          </cell>
        </row>
        <row r="16">
          <cell r="B16">
            <v>2007</v>
          </cell>
        </row>
        <row r="17">
          <cell r="B17">
            <v>2006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snloffice"/>
      <sheetName val="Instructions"/>
      <sheetName val="Inputs"/>
      <sheetName val="Log"/>
      <sheetName val="Constant_DCF"/>
      <sheetName val="Multi-Stage_DCF_2"/>
      <sheetName val="CAPM_New_Format"/>
      <sheetName val="CAPM"/>
      <sheetName val="Company_Data"/>
      <sheetName val="Growth_Rates"/>
      <sheetName val="Expected_Earnings"/>
      <sheetName val="CapEx"/>
      <sheetName val="Value_Line_Data"/>
      <sheetName val="GDP_Growth"/>
      <sheetName val="Credit_Rating"/>
      <sheetName val="Credit_Rating_Download"/>
      <sheetName val="S&amp;P_500"/>
      <sheetName val="S&amp;P_500_Download"/>
      <sheetName val="Payout_Ratios"/>
      <sheetName val="Business Segment"/>
      <sheetName val="FERC Form 1_2 Data"/>
      <sheetName val="Screening"/>
      <sheetName val="Price"/>
      <sheetName val="Price_Download"/>
      <sheetName val="Dividend"/>
      <sheetName val="Dividend_Download"/>
      <sheetName val="B_Beta"/>
      <sheetName val="B_Beta_Download"/>
      <sheetName val="SNL Data"/>
    </sheetNames>
    <sheetDataSet>
      <sheetData sheetId="0"/>
      <sheetData sheetId="1"/>
      <sheetData sheetId="2">
        <row r="92">
          <cell r="C92" t="str">
            <v>ATO</v>
          </cell>
          <cell r="R92" t="str">
            <v/>
          </cell>
        </row>
        <row r="93">
          <cell r="C93" t="str">
            <v>CPK</v>
          </cell>
          <cell r="R93" t="str">
            <v/>
          </cell>
        </row>
        <row r="94">
          <cell r="C94" t="str">
            <v>NJR</v>
          </cell>
          <cell r="R94" t="str">
            <v/>
          </cell>
        </row>
        <row r="95">
          <cell r="C95" t="str">
            <v>NI</v>
          </cell>
          <cell r="R95" t="str">
            <v/>
          </cell>
        </row>
        <row r="96">
          <cell r="C96" t="str">
            <v>NWN</v>
          </cell>
          <cell r="R96" t="str">
            <v/>
          </cell>
        </row>
        <row r="97">
          <cell r="C97" t="str">
            <v>OGS</v>
          </cell>
          <cell r="R97" t="str">
            <v/>
          </cell>
        </row>
        <row r="98">
          <cell r="C98" t="str">
            <v>SJI</v>
          </cell>
          <cell r="R98" t="str">
            <v/>
          </cell>
        </row>
        <row r="99">
          <cell r="C99" t="str">
            <v>SWX</v>
          </cell>
          <cell r="R99" t="str">
            <v/>
          </cell>
        </row>
        <row r="100">
          <cell r="C100" t="str">
            <v>SR</v>
          </cell>
          <cell r="R100" t="str">
            <v/>
          </cell>
        </row>
        <row r="101">
          <cell r="C101" t="str">
            <v>UGI</v>
          </cell>
          <cell r="R101" t="str">
            <v/>
          </cell>
        </row>
        <row r="102">
          <cell r="C102" t="str">
            <v>ALE</v>
          </cell>
          <cell r="R102">
            <v>1</v>
          </cell>
        </row>
        <row r="103">
          <cell r="C103" t="str">
            <v>LNT</v>
          </cell>
          <cell r="R103">
            <v>1</v>
          </cell>
        </row>
        <row r="104">
          <cell r="C104" t="str">
            <v>AEE</v>
          </cell>
          <cell r="R104">
            <v>1</v>
          </cell>
        </row>
        <row r="105">
          <cell r="C105" t="str">
            <v>AEP</v>
          </cell>
          <cell r="R105">
            <v>1</v>
          </cell>
        </row>
        <row r="106">
          <cell r="C106" t="str">
            <v>AGR</v>
          </cell>
          <cell r="R106" t="str">
            <v/>
          </cell>
        </row>
        <row r="107">
          <cell r="C107" t="str">
            <v>AVA</v>
          </cell>
          <cell r="R107" t="str">
            <v/>
          </cell>
        </row>
        <row r="108">
          <cell r="C108" t="str">
            <v>BKH</v>
          </cell>
          <cell r="R108" t="str">
            <v/>
          </cell>
        </row>
        <row r="109">
          <cell r="C109" t="str">
            <v>CNP</v>
          </cell>
          <cell r="R109" t="str">
            <v/>
          </cell>
        </row>
        <row r="110">
          <cell r="C110" t="str">
            <v>CMS</v>
          </cell>
          <cell r="R110" t="str">
            <v/>
          </cell>
        </row>
        <row r="111">
          <cell r="C111" t="str">
            <v>ED</v>
          </cell>
          <cell r="R111" t="str">
            <v/>
          </cell>
        </row>
        <row r="112">
          <cell r="C112" t="str">
            <v>D</v>
          </cell>
          <cell r="R112" t="str">
            <v/>
          </cell>
        </row>
        <row r="113">
          <cell r="C113" t="str">
            <v>DTE</v>
          </cell>
          <cell r="R113" t="str">
            <v/>
          </cell>
        </row>
        <row r="114">
          <cell r="C114" t="str">
            <v>DUK</v>
          </cell>
          <cell r="R114">
            <v>1</v>
          </cell>
        </row>
        <row r="115">
          <cell r="C115" t="str">
            <v>EIX</v>
          </cell>
          <cell r="R115">
            <v>1</v>
          </cell>
        </row>
        <row r="116">
          <cell r="C116" t="str">
            <v>EE</v>
          </cell>
          <cell r="R116" t="str">
            <v/>
          </cell>
        </row>
        <row r="117">
          <cell r="C117" t="str">
            <v>ETR</v>
          </cell>
          <cell r="R117">
            <v>1</v>
          </cell>
        </row>
        <row r="118">
          <cell r="C118" t="str">
            <v>ES</v>
          </cell>
          <cell r="R118" t="str">
            <v/>
          </cell>
        </row>
        <row r="119">
          <cell r="C119" t="str">
            <v>EXC</v>
          </cell>
          <cell r="R119" t="str">
            <v/>
          </cell>
        </row>
        <row r="120">
          <cell r="C120" t="str">
            <v>FE</v>
          </cell>
          <cell r="R120" t="str">
            <v/>
          </cell>
        </row>
        <row r="121">
          <cell r="C121" t="str">
            <v>EVRG</v>
          </cell>
          <cell r="R121">
            <v>1</v>
          </cell>
        </row>
        <row r="122">
          <cell r="C122" t="str">
            <v>HE</v>
          </cell>
          <cell r="R122">
            <v>1</v>
          </cell>
        </row>
        <row r="123">
          <cell r="C123" t="str">
            <v>IDA</v>
          </cell>
          <cell r="R123">
            <v>1</v>
          </cell>
        </row>
        <row r="124">
          <cell r="C124" t="str">
            <v>MGEE</v>
          </cell>
          <cell r="R124" t="str">
            <v/>
          </cell>
        </row>
        <row r="125">
          <cell r="C125" t="str">
            <v>NEE</v>
          </cell>
          <cell r="R125" t="str">
            <v/>
          </cell>
        </row>
        <row r="126">
          <cell r="C126" t="str">
            <v>NWE</v>
          </cell>
          <cell r="R126" t="str">
            <v/>
          </cell>
        </row>
        <row r="127">
          <cell r="C127" t="str">
            <v>OGE</v>
          </cell>
          <cell r="R127">
            <v>1</v>
          </cell>
        </row>
        <row r="128">
          <cell r="C128" t="str">
            <v>OTTR</v>
          </cell>
          <cell r="R128" t="str">
            <v/>
          </cell>
        </row>
        <row r="129">
          <cell r="C129" t="str">
            <v>PCG</v>
          </cell>
          <cell r="R129" t="str">
            <v/>
          </cell>
        </row>
        <row r="130">
          <cell r="C130" t="str">
            <v>PNW</v>
          </cell>
          <cell r="R130">
            <v>1</v>
          </cell>
        </row>
        <row r="131">
          <cell r="C131" t="str">
            <v>PNM</v>
          </cell>
          <cell r="R131" t="str">
            <v/>
          </cell>
        </row>
        <row r="132">
          <cell r="C132" t="str">
            <v>POR</v>
          </cell>
          <cell r="R132">
            <v>1</v>
          </cell>
        </row>
        <row r="133">
          <cell r="C133" t="str">
            <v>PPL</v>
          </cell>
          <cell r="R133" t="str">
            <v/>
          </cell>
        </row>
        <row r="134">
          <cell r="C134" t="str">
            <v>PEG</v>
          </cell>
          <cell r="R134" t="str">
            <v/>
          </cell>
        </row>
        <row r="135">
          <cell r="C135" t="str">
            <v>SRE</v>
          </cell>
          <cell r="R135" t="str">
            <v/>
          </cell>
        </row>
        <row r="136">
          <cell r="C136" t="str">
            <v>SO</v>
          </cell>
          <cell r="R136" t="str">
            <v/>
          </cell>
        </row>
        <row r="137">
          <cell r="C137" t="str">
            <v>WEC</v>
          </cell>
          <cell r="R137" t="str">
            <v/>
          </cell>
        </row>
        <row r="138">
          <cell r="C138" t="str">
            <v>XEL</v>
          </cell>
          <cell r="R138">
            <v>1</v>
          </cell>
        </row>
        <row r="139">
          <cell r="C139" t="str">
            <v>AQN</v>
          </cell>
          <cell r="R139" t="str">
            <v/>
          </cell>
        </row>
        <row r="140">
          <cell r="C140" t="str">
            <v>ALA</v>
          </cell>
          <cell r="R140" t="str">
            <v/>
          </cell>
        </row>
        <row r="141">
          <cell r="C141" t="str">
            <v>CU</v>
          </cell>
          <cell r="R141" t="str">
            <v/>
          </cell>
        </row>
        <row r="142">
          <cell r="C142" t="str">
            <v>EMA</v>
          </cell>
          <cell r="R142" t="str">
            <v/>
          </cell>
        </row>
        <row r="143">
          <cell r="C143" t="str">
            <v>ENB</v>
          </cell>
          <cell r="R143" t="str">
            <v/>
          </cell>
        </row>
        <row r="144">
          <cell r="C144" t="str">
            <v>FTS</v>
          </cell>
          <cell r="R144" t="str">
            <v/>
          </cell>
        </row>
        <row r="145">
          <cell r="C145" t="str">
            <v>H</v>
          </cell>
          <cell r="R145" t="str">
            <v/>
          </cell>
        </row>
        <row r="146">
          <cell r="C146" t="str">
            <v>TRP</v>
          </cell>
          <cell r="R146" t="str">
            <v/>
          </cell>
        </row>
        <row r="147">
          <cell r="C147" t="str">
            <v>AWK</v>
          </cell>
          <cell r="R147" t="str">
            <v/>
          </cell>
        </row>
        <row r="148">
          <cell r="C148" t="str">
            <v>AWR</v>
          </cell>
          <cell r="R148" t="str">
            <v/>
          </cell>
        </row>
        <row r="149">
          <cell r="C149" t="str">
            <v>CWT</v>
          </cell>
          <cell r="R149" t="str">
            <v/>
          </cell>
        </row>
        <row r="150">
          <cell r="C150" t="str">
            <v>MSEX</v>
          </cell>
          <cell r="R150" t="str">
            <v/>
          </cell>
        </row>
        <row r="151">
          <cell r="C151" t="str">
            <v>SJW</v>
          </cell>
          <cell r="R151" t="str">
            <v/>
          </cell>
        </row>
        <row r="152">
          <cell r="C152" t="str">
            <v>WTRG</v>
          </cell>
          <cell r="R152" t="str">
            <v/>
          </cell>
        </row>
        <row r="153">
          <cell r="C153" t="str">
            <v>YORW</v>
          </cell>
          <cell r="R153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umm2"/>
      <sheetName val="summ3"/>
      <sheetName val="pjn format"/>
      <sheetName val="E"/>
      <sheetName val="schedule m"/>
      <sheetName val="summ4"/>
      <sheetName val="rev detail"/>
      <sheetName val="revenues"/>
      <sheetName val="fuel"/>
      <sheetName val="other oper main"/>
      <sheetName val="grt"/>
      <sheetName val="proforma int"/>
      <sheetName val="dcit"/>
      <sheetName val="fit"/>
    </sheetNames>
    <sheetDataSet>
      <sheetData sheetId="0">
        <row r="3">
          <cell r="A3" t="str">
            <v>POTOMAC ELECTRIC POWER COMPANY</v>
          </cell>
        </row>
        <row r="5">
          <cell r="A5" t="str">
            <v>Comparison of D.C. Revenue Requirement</v>
          </cell>
        </row>
        <row r="6">
          <cell r="A6" t="str">
            <v xml:space="preserve">December 1995 (Case 951)  vs. December 1996 (DETAIL) </v>
          </cell>
        </row>
        <row r="9">
          <cell r="J9" t="str">
            <v>Dec 95</v>
          </cell>
          <cell r="L9" t="str">
            <v>Difference</v>
          </cell>
        </row>
        <row r="10">
          <cell r="D10" t="str">
            <v>Dec 96</v>
          </cell>
          <cell r="F10" t="str">
            <v>Rev Req</v>
          </cell>
          <cell r="H10" t="str">
            <v>Dec 95</v>
          </cell>
          <cell r="J10" t="str">
            <v>Rev Req</v>
          </cell>
          <cell r="L10" t="str">
            <v>Rev Req</v>
          </cell>
        </row>
        <row r="11">
          <cell r="A11" t="str">
            <v>RATE BASE</v>
          </cell>
        </row>
        <row r="12">
          <cell r="B12" t="str">
            <v>Electric Plant in Service</v>
          </cell>
          <cell r="D12">
            <v>2535530</v>
          </cell>
          <cell r="F12">
            <v>367345</v>
          </cell>
          <cell r="H12">
            <v>2479575</v>
          </cell>
          <cell r="J12">
            <v>359238</v>
          </cell>
          <cell r="L12">
            <v>-8107</v>
          </cell>
        </row>
        <row r="13">
          <cell r="B13" t="str">
            <v>Pollution Control CWIP</v>
          </cell>
          <cell r="D13">
            <v>4115</v>
          </cell>
          <cell r="F13">
            <v>596</v>
          </cell>
          <cell r="H13">
            <v>7587</v>
          </cell>
          <cell r="J13">
            <v>1099</v>
          </cell>
          <cell r="L13">
            <v>503</v>
          </cell>
        </row>
        <row r="14">
          <cell r="B14" t="str">
            <v>Unamortized Unbilled Revenue Adj</v>
          </cell>
          <cell r="D14">
            <v>-595</v>
          </cell>
          <cell r="F14">
            <v>-86</v>
          </cell>
          <cell r="H14">
            <v>-1784</v>
          </cell>
          <cell r="J14">
            <v>-258</v>
          </cell>
          <cell r="L14">
            <v>-172</v>
          </cell>
        </row>
        <row r="15">
          <cell r="B15" t="str">
            <v>Materials &amp; Supplies</v>
          </cell>
          <cell r="D15">
            <v>56273</v>
          </cell>
          <cell r="F15">
            <v>8153</v>
          </cell>
          <cell r="H15">
            <v>59473</v>
          </cell>
          <cell r="J15">
            <v>8616</v>
          </cell>
          <cell r="L15">
            <v>463</v>
          </cell>
        </row>
        <row r="16">
          <cell r="B16" t="str">
            <v>DSM Programs (F.C. 929 vintage)</v>
          </cell>
          <cell r="D16">
            <v>18147</v>
          </cell>
          <cell r="F16">
            <v>2629</v>
          </cell>
          <cell r="H16">
            <v>20327</v>
          </cell>
          <cell r="J16">
            <v>2945</v>
          </cell>
          <cell r="L16">
            <v>316</v>
          </cell>
        </row>
        <row r="17">
          <cell r="B17" t="str">
            <v>Cash Working Capital</v>
          </cell>
          <cell r="D17">
            <v>39141</v>
          </cell>
          <cell r="F17">
            <v>5671</v>
          </cell>
          <cell r="H17">
            <v>39048</v>
          </cell>
          <cell r="J17">
            <v>5657</v>
          </cell>
          <cell r="L17">
            <v>-14</v>
          </cell>
        </row>
        <row r="18">
          <cell r="B18" t="str">
            <v>Accumulated Depreciation</v>
          </cell>
          <cell r="D18">
            <v>-693708</v>
          </cell>
          <cell r="F18">
            <v>-100504</v>
          </cell>
          <cell r="H18">
            <v>-664109</v>
          </cell>
          <cell r="J18">
            <v>-96215</v>
          </cell>
          <cell r="L18">
            <v>4289</v>
          </cell>
        </row>
        <row r="19">
          <cell r="B19" t="str">
            <v>Accumulated Amortization</v>
          </cell>
          <cell r="D19">
            <v>-5678</v>
          </cell>
          <cell r="F19">
            <v>-823</v>
          </cell>
          <cell r="H19">
            <v>-4694</v>
          </cell>
          <cell r="J19">
            <v>-680</v>
          </cell>
          <cell r="L19">
            <v>143</v>
          </cell>
        </row>
        <row r="20">
          <cell r="B20" t="str">
            <v>Accumulated Deferred Taxes</v>
          </cell>
          <cell r="D20">
            <v>-281367</v>
          </cell>
          <cell r="F20">
            <v>-40764</v>
          </cell>
          <cell r="H20">
            <v>-262891</v>
          </cell>
          <cell r="J20">
            <v>-38087</v>
          </cell>
          <cell r="L20">
            <v>2677</v>
          </cell>
        </row>
        <row r="21">
          <cell r="B21" t="str">
            <v>Customer Deposits</v>
          </cell>
          <cell r="D21">
            <v>-12814</v>
          </cell>
          <cell r="F21">
            <v>-1856</v>
          </cell>
          <cell r="H21">
            <v>-12698</v>
          </cell>
          <cell r="J21">
            <v>-1840</v>
          </cell>
          <cell r="L21">
            <v>16</v>
          </cell>
        </row>
        <row r="23">
          <cell r="B23" t="str">
            <v>TOTAL RATE BASE</v>
          </cell>
          <cell r="D23">
            <v>1659044</v>
          </cell>
          <cell r="F23">
            <v>240361</v>
          </cell>
          <cell r="H23">
            <v>1659834</v>
          </cell>
          <cell r="J23">
            <v>240475</v>
          </cell>
          <cell r="L23">
            <v>114</v>
          </cell>
        </row>
        <row r="25">
          <cell r="A25" t="str">
            <v>OPERATING REVENUE</v>
          </cell>
        </row>
        <row r="26">
          <cell r="B26" t="str">
            <v>Non-fuel base (incl 10% GRT)</v>
          </cell>
          <cell r="D26">
            <v>489726</v>
          </cell>
          <cell r="F26">
            <v>-489726</v>
          </cell>
          <cell r="H26">
            <v>480581</v>
          </cell>
          <cell r="J26">
            <v>-480581</v>
          </cell>
          <cell r="L26">
            <v>9145</v>
          </cell>
          <cell r="W26">
            <v>-9145</v>
          </cell>
          <cell r="Y26">
            <v>9145</v>
          </cell>
        </row>
        <row r="27">
          <cell r="B27" t="str">
            <v>10% GRT on Fuel In Base</v>
          </cell>
          <cell r="D27">
            <v>28143</v>
          </cell>
          <cell r="H27">
            <v>28242</v>
          </cell>
          <cell r="W27">
            <v>99</v>
          </cell>
        </row>
        <row r="28">
          <cell r="B28" t="str">
            <v xml:space="preserve">          Subtotal</v>
          </cell>
          <cell r="D28">
            <v>517869</v>
          </cell>
          <cell r="H28">
            <v>508823</v>
          </cell>
          <cell r="W28">
            <v>-9046</v>
          </cell>
        </row>
        <row r="30">
          <cell r="B30" t="str">
            <v>Fuel In Base (excl GRT)</v>
          </cell>
          <cell r="D30">
            <v>253315</v>
          </cell>
          <cell r="H30">
            <v>254200</v>
          </cell>
          <cell r="W30">
            <v>885</v>
          </cell>
          <cell r="X30" t="str">
            <v>{f}</v>
          </cell>
        </row>
        <row r="32">
          <cell r="B32" t="str">
            <v>TOTAL BASE</v>
          </cell>
          <cell r="D32">
            <v>771184</v>
          </cell>
          <cell r="H32">
            <v>763023</v>
          </cell>
          <cell r="W32">
            <v>-8161</v>
          </cell>
        </row>
        <row r="34">
          <cell r="B34" t="str">
            <v>Fuel Clause (excl GRT)</v>
          </cell>
          <cell r="D34">
            <v>-18178</v>
          </cell>
          <cell r="H34">
            <v>-21536</v>
          </cell>
          <cell r="W34">
            <v>-3358</v>
          </cell>
          <cell r="X34" t="str">
            <v>{f}</v>
          </cell>
        </row>
        <row r="35">
          <cell r="B35" t="str">
            <v>10% GRT on Fuel Clause Revenue</v>
          </cell>
          <cell r="D35">
            <v>-2020</v>
          </cell>
          <cell r="H35">
            <v>-2393</v>
          </cell>
          <cell r="W35">
            <v>-373</v>
          </cell>
        </row>
        <row r="37">
          <cell r="B37" t="str">
            <v>TOTAL FUEL CLAUSE REVENUE</v>
          </cell>
          <cell r="D37">
            <v>-20198</v>
          </cell>
          <cell r="H37">
            <v>-23929</v>
          </cell>
          <cell r="W37">
            <v>-3731</v>
          </cell>
        </row>
        <row r="38">
          <cell r="B38" t="str">
            <v xml:space="preserve"> </v>
          </cell>
          <cell r="L38" t="str">
            <v xml:space="preserve"> </v>
          </cell>
          <cell r="W38">
            <v>0</v>
          </cell>
          <cell r="Y38">
            <v>0</v>
          </cell>
        </row>
        <row r="40">
          <cell r="B40" t="str">
            <v>TOTAL SALE OF ELECTRICITY</v>
          </cell>
          <cell r="D40">
            <v>750986</v>
          </cell>
          <cell r="F40">
            <v>-489726</v>
          </cell>
          <cell r="H40">
            <v>739094</v>
          </cell>
          <cell r="L40">
            <v>9145</v>
          </cell>
          <cell r="W40">
            <v>-11892</v>
          </cell>
          <cell r="Y40">
            <v>9145</v>
          </cell>
        </row>
        <row r="42">
          <cell r="B42" t="str">
            <v>TOTAL OTHER REVENUES</v>
          </cell>
          <cell r="D42">
            <v>3810</v>
          </cell>
          <cell r="F42">
            <v>-3810</v>
          </cell>
          <cell r="H42">
            <v>3465</v>
          </cell>
          <cell r="J42">
            <v>-3465</v>
          </cell>
          <cell r="L42">
            <v>345</v>
          </cell>
          <cell r="W42">
            <v>-345</v>
          </cell>
          <cell r="Y42">
            <v>345</v>
          </cell>
        </row>
        <row r="43">
          <cell r="W43" t="str">
            <v>_</v>
          </cell>
          <cell r="Y43" t="str">
            <v>_</v>
          </cell>
        </row>
        <row r="44">
          <cell r="A44" t="str">
            <v>TOTAL OPERATING REVENUE</v>
          </cell>
          <cell r="D44">
            <v>754796</v>
          </cell>
          <cell r="F44">
            <v>-493536</v>
          </cell>
          <cell r="H44">
            <v>742559</v>
          </cell>
          <cell r="L44">
            <v>9490</v>
          </cell>
          <cell r="W44">
            <v>-12237</v>
          </cell>
          <cell r="Y44">
            <v>9490</v>
          </cell>
        </row>
        <row r="45">
          <cell r="W45" t="str">
            <v>_</v>
          </cell>
          <cell r="Y45" t="str">
            <v>_</v>
          </cell>
        </row>
        <row r="46">
          <cell r="A46" t="str">
            <v>OPERATING EXPENSES</v>
          </cell>
        </row>
        <row r="47">
          <cell r="B47" t="str">
            <v>Net Fuel &amp; Interchange</v>
          </cell>
          <cell r="D47">
            <v>186628</v>
          </cell>
          <cell r="F47">
            <v>-53899</v>
          </cell>
          <cell r="H47">
            <v>185879</v>
          </cell>
          <cell r="J47">
            <v>-51984</v>
          </cell>
          <cell r="L47">
            <v>1915</v>
          </cell>
          <cell r="W47">
            <v>-749</v>
          </cell>
          <cell r="X47" t="str">
            <v>{f}</v>
          </cell>
          <cell r="Y47">
            <v>1848</v>
          </cell>
        </row>
        <row r="48">
          <cell r="B48" t="str">
            <v>Capacity Purchase Payments</v>
          </cell>
          <cell r="D48">
            <v>48104</v>
          </cell>
          <cell r="F48">
            <v>53449</v>
          </cell>
          <cell r="H48">
            <v>50157</v>
          </cell>
          <cell r="J48">
            <v>55730</v>
          </cell>
          <cell r="L48">
            <v>2281</v>
          </cell>
          <cell r="W48">
            <v>2053</v>
          </cell>
          <cell r="Y48">
            <v>2200</v>
          </cell>
        </row>
        <row r="49">
          <cell r="B49" t="str">
            <v xml:space="preserve">                           Subtotal</v>
          </cell>
          <cell r="D49">
            <v>234732</v>
          </cell>
          <cell r="F49">
            <v>-450</v>
          </cell>
          <cell r="J49">
            <v>3746</v>
          </cell>
          <cell r="L49">
            <v>4196</v>
          </cell>
        </row>
        <row r="51">
          <cell r="B51" t="str">
            <v>Other O &amp; M</v>
          </cell>
          <cell r="D51">
            <v>127003</v>
          </cell>
          <cell r="F51">
            <v>141114</v>
          </cell>
          <cell r="H51">
            <v>121661</v>
          </cell>
          <cell r="J51">
            <v>135179</v>
          </cell>
          <cell r="L51">
            <v>-5935</v>
          </cell>
          <cell r="W51">
            <v>-5342</v>
          </cell>
          <cell r="Y51">
            <v>-5726</v>
          </cell>
        </row>
        <row r="52">
          <cell r="B52" t="str">
            <v>DSM Amortization</v>
          </cell>
          <cell r="D52">
            <v>8879</v>
          </cell>
          <cell r="F52">
            <v>9866</v>
          </cell>
          <cell r="H52">
            <v>5568</v>
          </cell>
          <cell r="J52">
            <v>6187</v>
          </cell>
          <cell r="L52">
            <v>-3679</v>
          </cell>
          <cell r="W52">
            <v>-3311</v>
          </cell>
          <cell r="Y52">
            <v>-3549</v>
          </cell>
        </row>
        <row r="53">
          <cell r="B53" t="str">
            <v>Depreciation</v>
          </cell>
          <cell r="D53">
            <v>62457</v>
          </cell>
          <cell r="F53">
            <v>69397</v>
          </cell>
          <cell r="H53">
            <v>61582</v>
          </cell>
          <cell r="J53">
            <v>68424</v>
          </cell>
          <cell r="L53">
            <v>-973</v>
          </cell>
          <cell r="W53">
            <v>-875</v>
          </cell>
          <cell r="Y53">
            <v>-938</v>
          </cell>
        </row>
        <row r="54">
          <cell r="B54" t="str">
            <v>Amortization - Other</v>
          </cell>
          <cell r="D54">
            <v>-969</v>
          </cell>
          <cell r="F54">
            <v>-1077</v>
          </cell>
          <cell r="H54">
            <v>-1043</v>
          </cell>
          <cell r="J54">
            <v>-1159</v>
          </cell>
          <cell r="L54">
            <v>-82</v>
          </cell>
          <cell r="W54">
            <v>-74</v>
          </cell>
          <cell r="Y54">
            <v>-79</v>
          </cell>
        </row>
        <row r="55">
          <cell r="B55" t="str">
            <v>Other Taxes - Excluding GRT</v>
          </cell>
          <cell r="D55">
            <v>30077</v>
          </cell>
          <cell r="F55">
            <v>33419</v>
          </cell>
          <cell r="H55">
            <v>29079</v>
          </cell>
          <cell r="J55">
            <v>32310</v>
          </cell>
          <cell r="L55">
            <v>-1109</v>
          </cell>
          <cell r="W55">
            <v>-998</v>
          </cell>
          <cell r="Y55">
            <v>-1070</v>
          </cell>
        </row>
        <row r="56">
          <cell r="B56" t="str">
            <v>Gross Receipts Tax</v>
          </cell>
          <cell r="D56">
            <v>73790</v>
          </cell>
          <cell r="F56">
            <v>-1820</v>
          </cell>
          <cell r="H56">
            <v>73876</v>
          </cell>
          <cell r="J56">
            <v>-354</v>
          </cell>
          <cell r="L56">
            <v>1466</v>
          </cell>
          <cell r="W56">
            <v>86</v>
          </cell>
          <cell r="Y56">
            <v>-1467</v>
          </cell>
        </row>
        <row r="57">
          <cell r="B57" t="str">
            <v>D.C. Income Tax</v>
          </cell>
          <cell r="D57">
            <v>15286</v>
          </cell>
          <cell r="F57">
            <v>-943</v>
          </cell>
          <cell r="H57">
            <v>17055</v>
          </cell>
          <cell r="J57">
            <v>1572</v>
          </cell>
          <cell r="L57">
            <v>2515</v>
          </cell>
          <cell r="W57">
            <v>1769</v>
          </cell>
          <cell r="Y57">
            <v>-2515</v>
          </cell>
        </row>
        <row r="58">
          <cell r="B58" t="str">
            <v>Federal Income Tax</v>
          </cell>
          <cell r="D58">
            <v>49003</v>
          </cell>
          <cell r="F58">
            <v>-3321</v>
          </cell>
          <cell r="H58">
            <v>52188</v>
          </cell>
          <cell r="J58">
            <v>4337</v>
          </cell>
          <cell r="L58">
            <v>7658</v>
          </cell>
          <cell r="W58">
            <v>3185</v>
          </cell>
          <cell r="Y58">
            <v>-7661</v>
          </cell>
        </row>
        <row r="60">
          <cell r="B60" t="str">
            <v>TOTAL OPERATING EXPENSES</v>
          </cell>
          <cell r="D60">
            <v>600258</v>
          </cell>
          <cell r="F60">
            <v>246185</v>
          </cell>
          <cell r="H60">
            <v>596002</v>
          </cell>
          <cell r="J60">
            <v>250242</v>
          </cell>
          <cell r="L60">
            <v>4057</v>
          </cell>
          <cell r="W60">
            <v>-4256</v>
          </cell>
          <cell r="Y60">
            <v>-18957</v>
          </cell>
        </row>
        <row r="62">
          <cell r="A62" t="str">
            <v>OPERATING INCOME</v>
          </cell>
          <cell r="D62">
            <v>154538</v>
          </cell>
          <cell r="F62">
            <v>-247351</v>
          </cell>
          <cell r="H62">
            <v>146557</v>
          </cell>
          <cell r="J62">
            <v>-233804</v>
          </cell>
          <cell r="L62">
            <v>13547</v>
          </cell>
          <cell r="W62">
            <v>-7981</v>
          </cell>
          <cell r="Y62">
            <v>-9467</v>
          </cell>
          <cell r="AA62">
            <v>-9873</v>
          </cell>
        </row>
        <row r="64">
          <cell r="A64" t="str">
            <v>SUBTOTAL</v>
          </cell>
          <cell r="F64">
            <v>-6990</v>
          </cell>
          <cell r="J64">
            <v>6671</v>
          </cell>
          <cell r="L64">
            <v>13661</v>
          </cell>
          <cell r="Y64">
            <v>-9467</v>
          </cell>
          <cell r="AA64">
            <v>-9873</v>
          </cell>
        </row>
        <row r="65">
          <cell r="Y65">
            <v>0</v>
          </cell>
          <cell r="AA65">
            <v>0</v>
          </cell>
        </row>
        <row r="67">
          <cell r="Y67" t="str">
            <v>_</v>
          </cell>
          <cell r="AA67" t="str">
            <v>_</v>
          </cell>
        </row>
        <row r="69">
          <cell r="A69" t="str">
            <v>CALCULATED REVENUE REQUIREMENT</v>
          </cell>
          <cell r="F69">
            <v>-7084</v>
          </cell>
          <cell r="J69">
            <v>8206</v>
          </cell>
          <cell r="L69">
            <v>15290</v>
          </cell>
          <cell r="Y69">
            <v>-9467</v>
          </cell>
          <cell r="AA69">
            <v>-9873</v>
          </cell>
        </row>
        <row r="71">
          <cell r="A71" t="str">
            <v>Unresolved difference</v>
          </cell>
          <cell r="F71">
            <v>-94</v>
          </cell>
          <cell r="J71">
            <v>1535</v>
          </cell>
          <cell r="L71">
            <v>1629</v>
          </cell>
        </row>
        <row r="81">
          <cell r="L81">
            <v>36398.59824861111</v>
          </cell>
        </row>
        <row r="82">
          <cell r="L82">
            <v>36398.59824861111</v>
          </cell>
        </row>
        <row r="83">
          <cell r="B83" t="str">
            <v>Analysis of Net Fuel &amp; Interchange</v>
          </cell>
        </row>
        <row r="85">
          <cell r="D85" t="str">
            <v>F.C. No.</v>
          </cell>
          <cell r="J85" t="str">
            <v>Revenue</v>
          </cell>
        </row>
        <row r="86">
          <cell r="D86" t="str">
            <v>939</v>
          </cell>
          <cell r="F86" t="str">
            <v>1995</v>
          </cell>
          <cell r="H86" t="str">
            <v>Difference</v>
          </cell>
          <cell r="J86" t="str">
            <v>Requirement</v>
          </cell>
        </row>
        <row r="88">
          <cell r="B88" t="str">
            <v>Net Fuel &amp; Interchange</v>
          </cell>
          <cell r="D88">
            <v>209790</v>
          </cell>
          <cell r="F88">
            <v>185879</v>
          </cell>
          <cell r="H88">
            <v>-23911</v>
          </cell>
          <cell r="J88">
            <v>-26568</v>
          </cell>
        </row>
        <row r="89">
          <cell r="B89" t="str">
            <v>Capacity purchase payments</v>
          </cell>
          <cell r="D89">
            <v>51873</v>
          </cell>
          <cell r="F89">
            <v>50157</v>
          </cell>
          <cell r="H89">
            <v>-1716</v>
          </cell>
          <cell r="J89">
            <v>-1907</v>
          </cell>
        </row>
        <row r="91">
          <cell r="B91" t="str">
            <v>Net Fuel Expense</v>
          </cell>
          <cell r="D91">
            <v>261663</v>
          </cell>
          <cell r="F91">
            <v>236036</v>
          </cell>
          <cell r="H91">
            <v>-25627</v>
          </cell>
          <cell r="J91">
            <v>-28474</v>
          </cell>
        </row>
        <row r="93">
          <cell r="B93" t="str">
            <v>Fuel Revenue</v>
          </cell>
        </row>
        <row r="94">
          <cell r="B94" t="str">
            <v xml:space="preserve">    Fuel in Base (excl GRT)</v>
          </cell>
          <cell r="D94">
            <v>253315</v>
          </cell>
          <cell r="F94">
            <v>254200</v>
          </cell>
          <cell r="H94">
            <v>885</v>
          </cell>
          <cell r="J94">
            <v>-983</v>
          </cell>
        </row>
        <row r="95">
          <cell r="B95" t="str">
            <v xml:space="preserve">    Fuel Clause (excl GRT)</v>
          </cell>
          <cell r="D95">
            <v>-18178</v>
          </cell>
          <cell r="F95">
            <v>-21536</v>
          </cell>
          <cell r="H95">
            <v>-3358</v>
          </cell>
          <cell r="J95">
            <v>3731</v>
          </cell>
        </row>
        <row r="97">
          <cell r="B97" t="str">
            <v>Net Fuel Revenue</v>
          </cell>
          <cell r="D97">
            <v>235137</v>
          </cell>
          <cell r="F97">
            <v>232664</v>
          </cell>
          <cell r="H97">
            <v>-2473</v>
          </cell>
          <cell r="J97">
            <v>2748</v>
          </cell>
        </row>
        <row r="99">
          <cell r="B99" t="str">
            <v>Difference</v>
          </cell>
          <cell r="D99">
            <v>-26526</v>
          </cell>
          <cell r="F99">
            <v>-3372</v>
          </cell>
          <cell r="H99">
            <v>23154</v>
          </cell>
          <cell r="J99">
            <v>-25727</v>
          </cell>
        </row>
        <row r="105">
          <cell r="L105">
            <v>-25727</v>
          </cell>
        </row>
        <row r="109">
          <cell r="B109" t="str">
            <v>ANALYSIS OF CHANGE IN INCOME TAXES</v>
          </cell>
          <cell r="H109">
            <v>36398.59824861111</v>
          </cell>
        </row>
        <row r="110">
          <cell r="H110">
            <v>36398.59824861111</v>
          </cell>
        </row>
        <row r="113">
          <cell r="F113" t="str">
            <v>DCIT</v>
          </cell>
          <cell r="H113" t="str">
            <v>FIT</v>
          </cell>
        </row>
        <row r="114">
          <cell r="A114" t="str">
            <v>||\027&amp;a-1R</v>
          </cell>
        </row>
        <row r="115">
          <cell r="B115" t="str">
            <v>_</v>
          </cell>
          <cell r="F115" t="str">
            <v>_</v>
          </cell>
          <cell r="H115" t="str">
            <v>_</v>
          </cell>
        </row>
        <row r="117">
          <cell r="A117" t="str">
            <v>Change in income taxes reflected in reconciliation</v>
          </cell>
          <cell r="F117">
            <v>1769</v>
          </cell>
          <cell r="H117">
            <v>3185</v>
          </cell>
        </row>
        <row r="120">
          <cell r="A120" t="str">
            <v>Known causes:</v>
          </cell>
        </row>
        <row r="122">
          <cell r="A122" t="str">
            <v>Difference in taxable income</v>
          </cell>
          <cell r="F122">
            <v>170</v>
          </cell>
          <cell r="H122">
            <v>538</v>
          </cell>
        </row>
        <row r="123">
          <cell r="A123" t="str">
            <v>Less:  amount implicitly calculated on non-taxable items</v>
          </cell>
        </row>
        <row r="124">
          <cell r="B124" t="str">
            <v xml:space="preserve">           Interest on Customer Deposits</v>
          </cell>
          <cell r="F124">
            <v>0</v>
          </cell>
          <cell r="H124">
            <v>-1</v>
          </cell>
        </row>
        <row r="125">
          <cell r="B125" t="str">
            <v xml:space="preserve">           Common Stock Issuance Costs</v>
          </cell>
          <cell r="F125">
            <v>6</v>
          </cell>
          <cell r="H125">
            <v>17</v>
          </cell>
        </row>
        <row r="126">
          <cell r="A126" t="str">
            <v>||\027&amp;a-1R</v>
          </cell>
        </row>
        <row r="127">
          <cell r="F127" t="str">
            <v>_</v>
          </cell>
          <cell r="H127" t="str">
            <v>_</v>
          </cell>
        </row>
        <row r="129">
          <cell r="B129" t="str">
            <v>Net difference in taxable income</v>
          </cell>
          <cell r="F129">
            <v>164</v>
          </cell>
          <cell r="H129">
            <v>522</v>
          </cell>
        </row>
        <row r="131">
          <cell r="B131" t="str">
            <v>Interest synchronization</v>
          </cell>
          <cell r="F131">
            <v>99</v>
          </cell>
          <cell r="H131">
            <v>311</v>
          </cell>
        </row>
        <row r="133">
          <cell r="B133" t="str">
            <v>Additional gross receipts tax</v>
          </cell>
          <cell r="F133">
            <v>135</v>
          </cell>
          <cell r="H133">
            <v>415</v>
          </cell>
        </row>
        <row r="135">
          <cell r="B135" t="str">
            <v>Permanent and flow-thru differences</v>
          </cell>
          <cell r="F135">
            <v>719</v>
          </cell>
          <cell r="H135">
            <v>4747</v>
          </cell>
        </row>
        <row r="137">
          <cell r="B137" t="str">
            <v>3.32% customer deposit interest rate</v>
          </cell>
        </row>
        <row r="139">
          <cell r="B139" t="str">
            <v>DCIT true-up</v>
          </cell>
        </row>
        <row r="141">
          <cell r="B141" t="str">
            <v>FIT 34/35% adjustments</v>
          </cell>
        </row>
        <row r="144">
          <cell r="B144" t="str">
            <v>DCIT rate change</v>
          </cell>
        </row>
        <row r="145">
          <cell r="A145" t="str">
            <v>||\027&amp;a-1R</v>
          </cell>
        </row>
        <row r="146">
          <cell r="F146" t="str">
            <v>_</v>
          </cell>
          <cell r="H146" t="str">
            <v>_</v>
          </cell>
        </row>
        <row r="148">
          <cell r="A148" t="str">
            <v>Unresolved difference</v>
          </cell>
          <cell r="F148">
            <v>652</v>
          </cell>
          <cell r="H148">
            <v>-2810</v>
          </cell>
        </row>
        <row r="152">
          <cell r="A152" t="str">
            <v>||\012</v>
          </cell>
        </row>
        <row r="162">
          <cell r="A162" t="str">
            <v>OTHER RECONCILING ITEMS</v>
          </cell>
          <cell r="D162">
            <v>36398.59824861111</v>
          </cell>
          <cell r="F162" t="str">
            <v>F.C. No.</v>
          </cell>
        </row>
        <row r="163">
          <cell r="D163">
            <v>36398.59824861111</v>
          </cell>
          <cell r="F163" t="str">
            <v>929</v>
          </cell>
          <cell r="H163" t="str">
            <v>1994</v>
          </cell>
          <cell r="L163" t="str">
            <v>Difference</v>
          </cell>
        </row>
        <row r="164">
          <cell r="A164" t="str">
            <v>||\027&amp;a-1R</v>
          </cell>
        </row>
        <row r="165">
          <cell r="F165" t="str">
            <v>_</v>
          </cell>
          <cell r="H165" t="str">
            <v>_</v>
          </cell>
          <cell r="L165" t="str">
            <v>_</v>
          </cell>
        </row>
        <row r="167">
          <cell r="A167" t="str">
            <v>Permanent &amp; Flow Through Differences for DCIT</v>
          </cell>
          <cell r="F167">
            <v>10896</v>
          </cell>
          <cell r="H167">
            <v>26589</v>
          </cell>
          <cell r="L167">
            <v>15693</v>
          </cell>
        </row>
        <row r="168">
          <cell r="A168" t="str">
            <v>||\027&amp;a-1R</v>
          </cell>
        </row>
        <row r="169">
          <cell r="L169" t="str">
            <v>_</v>
          </cell>
        </row>
        <row r="170">
          <cell r="A170" t="str">
            <v>||\027&amp;a-60V</v>
          </cell>
        </row>
        <row r="171">
          <cell r="L171" t="str">
            <v>_</v>
          </cell>
        </row>
        <row r="174">
          <cell r="A174" t="str">
            <v>Effect on DCIT</v>
          </cell>
          <cell r="L174">
            <v>719</v>
          </cell>
        </row>
        <row r="175">
          <cell r="A175" t="str">
            <v>||\027&amp;a-1R</v>
          </cell>
        </row>
        <row r="176">
          <cell r="L176" t="str">
            <v>_</v>
          </cell>
        </row>
        <row r="177">
          <cell r="A177" t="str">
            <v>||\027&amp;a-58V</v>
          </cell>
        </row>
        <row r="178">
          <cell r="L178" t="str">
            <v>_</v>
          </cell>
        </row>
        <row r="181">
          <cell r="A181" t="str">
            <v>Permanent &amp; Flow Through Differences for FIT (D.C. alloc.)</v>
          </cell>
          <cell r="F181">
            <v>-5075</v>
          </cell>
          <cell r="H181">
            <v>9207</v>
          </cell>
          <cell r="L181">
            <v>14282</v>
          </cell>
        </row>
        <row r="182">
          <cell r="A182" t="str">
            <v>||\027&amp;a-1R</v>
          </cell>
        </row>
        <row r="183">
          <cell r="L183" t="str">
            <v>_</v>
          </cell>
        </row>
        <row r="184">
          <cell r="A184" t="str">
            <v>||\027&amp;a-60V</v>
          </cell>
        </row>
        <row r="185">
          <cell r="L185" t="str">
            <v>_</v>
          </cell>
        </row>
        <row r="188">
          <cell r="A188" t="str">
            <v>Effect on FIT</v>
          </cell>
          <cell r="L188">
            <v>4747</v>
          </cell>
        </row>
        <row r="189">
          <cell r="A189" t="str">
            <v>||\027&amp;a-1R</v>
          </cell>
        </row>
        <row r="190">
          <cell r="L190" t="str">
            <v>_</v>
          </cell>
        </row>
        <row r="191">
          <cell r="A191" t="str">
            <v>||\027&amp;a-60V</v>
          </cell>
        </row>
        <row r="192">
          <cell r="L192" t="str">
            <v>_</v>
          </cell>
        </row>
        <row r="196">
          <cell r="A196" t="str">
            <v xml:space="preserve">   Removal of Implicit Tax Calculation on Non-Taxable Items</v>
          </cell>
        </row>
        <row r="197">
          <cell r="A197" t="str">
            <v>||\027&amp;a-1R</v>
          </cell>
        </row>
        <row r="198">
          <cell r="A198" t="str">
            <v>_</v>
          </cell>
          <cell r="B198" t="str">
            <v>_</v>
          </cell>
          <cell r="C198" t="str">
            <v>_</v>
          </cell>
          <cell r="D198" t="str">
            <v>_</v>
          </cell>
        </row>
        <row r="200">
          <cell r="A200" t="str">
            <v>INTEREST ON CUSTOMER DEPOSITS</v>
          </cell>
          <cell r="F200">
            <v>321</v>
          </cell>
          <cell r="H200">
            <v>324</v>
          </cell>
          <cell r="L200">
            <v>3</v>
          </cell>
        </row>
        <row r="201">
          <cell r="A201" t="str">
            <v>||\027&amp;a-1R</v>
          </cell>
        </row>
        <row r="202">
          <cell r="L202" t="str">
            <v>_</v>
          </cell>
        </row>
        <row r="203">
          <cell r="A203" t="str">
            <v>||\027&amp;a-60V</v>
          </cell>
        </row>
        <row r="204">
          <cell r="L204" t="str">
            <v>_</v>
          </cell>
        </row>
        <row r="207">
          <cell r="A207" t="str">
            <v>Effect on DCIT implicit in determination of tax change expected</v>
          </cell>
        </row>
        <row r="208">
          <cell r="B208" t="str">
            <v xml:space="preserve">    due to adjusted revenue - expense change</v>
          </cell>
          <cell r="L208">
            <v>0</v>
          </cell>
        </row>
        <row r="209">
          <cell r="A209" t="str">
            <v>||\027&amp;a-1R</v>
          </cell>
        </row>
        <row r="210">
          <cell r="L210" t="str">
            <v>_</v>
          </cell>
        </row>
        <row r="211">
          <cell r="A211" t="str">
            <v>||\027&amp;a-60V</v>
          </cell>
        </row>
        <row r="212">
          <cell r="L212" t="str">
            <v>_</v>
          </cell>
        </row>
        <row r="214">
          <cell r="A214" t="str">
            <v>Effect on FIT implicit in determination of tax change expected</v>
          </cell>
        </row>
        <row r="215">
          <cell r="B215" t="str">
            <v xml:space="preserve">    due to adjusted revenue - expense change</v>
          </cell>
          <cell r="L215">
            <v>-1</v>
          </cell>
        </row>
        <row r="216">
          <cell r="A216" t="str">
            <v>||\027&amp;a-1R</v>
          </cell>
        </row>
        <row r="217">
          <cell r="L217" t="str">
            <v>_</v>
          </cell>
        </row>
        <row r="218">
          <cell r="A218" t="str">
            <v>||\027&amp;a-60V</v>
          </cell>
        </row>
        <row r="219">
          <cell r="L219" t="str">
            <v>_</v>
          </cell>
        </row>
        <row r="224">
          <cell r="A224" t="str">
            <v>COMMON STOCK ISSUANCE COSTS</v>
          </cell>
          <cell r="F224">
            <v>54</v>
          </cell>
          <cell r="H224">
            <v>0</v>
          </cell>
          <cell r="L224">
            <v>-54</v>
          </cell>
        </row>
        <row r="225">
          <cell r="A225" t="str">
            <v>||\027&amp;a-1R</v>
          </cell>
        </row>
        <row r="226">
          <cell r="L226" t="str">
            <v>_</v>
          </cell>
        </row>
        <row r="227">
          <cell r="A227" t="str">
            <v>||\027&amp;a-60V</v>
          </cell>
        </row>
        <row r="228">
          <cell r="L228" t="str">
            <v>_</v>
          </cell>
        </row>
        <row r="231">
          <cell r="A231" t="str">
            <v>Effect on DCIT implicit in determination of tax change expected</v>
          </cell>
        </row>
        <row r="232">
          <cell r="B232" t="str">
            <v xml:space="preserve">    due to adjusted revenue - expense change</v>
          </cell>
          <cell r="L232">
            <v>6</v>
          </cell>
        </row>
        <row r="233">
          <cell r="A233" t="str">
            <v>||\027&amp;a-1R</v>
          </cell>
        </row>
        <row r="234">
          <cell r="L234" t="str">
            <v>_</v>
          </cell>
        </row>
        <row r="235">
          <cell r="A235" t="str">
            <v>||\027&amp;a-60V</v>
          </cell>
        </row>
        <row r="236">
          <cell r="L236" t="str">
            <v>_</v>
          </cell>
        </row>
        <row r="238">
          <cell r="A238" t="str">
            <v>Effect on FIT implicit in determination of tax change expected</v>
          </cell>
        </row>
        <row r="239">
          <cell r="B239" t="str">
            <v xml:space="preserve">    due to adjusted revenue - expense change</v>
          </cell>
          <cell r="L239">
            <v>17</v>
          </cell>
        </row>
        <row r="240">
          <cell r="A240" t="str">
            <v>||\027&amp;a-1R</v>
          </cell>
        </row>
        <row r="241">
          <cell r="L241" t="str">
            <v>_</v>
          </cell>
        </row>
        <row r="242">
          <cell r="A242" t="str">
            <v>||\027&amp;a-60V</v>
          </cell>
        </row>
        <row r="243">
          <cell r="L243" t="str">
            <v>_</v>
          </cell>
        </row>
        <row r="244">
          <cell r="A244" t="str">
            <v>||\012</v>
          </cell>
        </row>
        <row r="250">
          <cell r="D250" t="str">
            <v>F.C. No.</v>
          </cell>
          <cell r="F250" t="str">
            <v>F.C. No.</v>
          </cell>
          <cell r="L250" t="str">
            <v>Revenue</v>
          </cell>
          <cell r="AA250" t="str">
            <v>Int Synch</v>
          </cell>
        </row>
        <row r="251">
          <cell r="B251" t="str">
            <v xml:space="preserve">   FUNCTIONAL ANALYSIS OF SELECTED ITEMS</v>
          </cell>
          <cell r="D251" t="str">
            <v>912</v>
          </cell>
          <cell r="F251" t="str">
            <v>929</v>
          </cell>
          <cell r="H251" t="str">
            <v>Difference</v>
          </cell>
          <cell r="L251" t="str">
            <v>Requirement</v>
          </cell>
          <cell r="W251" t="str">
            <v>CT 1</v>
          </cell>
          <cell r="Y251" t="str">
            <v>CT 2</v>
          </cell>
          <cell r="AA251" t="str">
            <v>DCIT</v>
          </cell>
        </row>
        <row r="252">
          <cell r="A252" t="str">
            <v>||\027&amp;a-1R</v>
          </cell>
        </row>
        <row r="253">
          <cell r="B253" t="str">
            <v>_</v>
          </cell>
          <cell r="D253" t="str">
            <v>_</v>
          </cell>
          <cell r="F253" t="str">
            <v>_</v>
          </cell>
          <cell r="H253" t="str">
            <v>_</v>
          </cell>
          <cell r="L253" t="str">
            <v>_</v>
          </cell>
          <cell r="W253" t="str">
            <v>_</v>
          </cell>
          <cell r="Y253" t="str">
            <v>_</v>
          </cell>
          <cell r="AA253" t="str">
            <v>_</v>
          </cell>
        </row>
        <row r="255">
          <cell r="A255" t="str">
            <v>ELECTRIC PLANT IN SERVICE</v>
          </cell>
          <cell r="D255">
            <v>2535530</v>
          </cell>
          <cell r="F255">
            <v>2479575</v>
          </cell>
          <cell r="H255">
            <v>-55955</v>
          </cell>
          <cell r="L255">
            <v>-8456</v>
          </cell>
          <cell r="AA255">
            <v>234</v>
          </cell>
        </row>
        <row r="257">
          <cell r="B257" t="str">
            <v>Production</v>
          </cell>
          <cell r="D257">
            <v>735635</v>
          </cell>
          <cell r="F257">
            <v>819230</v>
          </cell>
          <cell r="H257">
            <v>83595</v>
          </cell>
          <cell r="L257">
            <v>12629</v>
          </cell>
          <cell r="W257">
            <v>721</v>
          </cell>
          <cell r="Y257">
            <v>4221</v>
          </cell>
          <cell r="AA257">
            <v>-350</v>
          </cell>
        </row>
        <row r="258">
          <cell r="B258" t="str">
            <v>Transmission</v>
          </cell>
          <cell r="D258">
            <v>251421</v>
          </cell>
          <cell r="F258">
            <v>285743</v>
          </cell>
          <cell r="H258">
            <v>34322</v>
          </cell>
          <cell r="L258">
            <v>5185</v>
          </cell>
          <cell r="W258">
            <v>-272</v>
          </cell>
          <cell r="Y258">
            <v>572</v>
          </cell>
          <cell r="AA258">
            <v>-144</v>
          </cell>
        </row>
        <row r="259">
          <cell r="B259" t="str">
            <v>Distribution</v>
          </cell>
          <cell r="D259">
            <v>888637</v>
          </cell>
          <cell r="F259">
            <v>973326</v>
          </cell>
          <cell r="H259">
            <v>84689</v>
          </cell>
          <cell r="L259">
            <v>12796</v>
          </cell>
          <cell r="W259" t="str">
            <v>-</v>
          </cell>
          <cell r="Y259" t="str">
            <v>-</v>
          </cell>
          <cell r="AA259">
            <v>-355</v>
          </cell>
        </row>
        <row r="260">
          <cell r="B260" t="str">
            <v>General</v>
          </cell>
          <cell r="D260">
            <v>128417</v>
          </cell>
          <cell r="F260">
            <v>127701</v>
          </cell>
          <cell r="H260">
            <v>-716</v>
          </cell>
          <cell r="L260">
            <v>-107</v>
          </cell>
          <cell r="W260">
            <v>33</v>
          </cell>
          <cell r="Y260">
            <v>47</v>
          </cell>
          <cell r="AA260">
            <v>3</v>
          </cell>
        </row>
        <row r="262">
          <cell r="B262" t="str">
            <v>Check</v>
          </cell>
          <cell r="D262">
            <v>2004110</v>
          </cell>
          <cell r="F262">
            <v>2206000</v>
          </cell>
          <cell r="H262">
            <v>201890</v>
          </cell>
          <cell r="L262">
            <v>30503</v>
          </cell>
          <cell r="W262">
            <v>482</v>
          </cell>
          <cell r="Y262">
            <v>4840</v>
          </cell>
          <cell r="AA262">
            <v>-846</v>
          </cell>
        </row>
        <row r="267">
          <cell r="A267" t="str">
            <v>ACCUMULATED DEPRECIATION</v>
          </cell>
          <cell r="D267">
            <v>-693708</v>
          </cell>
          <cell r="F267">
            <v>-664109</v>
          </cell>
          <cell r="H267">
            <v>29599</v>
          </cell>
          <cell r="L267">
            <v>4473</v>
          </cell>
          <cell r="AA267">
            <v>-124</v>
          </cell>
        </row>
        <row r="269">
          <cell r="B269" t="str">
            <v>Production</v>
          </cell>
          <cell r="D269">
            <v>-199863</v>
          </cell>
          <cell r="F269">
            <v>-219451</v>
          </cell>
          <cell r="H269">
            <v>-19588</v>
          </cell>
          <cell r="L269">
            <v>-2961</v>
          </cell>
          <cell r="W269">
            <v>-7</v>
          </cell>
          <cell r="Y269">
            <v>-82</v>
          </cell>
          <cell r="AA269">
            <v>81</v>
          </cell>
        </row>
        <row r="270">
          <cell r="B270" t="str">
            <v>Transmission</v>
          </cell>
          <cell r="D270">
            <v>-66783</v>
          </cell>
          <cell r="F270">
            <v>-80591</v>
          </cell>
          <cell r="H270">
            <v>-13808</v>
          </cell>
          <cell r="L270">
            <v>-2085</v>
          </cell>
          <cell r="W270">
            <v>7</v>
          </cell>
          <cell r="Y270">
            <v>-7</v>
          </cell>
          <cell r="AA270">
            <v>58</v>
          </cell>
        </row>
        <row r="271">
          <cell r="B271" t="str">
            <v>Distribution</v>
          </cell>
          <cell r="D271">
            <v>-214902</v>
          </cell>
          <cell r="F271">
            <v>-233882</v>
          </cell>
          <cell r="H271">
            <v>-18980</v>
          </cell>
          <cell r="L271">
            <v>-2868</v>
          </cell>
          <cell r="W271" t="str">
            <v>-</v>
          </cell>
          <cell r="Y271" t="str">
            <v>-</v>
          </cell>
          <cell r="AA271">
            <v>80</v>
          </cell>
        </row>
        <row r="272">
          <cell r="B272" t="str">
            <v>General</v>
          </cell>
          <cell r="D272">
            <v>-32423</v>
          </cell>
          <cell r="F272">
            <v>-41458</v>
          </cell>
          <cell r="H272">
            <v>-9035</v>
          </cell>
          <cell r="L272">
            <v>-1364</v>
          </cell>
          <cell r="W272">
            <v>-1</v>
          </cell>
          <cell r="Y272">
            <v>-2</v>
          </cell>
          <cell r="AA272">
            <v>38</v>
          </cell>
        </row>
        <row r="274">
          <cell r="B274" t="str">
            <v>Check</v>
          </cell>
          <cell r="D274">
            <v>-513971</v>
          </cell>
          <cell r="F274">
            <v>-575382</v>
          </cell>
          <cell r="H274">
            <v>-61411</v>
          </cell>
          <cell r="L274">
            <v>-9278</v>
          </cell>
          <cell r="W274">
            <v>-1</v>
          </cell>
          <cell r="Y274">
            <v>-91</v>
          </cell>
          <cell r="AA274">
            <v>257</v>
          </cell>
        </row>
        <row r="279">
          <cell r="A279" t="str">
            <v>DEPRECIATION EXPENSE</v>
          </cell>
          <cell r="D279">
            <v>62457</v>
          </cell>
          <cell r="F279">
            <v>61582</v>
          </cell>
          <cell r="H279">
            <v>-875</v>
          </cell>
          <cell r="L279">
            <v>-938</v>
          </cell>
        </row>
        <row r="281">
          <cell r="B281" t="str">
            <v>Production</v>
          </cell>
          <cell r="D281">
            <v>16437</v>
          </cell>
          <cell r="F281">
            <v>19286</v>
          </cell>
          <cell r="H281">
            <v>2849</v>
          </cell>
          <cell r="L281">
            <v>3054</v>
          </cell>
          <cell r="W281">
            <v>90</v>
          </cell>
          <cell r="Y281">
            <v>1793</v>
          </cell>
        </row>
        <row r="282">
          <cell r="B282" t="str">
            <v>Transmission</v>
          </cell>
          <cell r="D282">
            <v>5090</v>
          </cell>
          <cell r="F282">
            <v>6055</v>
          </cell>
          <cell r="H282">
            <v>965</v>
          </cell>
          <cell r="L282">
            <v>1034</v>
          </cell>
          <cell r="W282">
            <v>-88</v>
          </cell>
          <cell r="Y282">
            <v>228</v>
          </cell>
        </row>
        <row r="283">
          <cell r="B283" t="str">
            <v>Distribution</v>
          </cell>
          <cell r="D283">
            <v>21931</v>
          </cell>
          <cell r="F283">
            <v>23566</v>
          </cell>
          <cell r="H283">
            <v>1635</v>
          </cell>
          <cell r="L283">
            <v>1752</v>
          </cell>
          <cell r="W283" t="str">
            <v>-</v>
          </cell>
          <cell r="Y283" t="str">
            <v>-</v>
          </cell>
        </row>
        <row r="284">
          <cell r="B284" t="str">
            <v>General</v>
          </cell>
          <cell r="D284">
            <v>5568</v>
          </cell>
          <cell r="F284">
            <v>6383</v>
          </cell>
          <cell r="H284">
            <v>815</v>
          </cell>
          <cell r="L284">
            <v>874</v>
          </cell>
          <cell r="W284">
            <v>17</v>
          </cell>
          <cell r="Y284">
            <v>17</v>
          </cell>
        </row>
        <row r="286">
          <cell r="B286" t="str">
            <v>Check</v>
          </cell>
          <cell r="D286">
            <v>49026</v>
          </cell>
          <cell r="F286">
            <v>55290</v>
          </cell>
          <cell r="H286">
            <v>6264</v>
          </cell>
          <cell r="L286">
            <v>6714</v>
          </cell>
          <cell r="W286">
            <v>19</v>
          </cell>
          <cell r="Y286">
            <v>2038</v>
          </cell>
        </row>
        <row r="289">
          <cell r="B289" t="str">
            <v>TOTAL PER ABOVE</v>
          </cell>
          <cell r="W289">
            <v>500</v>
          </cell>
          <cell r="Y289">
            <v>6787</v>
          </cell>
        </row>
        <row r="290">
          <cell r="B290" t="str">
            <v>ADT</v>
          </cell>
          <cell r="W290">
            <v>-3</v>
          </cell>
          <cell r="Y290">
            <v>-1</v>
          </cell>
        </row>
        <row r="291">
          <cell r="B291" t="str">
            <v xml:space="preserve">TOTAL </v>
          </cell>
          <cell r="W291" t="str">
            <v xml:space="preserve">      ------</v>
          </cell>
          <cell r="Y291" t="str">
            <v xml:space="preserve">      ------</v>
          </cell>
        </row>
        <row r="292">
          <cell r="W292">
            <v>497</v>
          </cell>
          <cell r="Y292">
            <v>6786</v>
          </cell>
        </row>
        <row r="293">
          <cell r="A293" t="str">
            <v>||\012</v>
          </cell>
        </row>
        <row r="309">
          <cell r="A309" t="str">
            <v>STATION H CT-1</v>
          </cell>
        </row>
        <row r="310">
          <cell r="D310" t="str">
            <v>912</v>
          </cell>
          <cell r="F310" t="str">
            <v>8 &amp; 4</v>
          </cell>
          <cell r="H310" t="str">
            <v>Difference</v>
          </cell>
          <cell r="L310" t="str">
            <v>DCIT</v>
          </cell>
          <cell r="W310" t="str">
            <v>FIT</v>
          </cell>
          <cell r="Y310" t="str">
            <v>REV REQ</v>
          </cell>
        </row>
        <row r="311">
          <cell r="D311" t="str">
            <v>-</v>
          </cell>
          <cell r="F311" t="str">
            <v>-</v>
          </cell>
          <cell r="H311" t="str">
            <v>-</v>
          </cell>
          <cell r="L311" t="str">
            <v>-</v>
          </cell>
          <cell r="W311" t="str">
            <v>-</v>
          </cell>
          <cell r="Y311" t="str">
            <v>-</v>
          </cell>
        </row>
        <row r="312">
          <cell r="A312" t="str">
            <v>RATE BASE</v>
          </cell>
        </row>
        <row r="314">
          <cell r="A314" t="str">
            <v>SYSTEM EPIS</v>
          </cell>
        </row>
        <row r="315">
          <cell r="A315" t="str">
            <v xml:space="preserve">  Production</v>
          </cell>
          <cell r="D315">
            <v>101890</v>
          </cell>
          <cell r="F315">
            <v>110769</v>
          </cell>
        </row>
        <row r="316">
          <cell r="A316" t="str">
            <v xml:space="preserve">  Transmission</v>
          </cell>
          <cell r="D316">
            <v>28340</v>
          </cell>
          <cell r="F316">
            <v>23088</v>
          </cell>
        </row>
        <row r="317">
          <cell r="A317" t="str">
            <v xml:space="preserve">  General</v>
          </cell>
          <cell r="D317" t="str">
            <v>-</v>
          </cell>
          <cell r="F317">
            <v>466</v>
          </cell>
        </row>
        <row r="319">
          <cell r="A319" t="str">
            <v>D.C. ALLOCATED EPIS</v>
          </cell>
        </row>
        <row r="320">
          <cell r="A320" t="str">
            <v xml:space="preserve">  Production</v>
          </cell>
          <cell r="D320">
            <v>38504</v>
          </cell>
          <cell r="F320">
            <v>43300</v>
          </cell>
        </row>
        <row r="321">
          <cell r="A321" t="str">
            <v xml:space="preserve">  Transmission </v>
          </cell>
          <cell r="D321">
            <v>10710</v>
          </cell>
          <cell r="F321">
            <v>9025</v>
          </cell>
        </row>
        <row r="322">
          <cell r="A322" t="str">
            <v xml:space="preserve">  General </v>
          </cell>
          <cell r="D322" t="str">
            <v>-</v>
          </cell>
          <cell r="F322">
            <v>202</v>
          </cell>
        </row>
        <row r="323">
          <cell r="D323" t="str">
            <v>-</v>
          </cell>
          <cell r="F323" t="str">
            <v>-</v>
          </cell>
        </row>
        <row r="324">
          <cell r="D324">
            <v>49214</v>
          </cell>
          <cell r="F324">
            <v>52527</v>
          </cell>
        </row>
        <row r="325">
          <cell r="A325" t="str">
            <v>D.C. AFUDC</v>
          </cell>
        </row>
        <row r="326">
          <cell r="A326" t="str">
            <v xml:space="preserve">  Production</v>
          </cell>
          <cell r="D326">
            <v>8572</v>
          </cell>
          <cell r="F326">
            <v>8542</v>
          </cell>
        </row>
        <row r="327">
          <cell r="A327" t="str">
            <v xml:space="preserve">  Transmission </v>
          </cell>
          <cell r="D327">
            <v>1437</v>
          </cell>
          <cell r="F327">
            <v>1332</v>
          </cell>
        </row>
        <row r="328">
          <cell r="A328" t="str">
            <v xml:space="preserve">  General </v>
          </cell>
          <cell r="D328" t="str">
            <v>-</v>
          </cell>
          <cell r="F328">
            <v>20</v>
          </cell>
        </row>
        <row r="329">
          <cell r="D329" t="str">
            <v>-</v>
          </cell>
          <cell r="F329" t="str">
            <v>-</v>
          </cell>
        </row>
        <row r="330">
          <cell r="D330">
            <v>10009</v>
          </cell>
          <cell r="F330">
            <v>9894</v>
          </cell>
        </row>
        <row r="332">
          <cell r="A332" t="str">
            <v>Net EPIS</v>
          </cell>
        </row>
        <row r="333">
          <cell r="A333" t="str">
            <v xml:space="preserve">  Production</v>
          </cell>
          <cell r="D333">
            <v>47076</v>
          </cell>
          <cell r="F333">
            <v>51842</v>
          </cell>
          <cell r="H333">
            <v>4766</v>
          </cell>
          <cell r="Y333">
            <v>861</v>
          </cell>
        </row>
        <row r="334">
          <cell r="A334" t="str">
            <v xml:space="preserve">  Transmission </v>
          </cell>
          <cell r="D334">
            <v>12147</v>
          </cell>
          <cell r="F334">
            <v>10357</v>
          </cell>
          <cell r="H334">
            <v>-1790</v>
          </cell>
          <cell r="Y334">
            <v>-323</v>
          </cell>
        </row>
        <row r="335">
          <cell r="A335" t="str">
            <v xml:space="preserve">  General </v>
          </cell>
          <cell r="D335" t="str">
            <v>-</v>
          </cell>
          <cell r="F335">
            <v>222</v>
          </cell>
          <cell r="H335">
            <v>222</v>
          </cell>
          <cell r="Y335">
            <v>40</v>
          </cell>
        </row>
        <row r="336">
          <cell r="D336" t="str">
            <v>-</v>
          </cell>
          <cell r="F336" t="str">
            <v>-</v>
          </cell>
          <cell r="H336" t="str">
            <v>-</v>
          </cell>
          <cell r="Y336" t="str">
            <v>-</v>
          </cell>
        </row>
        <row r="337">
          <cell r="A337" t="str">
            <v xml:space="preserve">  Net EPIS</v>
          </cell>
          <cell r="D337">
            <v>59223</v>
          </cell>
          <cell r="F337">
            <v>62421</v>
          </cell>
          <cell r="H337">
            <v>3198</v>
          </cell>
          <cell r="Y337">
            <v>578</v>
          </cell>
        </row>
        <row r="338">
          <cell r="Y338" t="str">
            <v>=</v>
          </cell>
        </row>
        <row r="339">
          <cell r="A339" t="str">
            <v>ACCUMULATED DEPR</v>
          </cell>
        </row>
        <row r="340">
          <cell r="A340" t="str">
            <v xml:space="preserve">  Production</v>
          </cell>
          <cell r="D340">
            <v>-795</v>
          </cell>
          <cell r="F340">
            <v>-836</v>
          </cell>
          <cell r="H340">
            <v>-41</v>
          </cell>
          <cell r="Y340">
            <v>-7</v>
          </cell>
        </row>
        <row r="341">
          <cell r="A341" t="str">
            <v xml:space="preserve">  Transmission </v>
          </cell>
          <cell r="D341">
            <v>-147</v>
          </cell>
          <cell r="F341">
            <v>-107</v>
          </cell>
          <cell r="H341">
            <v>40</v>
          </cell>
          <cell r="Y341">
            <v>7</v>
          </cell>
        </row>
        <row r="342">
          <cell r="A342" t="str">
            <v xml:space="preserve">  General </v>
          </cell>
          <cell r="D342" t="str">
            <v>-</v>
          </cell>
          <cell r="F342">
            <v>-8</v>
          </cell>
          <cell r="H342">
            <v>-8</v>
          </cell>
          <cell r="Y342">
            <v>-1</v>
          </cell>
        </row>
        <row r="343">
          <cell r="D343" t="str">
            <v>-</v>
          </cell>
          <cell r="F343" t="str">
            <v>-</v>
          </cell>
          <cell r="H343" t="str">
            <v>-</v>
          </cell>
          <cell r="Y343" t="str">
            <v>-</v>
          </cell>
        </row>
        <row r="344">
          <cell r="A344" t="str">
            <v xml:space="preserve">  Accum depr</v>
          </cell>
          <cell r="D344">
            <v>-942</v>
          </cell>
          <cell r="F344">
            <v>-951</v>
          </cell>
          <cell r="H344">
            <v>-9</v>
          </cell>
          <cell r="Y344">
            <v>-1</v>
          </cell>
        </row>
        <row r="345">
          <cell r="Y345" t="str">
            <v>=</v>
          </cell>
        </row>
        <row r="347">
          <cell r="A347" t="str">
            <v>ADT  (Assume all production)</v>
          </cell>
          <cell r="D347">
            <v>2</v>
          </cell>
          <cell r="F347">
            <v>-14</v>
          </cell>
          <cell r="H347">
            <v>-16</v>
          </cell>
          <cell r="Y347">
            <v>-3</v>
          </cell>
        </row>
        <row r="348">
          <cell r="D348" t="str">
            <v>-</v>
          </cell>
          <cell r="F348" t="str">
            <v>-</v>
          </cell>
          <cell r="H348" t="str">
            <v>-</v>
          </cell>
          <cell r="Y348" t="str">
            <v>=</v>
          </cell>
        </row>
        <row r="349">
          <cell r="A349" t="str">
            <v>NET RATE BASE</v>
          </cell>
        </row>
        <row r="350">
          <cell r="A350" t="str">
            <v xml:space="preserve">  Production</v>
          </cell>
          <cell r="D350">
            <v>46283</v>
          </cell>
          <cell r="F350">
            <v>50992</v>
          </cell>
          <cell r="H350">
            <v>4709</v>
          </cell>
          <cell r="Y350">
            <v>851</v>
          </cell>
        </row>
        <row r="351">
          <cell r="A351" t="str">
            <v xml:space="preserve">  Transmission </v>
          </cell>
          <cell r="D351">
            <v>12000</v>
          </cell>
          <cell r="F351">
            <v>10250</v>
          </cell>
          <cell r="H351">
            <v>-1750</v>
          </cell>
          <cell r="Y351">
            <v>-316</v>
          </cell>
        </row>
        <row r="352">
          <cell r="A352" t="str">
            <v xml:space="preserve">  General </v>
          </cell>
          <cell r="D352" t="str">
            <v>-</v>
          </cell>
          <cell r="F352">
            <v>214</v>
          </cell>
          <cell r="H352">
            <v>214</v>
          </cell>
          <cell r="Y352">
            <v>39</v>
          </cell>
        </row>
        <row r="353">
          <cell r="D353" t="str">
            <v>-</v>
          </cell>
          <cell r="F353" t="str">
            <v>-</v>
          </cell>
          <cell r="H353" t="str">
            <v>-</v>
          </cell>
          <cell r="Y353" t="str">
            <v>-</v>
          </cell>
        </row>
        <row r="355">
          <cell r="A355" t="str">
            <v>NET ADDITION TO RATE BASE</v>
          </cell>
          <cell r="D355">
            <v>58283</v>
          </cell>
          <cell r="F355">
            <v>61456</v>
          </cell>
          <cell r="H355">
            <v>3173</v>
          </cell>
          <cell r="Y355">
            <v>574</v>
          </cell>
        </row>
        <row r="357">
          <cell r="A357" t="str">
            <v>INTEREST SYNCH:    (attribute 100% to EPIS)</v>
          </cell>
        </row>
        <row r="358">
          <cell r="B358" t="str">
            <v>wtd cost of debt (912)</v>
          </cell>
          <cell r="D358">
            <v>3.9900000000000005E-2</v>
          </cell>
          <cell r="F358">
            <v>3.9900000000000005E-2</v>
          </cell>
          <cell r="H358">
            <v>3.9900000000000005E-2</v>
          </cell>
        </row>
        <row r="360">
          <cell r="A360" t="str">
            <v xml:space="preserve">  Production</v>
          </cell>
          <cell r="D360">
            <v>1847</v>
          </cell>
          <cell r="F360">
            <v>2035</v>
          </cell>
          <cell r="H360">
            <v>188</v>
          </cell>
          <cell r="L360">
            <v>-20</v>
          </cell>
          <cell r="W360">
            <v>-57</v>
          </cell>
          <cell r="Y360">
            <v>-140</v>
          </cell>
        </row>
        <row r="361">
          <cell r="A361" t="str">
            <v xml:space="preserve">  Transmission </v>
          </cell>
          <cell r="D361">
            <v>479</v>
          </cell>
          <cell r="F361">
            <v>409</v>
          </cell>
          <cell r="H361">
            <v>-70</v>
          </cell>
          <cell r="L361">
            <v>7</v>
          </cell>
          <cell r="W361">
            <v>21</v>
          </cell>
          <cell r="Y361">
            <v>51</v>
          </cell>
        </row>
        <row r="362">
          <cell r="A362" t="str">
            <v xml:space="preserve">  General </v>
          </cell>
          <cell r="D362">
            <v>0</v>
          </cell>
          <cell r="F362">
            <v>9</v>
          </cell>
          <cell r="H362">
            <v>9</v>
          </cell>
          <cell r="L362">
            <v>-1</v>
          </cell>
          <cell r="W362">
            <v>-3</v>
          </cell>
          <cell r="Y362">
            <v>-7</v>
          </cell>
        </row>
        <row r="363">
          <cell r="D363" t="str">
            <v>-</v>
          </cell>
          <cell r="F363" t="str">
            <v>-</v>
          </cell>
          <cell r="H363" t="str">
            <v>-</v>
          </cell>
          <cell r="L363" t="str">
            <v>-</v>
          </cell>
          <cell r="W363" t="str">
            <v>-</v>
          </cell>
          <cell r="Y363" t="str">
            <v>-</v>
          </cell>
        </row>
        <row r="364">
          <cell r="D364">
            <v>2326</v>
          </cell>
          <cell r="F364">
            <v>2453</v>
          </cell>
          <cell r="H364">
            <v>127</v>
          </cell>
          <cell r="L364">
            <v>-14</v>
          </cell>
          <cell r="W364">
            <v>-39</v>
          </cell>
          <cell r="Y364">
            <v>-96</v>
          </cell>
        </row>
        <row r="365">
          <cell r="A365" t="str">
            <v>TOTAL REVENUE REQUIREMENT ASSOC W/ RATE BASE</v>
          </cell>
        </row>
        <row r="366">
          <cell r="A366" t="str">
            <v xml:space="preserve">  Production</v>
          </cell>
          <cell r="Y366">
            <v>711</v>
          </cell>
        </row>
        <row r="367">
          <cell r="A367" t="str">
            <v xml:space="preserve">  Transmission </v>
          </cell>
          <cell r="Y367">
            <v>-265</v>
          </cell>
        </row>
        <row r="368">
          <cell r="A368" t="str">
            <v xml:space="preserve">  General </v>
          </cell>
          <cell r="Y368">
            <v>32</v>
          </cell>
        </row>
        <row r="369">
          <cell r="Y369" t="str">
            <v>-</v>
          </cell>
        </row>
        <row r="370">
          <cell r="Y370">
            <v>478</v>
          </cell>
        </row>
        <row r="372">
          <cell r="A372" t="str">
            <v>Depreciation exp</v>
          </cell>
        </row>
        <row r="373">
          <cell r="A373" t="str">
            <v xml:space="preserve">  Production</v>
          </cell>
          <cell r="D373">
            <v>1589</v>
          </cell>
          <cell r="F373">
            <v>1673</v>
          </cell>
          <cell r="H373">
            <v>84</v>
          </cell>
          <cell r="Y373">
            <v>90</v>
          </cell>
        </row>
        <row r="374">
          <cell r="A374" t="str">
            <v xml:space="preserve">  Transmission </v>
          </cell>
          <cell r="D374">
            <v>295</v>
          </cell>
          <cell r="F374">
            <v>213</v>
          </cell>
          <cell r="H374">
            <v>-82</v>
          </cell>
          <cell r="Y374">
            <v>-88</v>
          </cell>
        </row>
        <row r="375">
          <cell r="A375" t="str">
            <v xml:space="preserve">  General </v>
          </cell>
          <cell r="D375" t="str">
            <v>-</v>
          </cell>
          <cell r="F375">
            <v>16</v>
          </cell>
          <cell r="H375">
            <v>16</v>
          </cell>
          <cell r="Y375">
            <v>17</v>
          </cell>
        </row>
        <row r="376">
          <cell r="D376" t="str">
            <v>-</v>
          </cell>
          <cell r="F376" t="str">
            <v>-</v>
          </cell>
          <cell r="H376" t="str">
            <v>-</v>
          </cell>
          <cell r="Y376" t="str">
            <v>-</v>
          </cell>
        </row>
        <row r="377">
          <cell r="D377">
            <v>1884</v>
          </cell>
          <cell r="F377">
            <v>1902</v>
          </cell>
          <cell r="H377">
            <v>18</v>
          </cell>
          <cell r="Y377">
            <v>19</v>
          </cell>
        </row>
        <row r="379">
          <cell r="A379" t="str">
            <v>Total revenue requirement impact with int synch</v>
          </cell>
          <cell r="Y379">
            <v>497</v>
          </cell>
        </row>
        <row r="380">
          <cell r="Y380" t="str">
            <v>=</v>
          </cell>
        </row>
        <row r="382">
          <cell r="A382" t="str">
            <v>||\012</v>
          </cell>
        </row>
        <row r="388">
          <cell r="A388" t="str">
            <v>STATION H CT-2</v>
          </cell>
        </row>
        <row r="389">
          <cell r="D389" t="str">
            <v>912</v>
          </cell>
          <cell r="F389" t="str">
            <v>8 &amp; 4</v>
          </cell>
          <cell r="H389" t="str">
            <v>Difference</v>
          </cell>
          <cell r="L389" t="str">
            <v>DCIT</v>
          </cell>
          <cell r="W389" t="str">
            <v>FIT</v>
          </cell>
          <cell r="Y389" t="str">
            <v>REV REQ</v>
          </cell>
        </row>
        <row r="390">
          <cell r="D390" t="str">
            <v>-</v>
          </cell>
          <cell r="F390" t="str">
            <v>-</v>
          </cell>
          <cell r="H390" t="str">
            <v>-</v>
          </cell>
          <cell r="L390" t="str">
            <v>-</v>
          </cell>
          <cell r="W390" t="str">
            <v>-</v>
          </cell>
          <cell r="Y390" t="str">
            <v>-</v>
          </cell>
        </row>
        <row r="391">
          <cell r="A391" t="str">
            <v>RATE BASE</v>
          </cell>
        </row>
        <row r="393">
          <cell r="A393" t="str">
            <v>SYSTEM EPIS</v>
          </cell>
        </row>
        <row r="394">
          <cell r="A394" t="str">
            <v xml:space="preserve">  Production</v>
          </cell>
          <cell r="F394">
            <v>61694</v>
          </cell>
        </row>
        <row r="395">
          <cell r="A395" t="str">
            <v xml:space="preserve">  Transmission</v>
          </cell>
          <cell r="F395">
            <v>8781</v>
          </cell>
        </row>
        <row r="396">
          <cell r="A396" t="str">
            <v xml:space="preserve">  General</v>
          </cell>
          <cell r="F396">
            <v>642</v>
          </cell>
        </row>
        <row r="398">
          <cell r="A398" t="str">
            <v>D.C. ALLOCATED EPIS</v>
          </cell>
        </row>
        <row r="399">
          <cell r="A399" t="str">
            <v xml:space="preserve">  Production</v>
          </cell>
          <cell r="F399">
            <v>24122</v>
          </cell>
        </row>
        <row r="400">
          <cell r="A400" t="str">
            <v xml:space="preserve">  Transmission </v>
          </cell>
          <cell r="F400">
            <v>3433</v>
          </cell>
        </row>
        <row r="401">
          <cell r="A401" t="str">
            <v xml:space="preserve">  General </v>
          </cell>
          <cell r="F401">
            <v>278</v>
          </cell>
        </row>
        <row r="402">
          <cell r="F402" t="str">
            <v>-</v>
          </cell>
        </row>
        <row r="403">
          <cell r="F403">
            <v>27833</v>
          </cell>
        </row>
        <row r="404">
          <cell r="A404" t="str">
            <v xml:space="preserve">D.C. AFUDC </v>
          </cell>
        </row>
        <row r="405">
          <cell r="A405" t="str">
            <v xml:space="preserve">  Production</v>
          </cell>
          <cell r="F405">
            <v>3140</v>
          </cell>
        </row>
        <row r="406">
          <cell r="A406" t="str">
            <v xml:space="preserve">  Transmission </v>
          </cell>
          <cell r="F406">
            <v>179</v>
          </cell>
        </row>
        <row r="407">
          <cell r="A407" t="str">
            <v xml:space="preserve">  General </v>
          </cell>
          <cell r="F407">
            <v>19</v>
          </cell>
        </row>
        <row r="408">
          <cell r="F408" t="str">
            <v>-</v>
          </cell>
        </row>
        <row r="409">
          <cell r="F409">
            <v>3338</v>
          </cell>
        </row>
        <row r="411">
          <cell r="A411" t="str">
            <v>D.C. CCRF</v>
          </cell>
        </row>
        <row r="412">
          <cell r="A412" t="str">
            <v xml:space="preserve">  Production</v>
          </cell>
          <cell r="F412">
            <v>593</v>
          </cell>
        </row>
        <row r="413">
          <cell r="A413" t="str">
            <v xml:space="preserve">  Transmission </v>
          </cell>
          <cell r="F413">
            <v>169</v>
          </cell>
        </row>
        <row r="414">
          <cell r="F414" t="str">
            <v>-</v>
          </cell>
        </row>
      </sheetData>
      <sheetData sheetId="1">
        <row r="2">
          <cell r="A2" t="str">
            <v>POTOMAC ELECTRIC POWER COMPANY</v>
          </cell>
        </row>
        <row r="4">
          <cell r="A4" t="str">
            <v>Comparison of D.C. Revenue Requirement</v>
          </cell>
        </row>
        <row r="5">
          <cell r="A5" t="str">
            <v>Formal Case 939 (Per Order; 12/31/94  6&amp;6)  vs. December 1995 (Actual)</v>
          </cell>
        </row>
        <row r="6">
          <cell r="J6" t="str">
            <v>Revenue</v>
          </cell>
        </row>
        <row r="7">
          <cell r="J7" t="str">
            <v>Requirement</v>
          </cell>
        </row>
        <row r="8">
          <cell r="J8" t="str">
            <v>Including Effect</v>
          </cell>
        </row>
        <row r="9">
          <cell r="D9" t="str">
            <v>F.C. 939</v>
          </cell>
          <cell r="F9" t="str">
            <v>12 Months</v>
          </cell>
          <cell r="J9" t="str">
            <v>Of Interest</v>
          </cell>
        </row>
        <row r="10">
          <cell r="D10" t="str">
            <v>Per Order</v>
          </cell>
          <cell r="F10" t="str">
            <v>Ended 12/31/95</v>
          </cell>
          <cell r="H10" t="str">
            <v>Difference</v>
          </cell>
          <cell r="J10" t="str">
            <v>Synch</v>
          </cell>
        </row>
        <row r="11">
          <cell r="A11" t="str">
            <v>RATE BASE</v>
          </cell>
        </row>
        <row r="12">
          <cell r="B12" t="str">
            <v>Electric Plant in Service</v>
          </cell>
          <cell r="D12">
            <v>2535530</v>
          </cell>
          <cell r="F12">
            <v>2479575</v>
          </cell>
          <cell r="H12">
            <v>-55955</v>
          </cell>
          <cell r="J12">
            <v>-8238</v>
          </cell>
          <cell r="L12">
            <v>242</v>
          </cell>
          <cell r="N12">
            <v>1178</v>
          </cell>
        </row>
        <row r="13">
          <cell r="B13" t="str">
            <v>Pollution Control CWIP</v>
          </cell>
          <cell r="D13">
            <v>4115</v>
          </cell>
          <cell r="F13">
            <v>7587</v>
          </cell>
          <cell r="H13">
            <v>3472</v>
          </cell>
          <cell r="J13">
            <v>511</v>
          </cell>
          <cell r="L13">
            <v>-15</v>
          </cell>
          <cell r="N13">
            <v>-73</v>
          </cell>
        </row>
        <row r="14">
          <cell r="B14" t="str">
            <v>Unamortized Unbilled Revenue Adj</v>
          </cell>
          <cell r="D14">
            <v>-595</v>
          </cell>
          <cell r="F14">
            <v>-1784</v>
          </cell>
          <cell r="H14">
            <v>-1189</v>
          </cell>
          <cell r="J14">
            <v>-175</v>
          </cell>
          <cell r="L14">
            <v>5</v>
          </cell>
          <cell r="N14">
            <v>25</v>
          </cell>
        </row>
        <row r="15">
          <cell r="B15" t="str">
            <v>Materials &amp; Supplies</v>
          </cell>
          <cell r="D15">
            <v>56273</v>
          </cell>
          <cell r="F15">
            <v>59473</v>
          </cell>
          <cell r="H15">
            <v>3200</v>
          </cell>
          <cell r="J15">
            <v>471</v>
          </cell>
          <cell r="L15">
            <v>-14</v>
          </cell>
          <cell r="N15">
            <v>-67</v>
          </cell>
        </row>
        <row r="16">
          <cell r="B16" t="str">
            <v>DSM Programs (F.C. 929 vintage)</v>
          </cell>
          <cell r="D16">
            <v>18147</v>
          </cell>
          <cell r="F16">
            <v>20327</v>
          </cell>
          <cell r="H16">
            <v>2180</v>
          </cell>
          <cell r="J16">
            <v>321</v>
          </cell>
          <cell r="L16">
            <v>-9</v>
          </cell>
          <cell r="N16">
            <v>-46</v>
          </cell>
        </row>
        <row r="17">
          <cell r="B17" t="str">
            <v>Cash Working Capital</v>
          </cell>
          <cell r="D17">
            <v>39141</v>
          </cell>
          <cell r="F17">
            <v>39048</v>
          </cell>
          <cell r="H17">
            <v>-93</v>
          </cell>
          <cell r="J17">
            <v>-14</v>
          </cell>
          <cell r="L17">
            <v>0</v>
          </cell>
          <cell r="N17">
            <v>2</v>
          </cell>
        </row>
        <row r="18">
          <cell r="B18" t="str">
            <v>Accumulated Depreciation</v>
          </cell>
          <cell r="D18">
            <v>-693708</v>
          </cell>
          <cell r="F18">
            <v>-664109</v>
          </cell>
          <cell r="H18">
            <v>29599</v>
          </cell>
          <cell r="J18">
            <v>4358</v>
          </cell>
          <cell r="L18">
            <v>-128</v>
          </cell>
          <cell r="N18">
            <v>-623</v>
          </cell>
        </row>
        <row r="19">
          <cell r="B19" t="str">
            <v>Accumulated Amortization</v>
          </cell>
          <cell r="D19">
            <v>-5678</v>
          </cell>
          <cell r="F19">
            <v>-4694</v>
          </cell>
          <cell r="H19">
            <v>984</v>
          </cell>
          <cell r="J19">
            <v>145</v>
          </cell>
          <cell r="L19">
            <v>-4</v>
          </cell>
          <cell r="N19">
            <v>-21</v>
          </cell>
        </row>
        <row r="20">
          <cell r="B20" t="str">
            <v>Accumulated Deferred Taxes</v>
          </cell>
          <cell r="D20">
            <v>-281367</v>
          </cell>
          <cell r="F20">
            <v>-262891</v>
          </cell>
          <cell r="H20">
            <v>18476</v>
          </cell>
          <cell r="J20">
            <v>2720</v>
          </cell>
          <cell r="L20">
            <v>-80</v>
          </cell>
          <cell r="N20">
            <v>-389</v>
          </cell>
        </row>
        <row r="21">
          <cell r="B21" t="str">
            <v>Customer Deposits</v>
          </cell>
          <cell r="D21">
            <v>-12814</v>
          </cell>
          <cell r="F21">
            <v>-12698</v>
          </cell>
          <cell r="H21">
            <v>116</v>
          </cell>
          <cell r="J21">
            <v>17</v>
          </cell>
          <cell r="L21">
            <v>-1</v>
          </cell>
          <cell r="N21">
            <v>-2</v>
          </cell>
        </row>
        <row r="23">
          <cell r="B23" t="str">
            <v>TOTAL RATE BASE</v>
          </cell>
          <cell r="D23">
            <v>1659044</v>
          </cell>
          <cell r="F23">
            <v>1659834</v>
          </cell>
          <cell r="H23">
            <v>790</v>
          </cell>
          <cell r="J23">
            <v>116</v>
          </cell>
          <cell r="L23">
            <v>-4</v>
          </cell>
          <cell r="N23">
            <v>-16</v>
          </cell>
        </row>
        <row r="25">
          <cell r="A25" t="str">
            <v>OPERATING REVENUE</v>
          </cell>
        </row>
        <row r="26">
          <cell r="B26" t="str">
            <v>Non-fuel base (incl 10% GRT)</v>
          </cell>
          <cell r="D26">
            <v>489726</v>
          </cell>
          <cell r="F26">
            <v>480581</v>
          </cell>
          <cell r="H26">
            <v>-9145</v>
          </cell>
          <cell r="J26">
            <v>9145</v>
          </cell>
        </row>
        <row r="27">
          <cell r="B27" t="str">
            <v>10% GRT on Fuel In Base</v>
          </cell>
          <cell r="D27">
            <v>28143</v>
          </cell>
          <cell r="F27">
            <v>28242</v>
          </cell>
          <cell r="H27">
            <v>99</v>
          </cell>
        </row>
        <row r="28">
          <cell r="B28" t="str">
            <v xml:space="preserve">          Subtotal</v>
          </cell>
          <cell r="D28">
            <v>517869</v>
          </cell>
          <cell r="F28">
            <v>508823</v>
          </cell>
          <cell r="H28">
            <v>-9046</v>
          </cell>
        </row>
        <row r="30">
          <cell r="B30" t="str">
            <v>Fuel In Base (excl GRT)</v>
          </cell>
          <cell r="D30">
            <v>253315</v>
          </cell>
          <cell r="F30">
            <v>254200</v>
          </cell>
          <cell r="H30">
            <v>885</v>
          </cell>
        </row>
        <row r="32">
          <cell r="B32" t="str">
            <v>TOTAL BASE BEFORE GRANTED INCR</v>
          </cell>
          <cell r="D32">
            <v>771184</v>
          </cell>
          <cell r="F32">
            <v>763023</v>
          </cell>
          <cell r="H32">
            <v>-8161</v>
          </cell>
        </row>
        <row r="34">
          <cell r="B34" t="str">
            <v>Fuel Clause (excl GRT)</v>
          </cell>
          <cell r="D34">
            <v>-18178</v>
          </cell>
          <cell r="F34">
            <v>-21536</v>
          </cell>
          <cell r="H34">
            <v>-3358</v>
          </cell>
        </row>
        <row r="35">
          <cell r="B35" t="str">
            <v>10% GRT on Fuel Clause Revenue</v>
          </cell>
          <cell r="D35">
            <v>-2020</v>
          </cell>
          <cell r="F35">
            <v>-2393</v>
          </cell>
          <cell r="H35">
            <v>-373</v>
          </cell>
        </row>
        <row r="37">
          <cell r="B37" t="str">
            <v>TOTAL FUEL CLAUSE REVENUE</v>
          </cell>
          <cell r="D37">
            <v>-20198</v>
          </cell>
          <cell r="F37">
            <v>-23929</v>
          </cell>
          <cell r="H37">
            <v>-3731</v>
          </cell>
        </row>
        <row r="39">
          <cell r="B39" t="str">
            <v>SALE OF ELEC BEFORE GRANTED INCR</v>
          </cell>
          <cell r="D39">
            <v>750986</v>
          </cell>
          <cell r="F39">
            <v>739094</v>
          </cell>
          <cell r="H39">
            <v>-11892</v>
          </cell>
        </row>
        <row r="41">
          <cell r="B41" t="str">
            <v>Granted increase (10% GRT)</v>
          </cell>
          <cell r="D41">
            <v>27887</v>
          </cell>
          <cell r="H41">
            <v>-27887</v>
          </cell>
          <cell r="J41">
            <v>27887</v>
          </cell>
        </row>
        <row r="43">
          <cell r="B43" t="str">
            <v>TOTAL SALE OF ELECTRICITY</v>
          </cell>
          <cell r="D43">
            <v>778873</v>
          </cell>
          <cell r="F43">
            <v>739094</v>
          </cell>
          <cell r="H43">
            <v>-39779</v>
          </cell>
          <cell r="J43">
            <v>37032</v>
          </cell>
        </row>
        <row r="45">
          <cell r="B45" t="str">
            <v>TOTAL OTHER REVENUES</v>
          </cell>
          <cell r="D45">
            <v>3810</v>
          </cell>
          <cell r="F45">
            <v>3465</v>
          </cell>
          <cell r="H45">
            <v>-345</v>
          </cell>
          <cell r="J45">
            <v>345</v>
          </cell>
        </row>
        <row r="47">
          <cell r="A47" t="str">
            <v>TOTAL OPERATING REVENUE</v>
          </cell>
          <cell r="D47">
            <v>782683</v>
          </cell>
          <cell r="F47">
            <v>742559</v>
          </cell>
          <cell r="H47">
            <v>-40124</v>
          </cell>
          <cell r="J47">
            <v>37377</v>
          </cell>
        </row>
        <row r="49">
          <cell r="A49" t="str">
            <v>OPERATING EXPENSES</v>
          </cell>
        </row>
        <row r="50">
          <cell r="B50" t="str">
            <v>Net Fuel &amp; Interchange</v>
          </cell>
          <cell r="D50">
            <v>186628</v>
          </cell>
          <cell r="F50">
            <v>185879</v>
          </cell>
          <cell r="H50">
            <v>-749</v>
          </cell>
        </row>
        <row r="51">
          <cell r="B51" t="str">
            <v>Capacity Purchase Payments</v>
          </cell>
          <cell r="D51">
            <v>48104</v>
          </cell>
          <cell r="F51">
            <v>50157</v>
          </cell>
          <cell r="H51">
            <v>2053</v>
          </cell>
        </row>
        <row r="52">
          <cell r="B52" t="str">
            <v xml:space="preserve">                           Subtotal</v>
          </cell>
          <cell r="D52">
            <v>234732</v>
          </cell>
          <cell r="F52">
            <v>236036</v>
          </cell>
          <cell r="H52">
            <v>1304</v>
          </cell>
          <cell r="J52">
            <v>4197</v>
          </cell>
        </row>
        <row r="54">
          <cell r="B54" t="str">
            <v>Other O &amp; M</v>
          </cell>
          <cell r="D54">
            <v>127003</v>
          </cell>
          <cell r="F54">
            <v>121661</v>
          </cell>
          <cell r="H54">
            <v>-5342</v>
          </cell>
          <cell r="J54">
            <v>-5936</v>
          </cell>
        </row>
        <row r="55">
          <cell r="B55" t="str">
            <v>DSM Amortization</v>
          </cell>
          <cell r="D55">
            <v>8879</v>
          </cell>
          <cell r="F55">
            <v>5568</v>
          </cell>
          <cell r="H55">
            <v>-3311</v>
          </cell>
          <cell r="J55">
            <v>-3679</v>
          </cell>
        </row>
        <row r="56">
          <cell r="B56" t="str">
            <v>Depreciation</v>
          </cell>
          <cell r="D56">
            <v>62457</v>
          </cell>
          <cell r="F56">
            <v>61582</v>
          </cell>
          <cell r="H56">
            <v>-875</v>
          </cell>
          <cell r="J56">
            <v>-972</v>
          </cell>
        </row>
        <row r="57">
          <cell r="B57" t="str">
            <v>Amortization - Other</v>
          </cell>
          <cell r="D57">
            <v>-969</v>
          </cell>
          <cell r="F57">
            <v>-1043</v>
          </cell>
          <cell r="H57">
            <v>-74</v>
          </cell>
          <cell r="J57">
            <v>-82</v>
          </cell>
        </row>
        <row r="58">
          <cell r="B58" t="str">
            <v>Other Taxes - Excluding GRT</v>
          </cell>
          <cell r="D58">
            <v>30077</v>
          </cell>
          <cell r="F58">
            <v>29079</v>
          </cell>
          <cell r="H58">
            <v>-998</v>
          </cell>
          <cell r="J58">
            <v>-1109</v>
          </cell>
        </row>
        <row r="59">
          <cell r="B59" t="str">
            <v>Gross Receipts Tax</v>
          </cell>
          <cell r="D59">
            <v>73790</v>
          </cell>
          <cell r="F59">
            <v>73876</v>
          </cell>
          <cell r="H59">
            <v>86</v>
          </cell>
          <cell r="J59">
            <v>4553</v>
          </cell>
        </row>
        <row r="60">
          <cell r="B60" t="str">
            <v>D.C. Income Tax</v>
          </cell>
          <cell r="D60">
            <v>15286</v>
          </cell>
          <cell r="F60">
            <v>17055</v>
          </cell>
          <cell r="H60">
            <v>1769</v>
          </cell>
          <cell r="J60">
            <v>1851</v>
          </cell>
        </row>
        <row r="61">
          <cell r="B61" t="str">
            <v>Federal Income Tax</v>
          </cell>
          <cell r="D61">
            <v>49003</v>
          </cell>
          <cell r="F61">
            <v>52188</v>
          </cell>
          <cell r="H61">
            <v>3185</v>
          </cell>
          <cell r="J61">
            <v>4436</v>
          </cell>
        </row>
        <row r="63">
          <cell r="B63" t="str">
            <v>TOTAL OPERATING EXPENSES</v>
          </cell>
          <cell r="D63">
            <v>600258</v>
          </cell>
          <cell r="F63">
            <v>596002</v>
          </cell>
          <cell r="H63">
            <v>-4256</v>
          </cell>
          <cell r="J63">
            <v>3259</v>
          </cell>
        </row>
        <row r="65">
          <cell r="A65" t="str">
            <v>OPERATING INCOME</v>
          </cell>
          <cell r="D65">
            <v>182425</v>
          </cell>
          <cell r="F65">
            <v>146557</v>
          </cell>
          <cell r="H65">
            <v>-35868</v>
          </cell>
          <cell r="J65">
            <v>40636</v>
          </cell>
        </row>
        <row r="67">
          <cell r="A67" t="str">
            <v>SUBTOTAL</v>
          </cell>
          <cell r="J67">
            <v>40752</v>
          </cell>
        </row>
        <row r="72">
          <cell r="A72" t="str">
            <v>CALCULATED REVENUE REQUIREMENT</v>
          </cell>
          <cell r="D72">
            <v>-60037</v>
          </cell>
          <cell r="F72">
            <v>8206</v>
          </cell>
          <cell r="J72">
            <v>8206</v>
          </cell>
        </row>
        <row r="74">
          <cell r="A74" t="str">
            <v>Unresolved difference</v>
          </cell>
          <cell r="J74">
            <v>32546</v>
          </cell>
        </row>
      </sheetData>
      <sheetData sheetId="2">
        <row r="2">
          <cell r="A2" t="str">
            <v>POTOMAC ELECTRIC POWER COMPANY</v>
          </cell>
        </row>
        <row r="4">
          <cell r="A4" t="str">
            <v>Comparison of D.C. Revenue Requirement</v>
          </cell>
        </row>
        <row r="5">
          <cell r="A5" t="str">
            <v>December 1996 (Detailed Filing)  vs. December 1995 (Actual used in F.C. 951)</v>
          </cell>
        </row>
        <row r="6">
          <cell r="J6" t="str">
            <v>Revenue</v>
          </cell>
        </row>
        <row r="7">
          <cell r="J7" t="str">
            <v>Requirement</v>
          </cell>
        </row>
        <row r="8">
          <cell r="J8" t="str">
            <v>Including Effect</v>
          </cell>
        </row>
        <row r="9">
          <cell r="D9" t="str">
            <v>12 Months</v>
          </cell>
          <cell r="F9" t="str">
            <v>12 Months</v>
          </cell>
          <cell r="J9" t="str">
            <v>Of Interest</v>
          </cell>
        </row>
        <row r="10">
          <cell r="D10" t="str">
            <v>Ended 12/31/96</v>
          </cell>
          <cell r="F10" t="str">
            <v>Ended 12/31/95</v>
          </cell>
          <cell r="H10" t="str">
            <v>Difference</v>
          </cell>
          <cell r="J10" t="str">
            <v>Synch</v>
          </cell>
        </row>
        <row r="11">
          <cell r="A11" t="str">
            <v>RATE BASE</v>
          </cell>
        </row>
        <row r="12">
          <cell r="B12" t="str">
            <v>Electric Plant in Service</v>
          </cell>
          <cell r="D12">
            <v>2535530</v>
          </cell>
          <cell r="F12">
            <v>2479575</v>
          </cell>
          <cell r="H12">
            <v>55955</v>
          </cell>
          <cell r="J12">
            <v>8107</v>
          </cell>
          <cell r="L12">
            <v>-242</v>
          </cell>
          <cell r="N12">
            <v>-1175</v>
          </cell>
        </row>
        <row r="13">
          <cell r="B13" t="str">
            <v>Pollution Control CWIP</v>
          </cell>
          <cell r="D13">
            <v>4115</v>
          </cell>
          <cell r="F13">
            <v>7587</v>
          </cell>
          <cell r="H13">
            <v>-3472</v>
          </cell>
          <cell r="J13">
            <v>-503</v>
          </cell>
          <cell r="L13">
            <v>15</v>
          </cell>
          <cell r="N13">
            <v>73</v>
          </cell>
        </row>
        <row r="14">
          <cell r="B14" t="str">
            <v>Unamortized Unbilled Revenue Adj</v>
          </cell>
          <cell r="D14">
            <v>-595</v>
          </cell>
          <cell r="F14">
            <v>-1784</v>
          </cell>
          <cell r="H14">
            <v>1189</v>
          </cell>
          <cell r="J14">
            <v>172</v>
          </cell>
          <cell r="L14">
            <v>-5</v>
          </cell>
          <cell r="N14">
            <v>-25</v>
          </cell>
        </row>
        <row r="15">
          <cell r="B15" t="str">
            <v>Materials &amp; Supplies</v>
          </cell>
          <cell r="D15">
            <v>56273</v>
          </cell>
          <cell r="F15">
            <v>59473</v>
          </cell>
          <cell r="H15">
            <v>-3200</v>
          </cell>
          <cell r="J15">
            <v>-464</v>
          </cell>
          <cell r="L15">
            <v>14</v>
          </cell>
          <cell r="N15">
            <v>67</v>
          </cell>
        </row>
        <row r="16">
          <cell r="B16" t="str">
            <v>DSM Programs (F.C. 929 vintage)</v>
          </cell>
          <cell r="D16">
            <v>18147</v>
          </cell>
          <cell r="F16">
            <v>20327</v>
          </cell>
          <cell r="H16">
            <v>-2180</v>
          </cell>
          <cell r="J16">
            <v>-316</v>
          </cell>
          <cell r="L16">
            <v>9</v>
          </cell>
          <cell r="N16">
            <v>46</v>
          </cell>
        </row>
        <row r="17">
          <cell r="B17" t="str">
            <v>Cash Working Capital</v>
          </cell>
          <cell r="D17">
            <v>39141</v>
          </cell>
          <cell r="F17">
            <v>39048</v>
          </cell>
          <cell r="H17">
            <v>93</v>
          </cell>
          <cell r="J17">
            <v>13</v>
          </cell>
          <cell r="L17">
            <v>0</v>
          </cell>
          <cell r="N17">
            <v>-2</v>
          </cell>
        </row>
        <row r="18">
          <cell r="B18" t="str">
            <v>Accumulated Depreciation</v>
          </cell>
          <cell r="D18">
            <v>-693708</v>
          </cell>
          <cell r="F18">
            <v>-664109</v>
          </cell>
          <cell r="H18">
            <v>-29599</v>
          </cell>
          <cell r="J18">
            <v>-4288</v>
          </cell>
          <cell r="L18">
            <v>128</v>
          </cell>
          <cell r="N18">
            <v>622</v>
          </cell>
        </row>
        <row r="19">
          <cell r="B19" t="str">
            <v>Accumulated Amortization</v>
          </cell>
          <cell r="D19">
            <v>-5678</v>
          </cell>
          <cell r="F19">
            <v>-4694</v>
          </cell>
          <cell r="H19">
            <v>-984</v>
          </cell>
          <cell r="J19">
            <v>-143</v>
          </cell>
          <cell r="L19">
            <v>4</v>
          </cell>
          <cell r="N19">
            <v>21</v>
          </cell>
        </row>
        <row r="20">
          <cell r="B20" t="str">
            <v>Accumulated Deferred Taxes</v>
          </cell>
          <cell r="D20">
            <v>-281367</v>
          </cell>
          <cell r="F20">
            <v>-262891</v>
          </cell>
          <cell r="H20">
            <v>-18476</v>
          </cell>
          <cell r="J20">
            <v>-2677</v>
          </cell>
          <cell r="L20">
            <v>80</v>
          </cell>
          <cell r="N20">
            <v>388</v>
          </cell>
        </row>
        <row r="21">
          <cell r="B21" t="str">
            <v>Customer Deposits</v>
          </cell>
          <cell r="D21">
            <v>-12814</v>
          </cell>
          <cell r="F21">
            <v>-12698</v>
          </cell>
          <cell r="H21">
            <v>-116</v>
          </cell>
          <cell r="J21">
            <v>-17</v>
          </cell>
          <cell r="L21">
            <v>1</v>
          </cell>
          <cell r="N21">
            <v>2</v>
          </cell>
        </row>
        <row r="23">
          <cell r="B23" t="str">
            <v>TOTAL RATE BASE</v>
          </cell>
          <cell r="D23">
            <v>1659044</v>
          </cell>
          <cell r="F23">
            <v>1659834</v>
          </cell>
          <cell r="H23">
            <v>-790</v>
          </cell>
          <cell r="J23">
            <v>-116</v>
          </cell>
          <cell r="K23">
            <v>-136</v>
          </cell>
          <cell r="L23">
            <v>3</v>
          </cell>
          <cell r="N23">
            <v>17</v>
          </cell>
        </row>
        <row r="25">
          <cell r="A25" t="str">
            <v>OPERATING REVENUE</v>
          </cell>
        </row>
        <row r="26">
          <cell r="B26" t="str">
            <v>Weather norm Non-fuel base (incl 10% GRT)</v>
          </cell>
          <cell r="D26">
            <v>479202</v>
          </cell>
          <cell r="F26">
            <v>476470</v>
          </cell>
          <cell r="H26">
            <v>2732</v>
          </cell>
          <cell r="J26">
            <v>-2732</v>
          </cell>
        </row>
        <row r="28">
          <cell r="B28" t="str">
            <v>ECRR - Conserv (incl. GRT)</v>
          </cell>
          <cell r="D28">
            <v>9638</v>
          </cell>
          <cell r="F28">
            <v>3763</v>
          </cell>
          <cell r="H28">
            <v>5875</v>
          </cell>
        </row>
        <row r="30">
          <cell r="B30" t="str">
            <v>ECRR CAA (Weather norm, incl. GRT)</v>
          </cell>
          <cell r="D30">
            <v>2349</v>
          </cell>
          <cell r="F30">
            <v>348</v>
          </cell>
          <cell r="H30">
            <v>2001</v>
          </cell>
          <cell r="J30">
            <v>-2001</v>
          </cell>
        </row>
        <row r="32">
          <cell r="B32" t="str">
            <v>Fuel In Base (excl GRT)</v>
          </cell>
          <cell r="D32">
            <v>253315</v>
          </cell>
          <cell r="F32">
            <v>254200</v>
          </cell>
          <cell r="H32">
            <v>-885</v>
          </cell>
        </row>
        <row r="33">
          <cell r="B33" t="str">
            <v>Fuel Clause (excl GRT)</v>
          </cell>
          <cell r="D33">
            <v>-18178</v>
          </cell>
          <cell r="F33">
            <v>-21536</v>
          </cell>
          <cell r="H33">
            <v>3358</v>
          </cell>
        </row>
        <row r="34">
          <cell r="B34" t="str">
            <v xml:space="preserve">        Total Fuel Recovery </v>
          </cell>
          <cell r="D34">
            <v>235137</v>
          </cell>
          <cell r="F34">
            <v>232664</v>
          </cell>
          <cell r="H34">
            <v>2473</v>
          </cell>
        </row>
        <row r="36">
          <cell r="B36" t="str">
            <v>10% GRT on Fuel Clause Revenue</v>
          </cell>
          <cell r="D36">
            <v>-2020</v>
          </cell>
          <cell r="F36">
            <v>-2393</v>
          </cell>
          <cell r="H36">
            <v>373</v>
          </cell>
        </row>
        <row r="37">
          <cell r="B37" t="str">
            <v>10% GRT on Fuel In Base</v>
          </cell>
          <cell r="D37">
            <v>28143</v>
          </cell>
          <cell r="F37">
            <v>28242</v>
          </cell>
          <cell r="H37">
            <v>-99</v>
          </cell>
        </row>
        <row r="39">
          <cell r="B39" t="str">
            <v>TOTAL FUEL  REVENUE (FIB + Fuel Clause)</v>
          </cell>
          <cell r="D39">
            <v>261260</v>
          </cell>
          <cell r="F39">
            <v>258513</v>
          </cell>
          <cell r="H39">
            <v>2747</v>
          </cell>
        </row>
        <row r="41">
          <cell r="B41" t="str">
            <v>TOTAL SALE OF ELECTRICITY</v>
          </cell>
          <cell r="D41">
            <v>752449</v>
          </cell>
          <cell r="F41">
            <v>739094</v>
          </cell>
          <cell r="H41">
            <v>13355</v>
          </cell>
          <cell r="J41">
            <v>-4733</v>
          </cell>
        </row>
        <row r="43">
          <cell r="B43" t="str">
            <v>TOTAL OTHER REVENUES</v>
          </cell>
          <cell r="D43">
            <v>3810</v>
          </cell>
          <cell r="F43">
            <v>3465</v>
          </cell>
          <cell r="H43">
            <v>345</v>
          </cell>
          <cell r="J43">
            <v>-345</v>
          </cell>
        </row>
        <row r="45">
          <cell r="A45" t="str">
            <v>TOTAL OPERATING REVENUE</v>
          </cell>
          <cell r="D45">
            <v>756259</v>
          </cell>
          <cell r="F45">
            <v>742559</v>
          </cell>
          <cell r="H45">
            <v>13700</v>
          </cell>
          <cell r="J45">
            <v>-5078</v>
          </cell>
        </row>
        <row r="47">
          <cell r="A47" t="str">
            <v>OPERATING EXPENSES</v>
          </cell>
        </row>
        <row r="48">
          <cell r="B48" t="str">
            <v>Net Fuel &amp; Interchange</v>
          </cell>
          <cell r="D48">
            <v>186628</v>
          </cell>
          <cell r="F48">
            <v>185879</v>
          </cell>
          <cell r="H48">
            <v>749</v>
          </cell>
        </row>
        <row r="49">
          <cell r="B49" t="str">
            <v>Capacity Purchase Payments</v>
          </cell>
          <cell r="D49">
            <v>48104</v>
          </cell>
          <cell r="F49">
            <v>50157</v>
          </cell>
          <cell r="H49">
            <v>-2053</v>
          </cell>
        </row>
        <row r="50">
          <cell r="B50" t="str">
            <v xml:space="preserve">                           Subtotal</v>
          </cell>
          <cell r="D50">
            <v>234732</v>
          </cell>
          <cell r="F50">
            <v>236036</v>
          </cell>
          <cell r="H50">
            <v>-1304</v>
          </cell>
          <cell r="J50">
            <v>-4197</v>
          </cell>
        </row>
        <row r="52">
          <cell r="B52" t="str">
            <v>Other O &amp; M</v>
          </cell>
          <cell r="D52">
            <v>127003</v>
          </cell>
          <cell r="F52">
            <v>121661</v>
          </cell>
          <cell r="H52">
            <v>5342</v>
          </cell>
          <cell r="J52">
            <v>5936</v>
          </cell>
        </row>
        <row r="53">
          <cell r="B53" t="str">
            <v>DSM Amortization - F.C. 929</v>
          </cell>
          <cell r="D53">
            <v>2181</v>
          </cell>
          <cell r="F53">
            <v>2181</v>
          </cell>
          <cell r="H53">
            <v>0</v>
          </cell>
          <cell r="J53">
            <v>0</v>
          </cell>
        </row>
        <row r="54">
          <cell r="B54" t="str">
            <v>DSM Amortization  - ECRR consv. component</v>
          </cell>
          <cell r="D54">
            <v>6698</v>
          </cell>
          <cell r="F54">
            <v>3387</v>
          </cell>
          <cell r="H54">
            <v>3311</v>
          </cell>
          <cell r="J54">
            <v>-2196</v>
          </cell>
        </row>
        <row r="55">
          <cell r="B55" t="str">
            <v>Depreciation</v>
          </cell>
          <cell r="D55">
            <v>62457</v>
          </cell>
          <cell r="F55">
            <v>61582</v>
          </cell>
          <cell r="H55">
            <v>875</v>
          </cell>
          <cell r="J55">
            <v>972</v>
          </cell>
        </row>
        <row r="56">
          <cell r="B56" t="str">
            <v>Amortization - Other</v>
          </cell>
          <cell r="D56">
            <v>-969</v>
          </cell>
          <cell r="F56">
            <v>-1043</v>
          </cell>
          <cell r="H56">
            <v>74</v>
          </cell>
          <cell r="J56">
            <v>82</v>
          </cell>
        </row>
        <row r="57">
          <cell r="B57" t="str">
            <v>Other Taxes - Excluding GRT</v>
          </cell>
          <cell r="D57">
            <v>30077</v>
          </cell>
          <cell r="F57">
            <v>29079</v>
          </cell>
          <cell r="H57">
            <v>998</v>
          </cell>
          <cell r="J57">
            <v>1109</v>
          </cell>
        </row>
        <row r="58">
          <cell r="B58" t="str">
            <v>Gross Receipts Tax</v>
          </cell>
          <cell r="D58">
            <v>73790</v>
          </cell>
          <cell r="F58">
            <v>73876</v>
          </cell>
          <cell r="H58">
            <v>-86</v>
          </cell>
          <cell r="J58">
            <v>-1467</v>
          </cell>
        </row>
        <row r="59">
          <cell r="B59" t="str">
            <v>D.C. Income Tax</v>
          </cell>
          <cell r="D59">
            <v>15286</v>
          </cell>
          <cell r="F59">
            <v>17055</v>
          </cell>
          <cell r="H59">
            <v>-1769</v>
          </cell>
          <cell r="J59">
            <v>-2515</v>
          </cell>
        </row>
        <row r="60">
          <cell r="B60" t="str">
            <v>Federal Income Tax</v>
          </cell>
          <cell r="D60">
            <v>49003</v>
          </cell>
          <cell r="F60">
            <v>52188</v>
          </cell>
          <cell r="H60">
            <v>-3185</v>
          </cell>
          <cell r="J60">
            <v>-7660</v>
          </cell>
        </row>
        <row r="62">
          <cell r="B62" t="str">
            <v>TOTAL OPERATING EXPENSES</v>
          </cell>
          <cell r="D62">
            <v>600258</v>
          </cell>
          <cell r="F62">
            <v>596002</v>
          </cell>
          <cell r="H62">
            <v>4256</v>
          </cell>
          <cell r="J62">
            <v>-9936</v>
          </cell>
        </row>
        <row r="64">
          <cell r="A64" t="str">
            <v>OPERATING INCOME</v>
          </cell>
          <cell r="D64">
            <v>156001</v>
          </cell>
          <cell r="F64">
            <v>146557</v>
          </cell>
          <cell r="H64">
            <v>9444</v>
          </cell>
          <cell r="J64">
            <v>-15014</v>
          </cell>
        </row>
        <row r="66">
          <cell r="A66" t="str">
            <v>SUBTOTAL</v>
          </cell>
          <cell r="J66">
            <v>-15130</v>
          </cell>
        </row>
        <row r="68">
          <cell r="A68" t="str">
            <v>CALCULATED REVENUE REQUIREMENT</v>
          </cell>
          <cell r="D68">
            <v>-9860</v>
          </cell>
          <cell r="F68">
            <v>8206</v>
          </cell>
          <cell r="J68">
            <v>-18066</v>
          </cell>
        </row>
        <row r="70">
          <cell r="A70" t="str">
            <v>Unresolved difference</v>
          </cell>
          <cell r="J70">
            <v>-2936</v>
          </cell>
        </row>
        <row r="72">
          <cell r="B72" t="str">
            <v>W/C non-fuel base</v>
          </cell>
          <cell r="D72">
            <v>479202</v>
          </cell>
          <cell r="F72">
            <v>476470</v>
          </cell>
        </row>
        <row r="73">
          <cell r="B73" t="str">
            <v>ECRR Clean Air surcharge revenue</v>
          </cell>
          <cell r="D73">
            <v>2349</v>
          </cell>
          <cell r="F73">
            <v>348</v>
          </cell>
        </row>
        <row r="74">
          <cell r="D74">
            <v>481551</v>
          </cell>
          <cell r="F74">
            <v>476818</v>
          </cell>
        </row>
        <row r="76">
          <cell r="B76" t="str">
            <v>Weather-normalized MWH</v>
          </cell>
          <cell r="D76">
            <v>10137317</v>
          </cell>
          <cell r="F76">
            <v>10231788</v>
          </cell>
        </row>
        <row r="78">
          <cell r="D78">
            <v>4.7502999999999997E-2</v>
          </cell>
          <cell r="F78">
            <v>4.6601999999999998E-2</v>
          </cell>
        </row>
        <row r="80">
          <cell r="B80" t="str">
            <v>Revenue difference due to rate</v>
          </cell>
          <cell r="D80">
            <v>-9134</v>
          </cell>
        </row>
        <row r="81">
          <cell r="B81" t="str">
            <v>Revenue difference due to KWH</v>
          </cell>
          <cell r="D81">
            <v>4403</v>
          </cell>
        </row>
        <row r="82">
          <cell r="D82">
            <v>-4731</v>
          </cell>
        </row>
      </sheetData>
      <sheetData sheetId="3">
        <row r="2">
          <cell r="A2" t="str">
            <v>POTOMAC ELECTRIC POWER COMPANY</v>
          </cell>
        </row>
        <row r="3">
          <cell r="A3" t="str">
            <v>District of Columbia</v>
          </cell>
        </row>
        <row r="4">
          <cell r="A4" t="str">
            <v>Analysis of Revenue Requirement -- Twelve Months Ended December 31, 1995 vs. 1996</v>
          </cell>
        </row>
        <row r="6">
          <cell r="A6" t="str">
            <v>(DOLLARS IN THOUSANDS)</v>
          </cell>
        </row>
        <row r="7">
          <cell r="G7" t="str">
            <v>Non-Fuel Base</v>
          </cell>
          <cell r="W7" t="str">
            <v>D.C. Adjusted</v>
          </cell>
        </row>
        <row r="8">
          <cell r="C8" t="str">
            <v xml:space="preserve"> 1995</v>
          </cell>
          <cell r="E8" t="str">
            <v>Rate</v>
          </cell>
          <cell r="G8" t="str">
            <v>plus Other</v>
          </cell>
          <cell r="I8" t="str">
            <v>ECRR</v>
          </cell>
          <cell r="O8" t="str">
            <v>Depreciation</v>
          </cell>
          <cell r="Q8" t="str">
            <v>'Other'</v>
          </cell>
          <cell r="U8" t="str">
            <v xml:space="preserve">Other </v>
          </cell>
          <cell r="W8" t="str">
            <v>12 Mos. Ended</v>
          </cell>
        </row>
        <row r="9">
          <cell r="C9" t="str">
            <v>F.C. 951</v>
          </cell>
          <cell r="E9" t="str">
            <v>Base</v>
          </cell>
          <cell r="G9" t="str">
            <v>Revenues</v>
          </cell>
          <cell r="I9" t="str">
            <v>Surcharge</v>
          </cell>
          <cell r="K9" t="str">
            <v>Fuel-Related</v>
          </cell>
          <cell r="M9" t="str">
            <v>Other O &amp; M</v>
          </cell>
          <cell r="O9" t="str">
            <v>&amp; Amort.</v>
          </cell>
          <cell r="Q9" t="str">
            <v>Other Taxes</v>
          </cell>
          <cell r="S9" t="str">
            <v>Schedule M</v>
          </cell>
          <cell r="U9" t="str">
            <v>Impacts</v>
          </cell>
          <cell r="W9" t="str">
            <v>12/31/96</v>
          </cell>
        </row>
        <row r="10">
          <cell r="A10" t="str">
            <v>RATE BASE</v>
          </cell>
        </row>
        <row r="11">
          <cell r="B11" t="str">
            <v>EPIS, PC CWIP</v>
          </cell>
          <cell r="C11">
            <v>2487162</v>
          </cell>
          <cell r="E11">
            <v>52483</v>
          </cell>
          <cell r="W11">
            <v>2539645</v>
          </cell>
        </row>
        <row r="12">
          <cell r="B12" t="str">
            <v>Accum Depr, ADT</v>
          </cell>
          <cell r="C12">
            <v>-927000</v>
          </cell>
          <cell r="E12">
            <v>-48075</v>
          </cell>
          <cell r="W12">
            <v>-975075</v>
          </cell>
        </row>
        <row r="13">
          <cell r="B13" t="str">
            <v>M &amp; S</v>
          </cell>
          <cell r="C13">
            <v>59473</v>
          </cell>
          <cell r="E13">
            <v>-3200</v>
          </cell>
          <cell r="W13">
            <v>56273</v>
          </cell>
        </row>
        <row r="14">
          <cell r="B14" t="str">
            <v>CWC</v>
          </cell>
          <cell r="C14">
            <v>39048</v>
          </cell>
          <cell r="E14">
            <v>93</v>
          </cell>
          <cell r="W14">
            <v>39141</v>
          </cell>
        </row>
        <row r="15">
          <cell r="B15" t="str">
            <v>Other</v>
          </cell>
          <cell r="C15">
            <v>1151</v>
          </cell>
          <cell r="E15">
            <v>-2091</v>
          </cell>
          <cell r="W15">
            <v>-940</v>
          </cell>
        </row>
        <row r="17">
          <cell r="B17" t="str">
            <v>Total Rate Base</v>
          </cell>
          <cell r="C17">
            <v>1659834</v>
          </cell>
          <cell r="E17">
            <v>-790</v>
          </cell>
          <cell r="W17">
            <v>1659044</v>
          </cell>
        </row>
        <row r="19">
          <cell r="A19" t="str">
            <v>OPERATING REVENUE</v>
          </cell>
        </row>
        <row r="20">
          <cell r="B20" t="str">
            <v>Non-fuel Base incl GRT</v>
          </cell>
          <cell r="C20">
            <v>476470</v>
          </cell>
          <cell r="G20">
            <v>2732</v>
          </cell>
          <cell r="W20">
            <v>479202</v>
          </cell>
        </row>
        <row r="21">
          <cell r="B21" t="str">
            <v>Old CAAA Surcharge</v>
          </cell>
          <cell r="C21">
            <v>0</v>
          </cell>
          <cell r="G21">
            <v>0</v>
          </cell>
          <cell r="W21">
            <v>0</v>
          </cell>
        </row>
        <row r="22">
          <cell r="B22" t="str">
            <v xml:space="preserve">    Subtotal</v>
          </cell>
          <cell r="C22">
            <v>476470</v>
          </cell>
          <cell r="G22">
            <v>2732</v>
          </cell>
          <cell r="W22">
            <v>479202</v>
          </cell>
        </row>
        <row r="24">
          <cell r="B24" t="str">
            <v>Fuel in Base excl GRT</v>
          </cell>
          <cell r="C24">
            <v>254200</v>
          </cell>
          <cell r="K24">
            <v>-885</v>
          </cell>
          <cell r="W24">
            <v>253315</v>
          </cell>
        </row>
        <row r="25">
          <cell r="B25" t="str">
            <v>Fuel Adj. Clause excl GRT</v>
          </cell>
          <cell r="C25">
            <v>-21536</v>
          </cell>
          <cell r="K25">
            <v>3358</v>
          </cell>
          <cell r="W25">
            <v>-18178</v>
          </cell>
        </row>
        <row r="26">
          <cell r="B26" t="str">
            <v>GRT on FIB &amp; FAC</v>
          </cell>
          <cell r="C26">
            <v>25849</v>
          </cell>
          <cell r="K26">
            <v>274</v>
          </cell>
          <cell r="W26">
            <v>26123</v>
          </cell>
        </row>
        <row r="28">
          <cell r="B28" t="str">
            <v>ECRR Surcharge</v>
          </cell>
        </row>
        <row r="29">
          <cell r="B29" t="str">
            <v xml:space="preserve">    Clean Air Component</v>
          </cell>
          <cell r="C29">
            <v>348</v>
          </cell>
          <cell r="I29">
            <v>2001</v>
          </cell>
          <cell r="W29">
            <v>2349</v>
          </cell>
        </row>
        <row r="30">
          <cell r="B30" t="str">
            <v xml:space="preserve">    Conservation Component</v>
          </cell>
          <cell r="C30">
            <v>3763</v>
          </cell>
          <cell r="I30">
            <v>5875</v>
          </cell>
          <cell r="W30">
            <v>9638</v>
          </cell>
        </row>
        <row r="32">
          <cell r="B32" t="str">
            <v>Other  Revenue</v>
          </cell>
          <cell r="C32">
            <v>3465</v>
          </cell>
          <cell r="G32">
            <v>345</v>
          </cell>
          <cell r="W32">
            <v>3810</v>
          </cell>
        </row>
        <row r="34">
          <cell r="B34" t="str">
            <v>Total Operating Revenue</v>
          </cell>
          <cell r="C34">
            <v>742559</v>
          </cell>
          <cell r="G34">
            <v>3077</v>
          </cell>
          <cell r="I34">
            <v>7876</v>
          </cell>
          <cell r="K34">
            <v>2747</v>
          </cell>
          <cell r="W34">
            <v>756259</v>
          </cell>
        </row>
        <row r="36">
          <cell r="A36" t="str">
            <v>OPERATING EXPENSE</v>
          </cell>
        </row>
        <row r="37">
          <cell r="B37" t="str">
            <v>Recoverable F &amp; I</v>
          </cell>
          <cell r="C37">
            <v>178834</v>
          </cell>
          <cell r="K37">
            <v>1145</v>
          </cell>
          <cell r="W37">
            <v>179979</v>
          </cell>
        </row>
        <row r="38">
          <cell r="B38" t="str">
            <v>Non-recoverable fuel</v>
          </cell>
          <cell r="C38">
            <v>7045</v>
          </cell>
          <cell r="M38">
            <v>-396</v>
          </cell>
          <cell r="W38">
            <v>6649</v>
          </cell>
        </row>
        <row r="39">
          <cell r="B39" t="str">
            <v xml:space="preserve">   Total F &amp; I</v>
          </cell>
          <cell r="C39">
            <v>185879</v>
          </cell>
          <cell r="W39">
            <v>186628</v>
          </cell>
        </row>
        <row r="41">
          <cell r="B41" t="str">
            <v>Capacity Purchases</v>
          </cell>
          <cell r="C41">
            <v>50157</v>
          </cell>
          <cell r="K41">
            <v>-2053</v>
          </cell>
          <cell r="W41">
            <v>48104</v>
          </cell>
        </row>
        <row r="42">
          <cell r="B42" t="str">
            <v>Other O &amp; M</v>
          </cell>
          <cell r="C42">
            <v>121661</v>
          </cell>
          <cell r="M42">
            <v>5342</v>
          </cell>
          <cell r="W42">
            <v>127003</v>
          </cell>
        </row>
        <row r="43">
          <cell r="B43" t="str">
            <v>DSM Amortization</v>
          </cell>
          <cell r="C43">
            <v>5568</v>
          </cell>
          <cell r="I43">
            <v>3311</v>
          </cell>
          <cell r="W43">
            <v>8879</v>
          </cell>
        </row>
        <row r="44">
          <cell r="B44" t="str">
            <v>Other Amortization</v>
          </cell>
          <cell r="C44">
            <v>-1043</v>
          </cell>
          <cell r="O44">
            <v>74</v>
          </cell>
          <cell r="W44">
            <v>-969</v>
          </cell>
        </row>
        <row r="45">
          <cell r="B45" t="str">
            <v>Depreciation</v>
          </cell>
          <cell r="C45">
            <v>61582</v>
          </cell>
          <cell r="O45">
            <v>875</v>
          </cell>
          <cell r="W45">
            <v>62457</v>
          </cell>
        </row>
        <row r="46">
          <cell r="B46" t="str">
            <v>'Other' Other taxes</v>
          </cell>
          <cell r="C46">
            <v>29079</v>
          </cell>
          <cell r="Q46">
            <v>998</v>
          </cell>
          <cell r="W46">
            <v>30077</v>
          </cell>
        </row>
        <row r="48">
          <cell r="B48" t="str">
            <v>GRT @ 10% of rev change</v>
          </cell>
          <cell r="C48">
            <v>73876</v>
          </cell>
          <cell r="G48">
            <v>308</v>
          </cell>
          <cell r="I48">
            <v>788</v>
          </cell>
          <cell r="K48">
            <v>275</v>
          </cell>
          <cell r="U48">
            <v>-1457</v>
          </cell>
          <cell r="W48">
            <v>73790</v>
          </cell>
        </row>
        <row r="50">
          <cell r="B50" t="str">
            <v>DCIT @ 9.975% of op inc chng</v>
          </cell>
          <cell r="C50">
            <v>17055</v>
          </cell>
          <cell r="G50">
            <v>276</v>
          </cell>
          <cell r="I50">
            <v>377</v>
          </cell>
          <cell r="K50">
            <v>337</v>
          </cell>
          <cell r="M50">
            <v>-493</v>
          </cell>
          <cell r="O50">
            <v>-95</v>
          </cell>
          <cell r="Q50">
            <v>-100</v>
          </cell>
          <cell r="S50">
            <v>395</v>
          </cell>
          <cell r="U50">
            <v>-2466</v>
          </cell>
          <cell r="W50">
            <v>15286</v>
          </cell>
        </row>
        <row r="52">
          <cell r="B52" t="str">
            <v>FIT @ 35% of op inc change</v>
          </cell>
          <cell r="C52">
            <v>52188</v>
          </cell>
          <cell r="G52">
            <v>873</v>
          </cell>
          <cell r="I52">
            <v>1190</v>
          </cell>
          <cell r="K52">
            <v>1065</v>
          </cell>
          <cell r="M52">
            <v>-1559</v>
          </cell>
          <cell r="O52">
            <v>-299</v>
          </cell>
          <cell r="Q52">
            <v>-314</v>
          </cell>
          <cell r="S52">
            <v>941</v>
          </cell>
          <cell r="U52">
            <v>-5082</v>
          </cell>
          <cell r="W52">
            <v>49003</v>
          </cell>
        </row>
        <row r="54">
          <cell r="B54" t="str">
            <v>Total Operating Expense</v>
          </cell>
          <cell r="C54">
            <v>596002</v>
          </cell>
          <cell r="G54">
            <v>1457</v>
          </cell>
          <cell r="I54">
            <v>5666</v>
          </cell>
          <cell r="K54">
            <v>769</v>
          </cell>
          <cell r="M54">
            <v>2894</v>
          </cell>
          <cell r="O54">
            <v>555</v>
          </cell>
          <cell r="Q54">
            <v>584</v>
          </cell>
          <cell r="S54">
            <v>1336</v>
          </cell>
          <cell r="U54">
            <v>-9005</v>
          </cell>
          <cell r="W54">
            <v>600258</v>
          </cell>
        </row>
        <row r="56">
          <cell r="A56" t="str">
            <v>OPERATING INCOME</v>
          </cell>
          <cell r="C56">
            <v>146557</v>
          </cell>
          <cell r="G56">
            <v>1620</v>
          </cell>
          <cell r="I56">
            <v>2210</v>
          </cell>
          <cell r="K56">
            <v>1978</v>
          </cell>
          <cell r="M56">
            <v>-2894</v>
          </cell>
          <cell r="O56">
            <v>-555</v>
          </cell>
          <cell r="Q56">
            <v>-584</v>
          </cell>
          <cell r="S56">
            <v>-1336</v>
          </cell>
          <cell r="U56">
            <v>9005</v>
          </cell>
          <cell r="W56">
            <v>156001</v>
          </cell>
        </row>
        <row r="59">
          <cell r="A59" t="str">
            <v>AUTHORIZED RATE OF RETURN</v>
          </cell>
          <cell r="C59">
            <v>9.0900000000000009E-2</v>
          </cell>
          <cell r="W59">
            <v>9.0900000000000009E-2</v>
          </cell>
        </row>
        <row r="62">
          <cell r="A62" t="str">
            <v>REVENUE REQUIREMENT</v>
          </cell>
          <cell r="C62">
            <v>8206</v>
          </cell>
          <cell r="E62">
            <v>-136</v>
          </cell>
          <cell r="G62">
            <v>-3076</v>
          </cell>
          <cell r="I62">
            <v>-4196</v>
          </cell>
          <cell r="K62">
            <v>-3756</v>
          </cell>
          <cell r="M62">
            <v>5495</v>
          </cell>
          <cell r="O62">
            <v>1054</v>
          </cell>
          <cell r="Q62">
            <v>1109</v>
          </cell>
          <cell r="S62">
            <v>2537</v>
          </cell>
          <cell r="U62">
            <v>-8891</v>
          </cell>
          <cell r="W62">
            <v>-9860</v>
          </cell>
        </row>
        <row r="65">
          <cell r="U65">
            <v>17098.765736845726</v>
          </cell>
        </row>
        <row r="66">
          <cell r="S66" t="str">
            <v>rev req of i/s</v>
          </cell>
          <cell r="U66">
            <v>8207.7657368457258</v>
          </cell>
        </row>
      </sheetData>
      <sheetData sheetId="4">
        <row r="2">
          <cell r="A2" t="str">
            <v>Calendar year 1995</v>
          </cell>
        </row>
        <row r="4">
          <cell r="G4" t="str">
            <v>DC alloc</v>
          </cell>
        </row>
        <row r="5">
          <cell r="D5" t="str">
            <v>Direct</v>
          </cell>
          <cell r="E5" t="str">
            <v>Syst</v>
          </cell>
          <cell r="G5" t="str">
            <v>syst @</v>
          </cell>
        </row>
        <row r="6">
          <cell r="B6" t="str">
            <v xml:space="preserve">syst </v>
          </cell>
          <cell r="C6" t="str">
            <v>DC</v>
          </cell>
          <cell r="D6" t="str">
            <v>DCIT</v>
          </cell>
          <cell r="E6" t="str">
            <v>DCIT</v>
          </cell>
          <cell r="G6" t="str">
            <v>.09975</v>
          </cell>
        </row>
        <row r="8">
          <cell r="A8" t="str">
            <v>depr</v>
          </cell>
          <cell r="C8">
            <v>-15</v>
          </cell>
          <cell r="D8">
            <v>1</v>
          </cell>
        </row>
        <row r="9">
          <cell r="C9">
            <v>345</v>
          </cell>
          <cell r="D9">
            <v>-34</v>
          </cell>
        </row>
        <row r="10">
          <cell r="B10">
            <v>-39</v>
          </cell>
          <cell r="C10">
            <v>-14</v>
          </cell>
          <cell r="E10">
            <v>2</v>
          </cell>
          <cell r="G10">
            <v>1</v>
          </cell>
        </row>
        <row r="14">
          <cell r="A14" t="str">
            <v>rev</v>
          </cell>
          <cell r="C14">
            <v>8427</v>
          </cell>
          <cell r="D14">
            <v>841</v>
          </cell>
        </row>
        <row r="16">
          <cell r="A16" t="str">
            <v>def fuel</v>
          </cell>
          <cell r="C16">
            <v>122</v>
          </cell>
          <cell r="D16">
            <v>-12</v>
          </cell>
        </row>
        <row r="18">
          <cell r="A18" t="str">
            <v>other tax</v>
          </cell>
          <cell r="C18">
            <v>843</v>
          </cell>
          <cell r="D18">
            <v>-84</v>
          </cell>
        </row>
        <row r="19">
          <cell r="B19">
            <v>-273</v>
          </cell>
          <cell r="C19">
            <v>-106</v>
          </cell>
          <cell r="E19">
            <v>12</v>
          </cell>
          <cell r="G19">
            <v>11</v>
          </cell>
        </row>
        <row r="20">
          <cell r="B20">
            <v>-592</v>
          </cell>
          <cell r="C20">
            <v>-231</v>
          </cell>
          <cell r="E20">
            <v>26</v>
          </cell>
          <cell r="G20">
            <v>23</v>
          </cell>
        </row>
        <row r="21">
          <cell r="B21">
            <v>1775</v>
          </cell>
          <cell r="C21">
            <v>473</v>
          </cell>
          <cell r="E21">
            <v>-78</v>
          </cell>
          <cell r="G21">
            <v>-47</v>
          </cell>
        </row>
        <row r="22">
          <cell r="B22">
            <v>514</v>
          </cell>
          <cell r="C22">
            <v>200</v>
          </cell>
          <cell r="E22">
            <v>-23</v>
          </cell>
          <cell r="G22">
            <v>-20</v>
          </cell>
        </row>
        <row r="23">
          <cell r="D23">
            <v>279</v>
          </cell>
        </row>
        <row r="27">
          <cell r="A27" t="str">
            <v>interest</v>
          </cell>
          <cell r="C27">
            <v>-369</v>
          </cell>
          <cell r="D27">
            <v>37</v>
          </cell>
        </row>
        <row r="28">
          <cell r="C28">
            <v>-23</v>
          </cell>
          <cell r="D28">
            <v>2</v>
          </cell>
        </row>
        <row r="31">
          <cell r="A31" t="str">
            <v>other o&amp;m</v>
          </cell>
          <cell r="B31">
            <v>6130</v>
          </cell>
          <cell r="C31">
            <v>2389</v>
          </cell>
          <cell r="E31">
            <v>-270</v>
          </cell>
          <cell r="G31">
            <v>-238</v>
          </cell>
        </row>
        <row r="32">
          <cell r="B32">
            <v>-3527</v>
          </cell>
          <cell r="C32">
            <v>-1374</v>
          </cell>
          <cell r="E32">
            <v>156</v>
          </cell>
          <cell r="G32">
            <v>137</v>
          </cell>
        </row>
        <row r="33">
          <cell r="B33">
            <v>-7999</v>
          </cell>
          <cell r="C33">
            <v>-3117</v>
          </cell>
          <cell r="E33">
            <v>353</v>
          </cell>
          <cell r="G33">
            <v>311</v>
          </cell>
        </row>
        <row r="34">
          <cell r="B34">
            <v>-672</v>
          </cell>
          <cell r="C34">
            <v>-262</v>
          </cell>
          <cell r="E34">
            <v>30</v>
          </cell>
          <cell r="G34">
            <v>26</v>
          </cell>
        </row>
        <row r="35">
          <cell r="B35">
            <v>-216</v>
          </cell>
          <cell r="C35">
            <v>-84</v>
          </cell>
          <cell r="E35">
            <v>10</v>
          </cell>
          <cell r="G35">
            <v>8</v>
          </cell>
        </row>
        <row r="36">
          <cell r="B36">
            <v>-1097</v>
          </cell>
          <cell r="C36">
            <v>-428</v>
          </cell>
          <cell r="E36">
            <v>48</v>
          </cell>
          <cell r="G36">
            <v>43</v>
          </cell>
        </row>
        <row r="37">
          <cell r="B37">
            <v>-888</v>
          </cell>
          <cell r="C37">
            <v>-346</v>
          </cell>
          <cell r="E37">
            <v>39</v>
          </cell>
          <cell r="G37">
            <v>35</v>
          </cell>
        </row>
        <row r="38">
          <cell r="B38">
            <v>208</v>
          </cell>
          <cell r="D38">
            <v>-21</v>
          </cell>
        </row>
        <row r="41">
          <cell r="D41">
            <v>1009</v>
          </cell>
          <cell r="E41">
            <v>305</v>
          </cell>
          <cell r="F41">
            <v>1314</v>
          </cell>
          <cell r="G41">
            <v>290</v>
          </cell>
        </row>
        <row r="42">
          <cell r="G42">
            <v>-305</v>
          </cell>
        </row>
        <row r="43">
          <cell r="G43">
            <v>-15</v>
          </cell>
        </row>
        <row r="48">
          <cell r="A48" t="str">
            <v>Formal Case No. 939</v>
          </cell>
        </row>
        <row r="50">
          <cell r="G50" t="str">
            <v>DC alloc</v>
          </cell>
        </row>
        <row r="51">
          <cell r="D51" t="str">
            <v>Direct</v>
          </cell>
          <cell r="E51" t="str">
            <v>Syst</v>
          </cell>
          <cell r="G51" t="str">
            <v>syst @</v>
          </cell>
        </row>
        <row r="52">
          <cell r="B52" t="str">
            <v xml:space="preserve">syst </v>
          </cell>
          <cell r="C52" t="str">
            <v>DC</v>
          </cell>
          <cell r="D52" t="str">
            <v>DCIT</v>
          </cell>
          <cell r="E52" t="str">
            <v>DCIT</v>
          </cell>
          <cell r="G52" t="str">
            <v>.09975</v>
          </cell>
        </row>
        <row r="54">
          <cell r="A54" t="str">
            <v>depr</v>
          </cell>
          <cell r="C54">
            <v>-15</v>
          </cell>
          <cell r="D54">
            <v>1</v>
          </cell>
        </row>
        <row r="55">
          <cell r="C55">
            <v>345</v>
          </cell>
          <cell r="D55">
            <v>-34</v>
          </cell>
        </row>
        <row r="56">
          <cell r="B56">
            <v>-39</v>
          </cell>
          <cell r="C56">
            <v>-14</v>
          </cell>
          <cell r="E56">
            <v>2</v>
          </cell>
          <cell r="G56">
            <v>1</v>
          </cell>
        </row>
        <row r="60">
          <cell r="A60" t="str">
            <v>rev</v>
          </cell>
          <cell r="C60">
            <v>8427</v>
          </cell>
          <cell r="D60">
            <v>841</v>
          </cell>
        </row>
        <row r="62">
          <cell r="A62" t="str">
            <v>def fuel</v>
          </cell>
          <cell r="C62">
            <v>122</v>
          </cell>
          <cell r="D62">
            <v>-12</v>
          </cell>
        </row>
        <row r="64">
          <cell r="A64" t="str">
            <v>other tax</v>
          </cell>
          <cell r="C64">
            <v>843</v>
          </cell>
          <cell r="D64">
            <v>-84</v>
          </cell>
        </row>
        <row r="65">
          <cell r="B65">
            <v>-273</v>
          </cell>
          <cell r="C65">
            <v>-106</v>
          </cell>
          <cell r="E65">
            <v>12</v>
          </cell>
          <cell r="G65">
            <v>11</v>
          </cell>
        </row>
        <row r="66">
          <cell r="B66">
            <v>-592</v>
          </cell>
          <cell r="C66">
            <v>-231</v>
          </cell>
          <cell r="E66">
            <v>26</v>
          </cell>
          <cell r="G66">
            <v>23</v>
          </cell>
        </row>
        <row r="67">
          <cell r="B67">
            <v>1775</v>
          </cell>
          <cell r="C67">
            <v>473</v>
          </cell>
          <cell r="E67">
            <v>-78</v>
          </cell>
          <cell r="G67">
            <v>-47</v>
          </cell>
        </row>
        <row r="68">
          <cell r="B68">
            <v>514</v>
          </cell>
          <cell r="C68">
            <v>200</v>
          </cell>
          <cell r="E68">
            <v>-23</v>
          </cell>
          <cell r="G68">
            <v>-20</v>
          </cell>
        </row>
        <row r="69">
          <cell r="D69">
            <v>279</v>
          </cell>
        </row>
        <row r="73">
          <cell r="A73" t="str">
            <v>interest</v>
          </cell>
          <cell r="C73">
            <v>-369</v>
          </cell>
          <cell r="D73">
            <v>37</v>
          </cell>
        </row>
        <row r="74">
          <cell r="C74">
            <v>-23</v>
          </cell>
          <cell r="D74">
            <v>2</v>
          </cell>
        </row>
        <row r="77">
          <cell r="A77" t="str">
            <v>other o&amp;m</v>
          </cell>
          <cell r="B77">
            <v>6130</v>
          </cell>
          <cell r="C77">
            <v>2389</v>
          </cell>
          <cell r="E77">
            <v>-270</v>
          </cell>
          <cell r="G77">
            <v>-238</v>
          </cell>
        </row>
        <row r="78">
          <cell r="B78">
            <v>-3527</v>
          </cell>
          <cell r="C78">
            <v>-1374</v>
          </cell>
          <cell r="E78">
            <v>156</v>
          </cell>
          <cell r="G78">
            <v>137</v>
          </cell>
        </row>
        <row r="79">
          <cell r="B79">
            <v>-7999</v>
          </cell>
          <cell r="C79">
            <v>-3117</v>
          </cell>
          <cell r="E79">
            <v>353</v>
          </cell>
          <cell r="G79">
            <v>311</v>
          </cell>
        </row>
        <row r="80">
          <cell r="B80">
            <v>-672</v>
          </cell>
          <cell r="C80">
            <v>-262</v>
          </cell>
          <cell r="E80">
            <v>30</v>
          </cell>
          <cell r="G80">
            <v>26</v>
          </cell>
        </row>
        <row r="81">
          <cell r="B81">
            <v>-216</v>
          </cell>
          <cell r="C81">
            <v>-84</v>
          </cell>
          <cell r="E81">
            <v>10</v>
          </cell>
          <cell r="G81">
            <v>8</v>
          </cell>
        </row>
        <row r="82">
          <cell r="B82">
            <v>-1097</v>
          </cell>
          <cell r="C82">
            <v>-428</v>
          </cell>
          <cell r="E82">
            <v>48</v>
          </cell>
          <cell r="G82">
            <v>43</v>
          </cell>
        </row>
        <row r="83">
          <cell r="B83">
            <v>-888</v>
          </cell>
          <cell r="C83">
            <v>-346</v>
          </cell>
          <cell r="E83">
            <v>39</v>
          </cell>
          <cell r="G83">
            <v>35</v>
          </cell>
        </row>
        <row r="84">
          <cell r="B84">
            <v>208</v>
          </cell>
          <cell r="D84">
            <v>-21</v>
          </cell>
        </row>
        <row r="87">
          <cell r="D87">
            <v>1009</v>
          </cell>
          <cell r="E87">
            <v>305</v>
          </cell>
          <cell r="F87">
            <v>1314</v>
          </cell>
          <cell r="G87">
            <v>290</v>
          </cell>
        </row>
        <row r="88">
          <cell r="G88">
            <v>-305</v>
          </cell>
        </row>
        <row r="89">
          <cell r="G89">
            <v>-15</v>
          </cell>
        </row>
      </sheetData>
      <sheetData sheetId="5">
        <row r="1">
          <cell r="A1" t="str">
            <v>IMPACT OF SCHEDULE "M" ITEMS</v>
          </cell>
          <cell r="K1" t="str">
            <v>Difference</v>
          </cell>
        </row>
        <row r="2">
          <cell r="K2" t="str">
            <v>in DC alloc.</v>
          </cell>
          <cell r="L2" t="str">
            <v>Impact on</v>
          </cell>
        </row>
        <row r="3">
          <cell r="C3" t="str">
            <v>F.C. 951 (1995 Actual)</v>
          </cell>
          <cell r="G3" t="str">
            <v>1996 Actual</v>
          </cell>
          <cell r="K3" t="str">
            <v>Perm/Flowthr</v>
          </cell>
          <cell r="L3" t="str">
            <v>FIT</v>
          </cell>
          <cell r="M3" t="str">
            <v>Rev Req</v>
          </cell>
        </row>
        <row r="4">
          <cell r="C4" t="str">
            <v>System</v>
          </cell>
          <cell r="D4" t="str">
            <v>Alloc</v>
          </cell>
          <cell r="E4" t="str">
            <v>DC</v>
          </cell>
          <cell r="G4" t="str">
            <v>System</v>
          </cell>
          <cell r="H4" t="str">
            <v>Alloc</v>
          </cell>
          <cell r="I4" t="str">
            <v>DC</v>
          </cell>
        </row>
        <row r="5">
          <cell r="A5" t="str">
            <v>Perm/Flow Thru - Federal</v>
          </cell>
        </row>
        <row r="6">
          <cell r="B6" t="str">
            <v>Excess Tax/Book</v>
          </cell>
          <cell r="C6">
            <v>26209390</v>
          </cell>
          <cell r="D6">
            <v>0.36070000000000002</v>
          </cell>
          <cell r="E6">
            <v>9454000</v>
          </cell>
          <cell r="G6">
            <v>28190176</v>
          </cell>
          <cell r="H6">
            <v>0.35339999999999999</v>
          </cell>
          <cell r="I6">
            <v>9963000</v>
          </cell>
          <cell r="K6">
            <v>509000</v>
          </cell>
          <cell r="L6">
            <v>178150</v>
          </cell>
          <cell r="M6">
            <v>338273</v>
          </cell>
        </row>
        <row r="7">
          <cell r="B7" t="str">
            <v>Bond Interest</v>
          </cell>
          <cell r="C7">
            <v>438294</v>
          </cell>
          <cell r="D7">
            <v>0.43540000000000001</v>
          </cell>
          <cell r="E7">
            <v>191000</v>
          </cell>
          <cell r="G7">
            <v>665531</v>
          </cell>
          <cell r="H7">
            <v>0.4289</v>
          </cell>
          <cell r="I7">
            <v>285000</v>
          </cell>
          <cell r="K7">
            <v>94000</v>
          </cell>
          <cell r="L7">
            <v>32900</v>
          </cell>
          <cell r="M7">
            <v>62471</v>
          </cell>
        </row>
        <row r="8">
          <cell r="B8" t="str">
            <v>Book Depr AFUDC - DC</v>
          </cell>
          <cell r="C8">
            <v>819411</v>
          </cell>
          <cell r="D8">
            <v>1</v>
          </cell>
          <cell r="E8">
            <v>819000</v>
          </cell>
          <cell r="G8">
            <v>828575</v>
          </cell>
          <cell r="H8">
            <v>1</v>
          </cell>
          <cell r="I8">
            <v>829000</v>
          </cell>
          <cell r="K8">
            <v>10000</v>
          </cell>
          <cell r="L8">
            <v>3500</v>
          </cell>
          <cell r="M8">
            <v>6646</v>
          </cell>
        </row>
        <row r="9">
          <cell r="B9" t="str">
            <v>Book Depr AFUDC - Md</v>
          </cell>
          <cell r="C9">
            <v>1059627</v>
          </cell>
          <cell r="D9">
            <v>0</v>
          </cell>
          <cell r="E9">
            <v>0</v>
          </cell>
          <cell r="G9">
            <v>1127018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Book Depr AFUDC - Smeco</v>
          </cell>
          <cell r="C10">
            <v>323702</v>
          </cell>
          <cell r="D10">
            <v>0</v>
          </cell>
          <cell r="E10">
            <v>0</v>
          </cell>
          <cell r="G10">
            <v>323169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Removal Cost - Post 80</v>
          </cell>
          <cell r="C11">
            <v>-30280941</v>
          </cell>
          <cell r="D11">
            <v>0.36070000000000002</v>
          </cell>
          <cell r="E11">
            <v>-10922000</v>
          </cell>
          <cell r="G11">
            <v>-17052020</v>
          </cell>
          <cell r="H11">
            <v>0.35339999999999999</v>
          </cell>
          <cell r="I11">
            <v>-6026000</v>
          </cell>
          <cell r="K11">
            <v>4896000</v>
          </cell>
          <cell r="L11">
            <v>1713600</v>
          </cell>
          <cell r="M11">
            <v>3253797</v>
          </cell>
        </row>
        <row r="12">
          <cell r="B12" t="str">
            <v>Removal Cost - Pre 81</v>
          </cell>
          <cell r="C12">
            <v>9696662</v>
          </cell>
          <cell r="D12">
            <v>1</v>
          </cell>
          <cell r="E12">
            <v>9697000</v>
          </cell>
          <cell r="G12">
            <v>6840155</v>
          </cell>
          <cell r="H12">
            <v>1</v>
          </cell>
          <cell r="I12">
            <v>6840000</v>
          </cell>
          <cell r="K12">
            <v>-2857000</v>
          </cell>
          <cell r="L12">
            <v>-999950</v>
          </cell>
          <cell r="M12">
            <v>-1898713</v>
          </cell>
        </row>
        <row r="13">
          <cell r="B13" t="str">
            <v>Software Amort</v>
          </cell>
          <cell r="C13">
            <v>-15862</v>
          </cell>
          <cell r="D13">
            <v>0.43540000000000001</v>
          </cell>
          <cell r="E13">
            <v>-7000</v>
          </cell>
          <cell r="G13">
            <v>1042131</v>
          </cell>
          <cell r="H13">
            <v>0.4289</v>
          </cell>
          <cell r="I13">
            <v>447000</v>
          </cell>
          <cell r="K13">
            <v>454000</v>
          </cell>
          <cell r="L13">
            <v>158900</v>
          </cell>
          <cell r="M13">
            <v>301721</v>
          </cell>
        </row>
        <row r="14">
          <cell r="B14" t="str">
            <v>Md Prop tax adj</v>
          </cell>
          <cell r="C14">
            <v>-1660392</v>
          </cell>
          <cell r="D14">
            <v>0.26629999999999998</v>
          </cell>
          <cell r="E14">
            <v>-442000</v>
          </cell>
          <cell r="G14">
            <v>-2268203</v>
          </cell>
          <cell r="H14">
            <v>0.26939999999999997</v>
          </cell>
          <cell r="I14">
            <v>-611000</v>
          </cell>
          <cell r="K14">
            <v>-169000</v>
          </cell>
          <cell r="L14">
            <v>-59150</v>
          </cell>
          <cell r="M14">
            <v>-112314</v>
          </cell>
        </row>
        <row r="15">
          <cell r="B15" t="str">
            <v>FERC Norm</v>
          </cell>
          <cell r="C15">
            <v>803652</v>
          </cell>
          <cell r="D15">
            <v>0</v>
          </cell>
          <cell r="E15">
            <v>0</v>
          </cell>
          <cell r="G15">
            <v>1287864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AFUDC Eq amort Control Center</v>
          </cell>
          <cell r="C16">
            <v>1045460</v>
          </cell>
          <cell r="D16">
            <v>0.31990000000000002</v>
          </cell>
          <cell r="E16">
            <v>334000</v>
          </cell>
          <cell r="G16">
            <v>1105236</v>
          </cell>
          <cell r="H16">
            <v>0.31990000000000002</v>
          </cell>
          <cell r="I16">
            <v>354000</v>
          </cell>
          <cell r="K16">
            <v>20000</v>
          </cell>
          <cell r="L16">
            <v>7000</v>
          </cell>
          <cell r="M16">
            <v>13292</v>
          </cell>
        </row>
        <row r="17">
          <cell r="B17" t="str">
            <v>Norm - SMECO</v>
          </cell>
          <cell r="C17">
            <v>-186336</v>
          </cell>
          <cell r="D17">
            <v>0</v>
          </cell>
          <cell r="E17">
            <v>0</v>
          </cell>
          <cell r="G17">
            <v>-168324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Norm Md</v>
          </cell>
          <cell r="C18" t="str">
            <v>-</v>
          </cell>
          <cell r="D18">
            <v>0</v>
          </cell>
          <cell r="E18">
            <v>0</v>
          </cell>
          <cell r="G18" t="str">
            <v>-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Norm System</v>
          </cell>
          <cell r="C19">
            <v>-2611152</v>
          </cell>
          <cell r="D19">
            <v>0.33090000000000003</v>
          </cell>
          <cell r="E19">
            <v>-864000</v>
          </cell>
          <cell r="G19">
            <v>-4337160</v>
          </cell>
          <cell r="H19">
            <v>0.32350000000000001</v>
          </cell>
          <cell r="I19">
            <v>-1402000</v>
          </cell>
          <cell r="K19">
            <v>-538000</v>
          </cell>
          <cell r="L19">
            <v>-188300</v>
          </cell>
          <cell r="M19">
            <v>-357546</v>
          </cell>
        </row>
        <row r="20">
          <cell r="B20" t="str">
            <v>Norm DC (48-46)</v>
          </cell>
          <cell r="C20">
            <v>-46188</v>
          </cell>
          <cell r="D20">
            <v>1</v>
          </cell>
          <cell r="E20">
            <v>-46000</v>
          </cell>
          <cell r="G20">
            <v>-46188</v>
          </cell>
          <cell r="H20">
            <v>1</v>
          </cell>
          <cell r="I20">
            <v>-46000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Non-Ded meal exp</v>
          </cell>
          <cell r="C21">
            <v>310660</v>
          </cell>
          <cell r="D21">
            <v>0.38969999999999999</v>
          </cell>
          <cell r="E21">
            <v>121000</v>
          </cell>
          <cell r="G21">
            <v>399582</v>
          </cell>
          <cell r="H21">
            <v>0.38629999999999998</v>
          </cell>
          <cell r="I21">
            <v>154000</v>
          </cell>
          <cell r="K21">
            <v>33000</v>
          </cell>
          <cell r="L21">
            <v>11550</v>
          </cell>
          <cell r="M21">
            <v>21931</v>
          </cell>
        </row>
        <row r="22">
          <cell r="B22" t="str">
            <v>Environ tax</v>
          </cell>
          <cell r="C22">
            <v>-30982</v>
          </cell>
          <cell r="D22">
            <v>0.41889999999999999</v>
          </cell>
          <cell r="E22">
            <v>-13000</v>
          </cell>
          <cell r="G22">
            <v>102178</v>
          </cell>
          <cell r="H22">
            <v>0.44059999999999999</v>
          </cell>
          <cell r="I22">
            <v>45000</v>
          </cell>
          <cell r="K22">
            <v>58000</v>
          </cell>
          <cell r="L22">
            <v>20300</v>
          </cell>
          <cell r="M22">
            <v>38546</v>
          </cell>
        </row>
        <row r="23">
          <cell r="B23" t="str">
            <v>Pa tax adj</v>
          </cell>
          <cell r="C23">
            <v>-3521</v>
          </cell>
          <cell r="D23">
            <v>0.39879999999999999</v>
          </cell>
          <cell r="E23">
            <v>-1000</v>
          </cell>
          <cell r="G23">
            <v>-91363</v>
          </cell>
          <cell r="H23">
            <v>0.3891</v>
          </cell>
          <cell r="I23">
            <v>-36000</v>
          </cell>
          <cell r="K23">
            <v>-35000</v>
          </cell>
          <cell r="L23">
            <v>-12250</v>
          </cell>
          <cell r="M23">
            <v>-23260</v>
          </cell>
        </row>
        <row r="24">
          <cell r="B24" t="str">
            <v>Research fuel cr</v>
          </cell>
          <cell r="C24">
            <v>333279</v>
          </cell>
          <cell r="D24">
            <v>0.38969999999999999</v>
          </cell>
          <cell r="E24">
            <v>130000</v>
          </cell>
          <cell r="G24">
            <v>186854</v>
          </cell>
          <cell r="H24">
            <v>0.32269999999999999</v>
          </cell>
          <cell r="I24">
            <v>60000</v>
          </cell>
          <cell r="K24">
            <v>-70000</v>
          </cell>
          <cell r="L24">
            <v>-24500</v>
          </cell>
          <cell r="M24">
            <v>-46521</v>
          </cell>
        </row>
        <row r="25">
          <cell r="B25" t="str">
            <v>Fuel excise tax w/o</v>
          </cell>
          <cell r="G25">
            <v>52981</v>
          </cell>
          <cell r="H25">
            <v>0.39140000000000003</v>
          </cell>
          <cell r="I25">
            <v>21000</v>
          </cell>
          <cell r="K25">
            <v>21000</v>
          </cell>
          <cell r="L25">
            <v>7350</v>
          </cell>
          <cell r="M25">
            <v>13956</v>
          </cell>
        </row>
        <row r="26">
          <cell r="B26" t="str">
            <v>Diesel fuel cr</v>
          </cell>
          <cell r="C26">
            <v>56210</v>
          </cell>
          <cell r="D26">
            <v>1.8800000000000001E-2</v>
          </cell>
          <cell r="E26">
            <v>1000</v>
          </cell>
          <cell r="G26">
            <v>44789</v>
          </cell>
          <cell r="H26">
            <v>0.32269999999999999</v>
          </cell>
          <cell r="I26">
            <v>14000</v>
          </cell>
          <cell r="K26">
            <v>13000</v>
          </cell>
          <cell r="L26">
            <v>4550</v>
          </cell>
          <cell r="M26">
            <v>8640</v>
          </cell>
        </row>
        <row r="27">
          <cell r="B27" t="str">
            <v>Gain of st/bond sale</v>
          </cell>
          <cell r="C27">
            <v>54</v>
          </cell>
          <cell r="D27">
            <v>0.43540000000000001</v>
          </cell>
          <cell r="E27">
            <v>0</v>
          </cell>
          <cell r="G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Book depr-ccrf eq</v>
          </cell>
          <cell r="C28">
            <v>60122</v>
          </cell>
          <cell r="D28">
            <v>0.51890000000000003</v>
          </cell>
          <cell r="E28">
            <v>31000</v>
          </cell>
          <cell r="G28">
            <v>196185</v>
          </cell>
          <cell r="H28">
            <v>0.05</v>
          </cell>
          <cell r="I28">
            <v>10000</v>
          </cell>
          <cell r="K28">
            <v>-21000</v>
          </cell>
          <cell r="L28">
            <v>-7350</v>
          </cell>
          <cell r="M28">
            <v>-13956</v>
          </cell>
        </row>
        <row r="29">
          <cell r="B29" t="str">
            <v>CCRF</v>
          </cell>
          <cell r="C29">
            <v>5166883</v>
          </cell>
          <cell r="D29">
            <v>0.36909999999999998</v>
          </cell>
          <cell r="E29">
            <v>1907000</v>
          </cell>
          <cell r="G29">
            <v>5222300</v>
          </cell>
          <cell r="H29">
            <v>0.30049999999999999</v>
          </cell>
          <cell r="I29">
            <v>1569000</v>
          </cell>
          <cell r="K29">
            <v>-338000</v>
          </cell>
          <cell r="L29">
            <v>-118300</v>
          </cell>
          <cell r="M29">
            <v>-224629</v>
          </cell>
        </row>
        <row r="30">
          <cell r="B30" t="str">
            <v>CCRF Eq amort DC DSM</v>
          </cell>
          <cell r="G30">
            <v>614287</v>
          </cell>
          <cell r="H30">
            <v>1</v>
          </cell>
          <cell r="I30">
            <v>614000</v>
          </cell>
          <cell r="K30">
            <v>614000</v>
          </cell>
          <cell r="L30">
            <v>214900</v>
          </cell>
          <cell r="M30">
            <v>408054</v>
          </cell>
        </row>
        <row r="31">
          <cell r="B31" t="str">
            <v>Fines &amp; Penalties</v>
          </cell>
          <cell r="C31">
            <v>15695</v>
          </cell>
          <cell r="D31">
            <v>0.39879999999999999</v>
          </cell>
          <cell r="E31">
            <v>6000</v>
          </cell>
          <cell r="G31">
            <v>0</v>
          </cell>
          <cell r="H31">
            <v>0.38829999999999998</v>
          </cell>
          <cell r="I31">
            <v>0</v>
          </cell>
          <cell r="K31">
            <v>-6000</v>
          </cell>
          <cell r="L31">
            <v>-2100</v>
          </cell>
          <cell r="M31">
            <v>-3987</v>
          </cell>
        </row>
        <row r="33">
          <cell r="C33">
            <v>11503727</v>
          </cell>
          <cell r="E33">
            <v>10396000</v>
          </cell>
          <cell r="G33">
            <v>24265753</v>
          </cell>
          <cell r="I33">
            <v>13084000</v>
          </cell>
          <cell r="K33">
            <v>2688000</v>
          </cell>
          <cell r="L33">
            <v>940800</v>
          </cell>
          <cell r="M33">
            <v>1786401</v>
          </cell>
        </row>
        <row r="37">
          <cell r="D37" t="str">
            <v>1996</v>
          </cell>
        </row>
        <row r="38">
          <cell r="C38" t="str">
            <v>F.C. 951</v>
          </cell>
          <cell r="D38" t="str">
            <v>Actual</v>
          </cell>
          <cell r="E38" t="str">
            <v>Schedule M</v>
          </cell>
          <cell r="G38" t="str">
            <v>Impact on</v>
          </cell>
        </row>
        <row r="39">
          <cell r="A39" t="str">
            <v>Perm/Flow Thru - DC</v>
          </cell>
          <cell r="C39" t="str">
            <v>System</v>
          </cell>
          <cell r="D39" t="str">
            <v>System</v>
          </cell>
          <cell r="E39" t="str">
            <v>Difference</v>
          </cell>
          <cell r="G39" t="str">
            <v>DCIT</v>
          </cell>
          <cell r="H39" t="str">
            <v>Rev Req</v>
          </cell>
        </row>
        <row r="40">
          <cell r="B40" t="str">
            <v>Excess Tax/Book</v>
          </cell>
          <cell r="C40">
            <v>26209390</v>
          </cell>
          <cell r="D40">
            <v>28190176</v>
          </cell>
          <cell r="E40">
            <v>1980786</v>
          </cell>
          <cell r="G40">
            <v>87155</v>
          </cell>
          <cell r="H40">
            <v>165491</v>
          </cell>
        </row>
        <row r="41">
          <cell r="B41" t="str">
            <v>Bond Interest</v>
          </cell>
          <cell r="C41">
            <v>438294</v>
          </cell>
          <cell r="D41">
            <v>665531</v>
          </cell>
          <cell r="E41">
            <v>227237</v>
          </cell>
          <cell r="G41">
            <v>9998</v>
          </cell>
          <cell r="H41">
            <v>18984</v>
          </cell>
        </row>
        <row r="42">
          <cell r="B42" t="str">
            <v>Book Depr AFUDC - DC</v>
          </cell>
          <cell r="C42">
            <v>819411</v>
          </cell>
          <cell r="D42">
            <v>828575</v>
          </cell>
          <cell r="E42">
            <v>9164</v>
          </cell>
          <cell r="G42">
            <v>403</v>
          </cell>
          <cell r="H42">
            <v>765</v>
          </cell>
        </row>
        <row r="43">
          <cell r="B43" t="str">
            <v>Book Depr AFUDC - Md</v>
          </cell>
          <cell r="C43">
            <v>1059627</v>
          </cell>
          <cell r="D43">
            <v>1127018</v>
          </cell>
          <cell r="E43">
            <v>67391</v>
          </cell>
          <cell r="G43">
            <v>2965</v>
          </cell>
          <cell r="H43">
            <v>5630</v>
          </cell>
        </row>
        <row r="44">
          <cell r="B44" t="str">
            <v>Book Depr AFUDC - Smeco</v>
          </cell>
          <cell r="C44">
            <v>323702</v>
          </cell>
          <cell r="D44">
            <v>323169</v>
          </cell>
          <cell r="E44">
            <v>-533</v>
          </cell>
          <cell r="G44">
            <v>-23</v>
          </cell>
          <cell r="H44">
            <v>-44</v>
          </cell>
        </row>
        <row r="45">
          <cell r="B45" t="str">
            <v xml:space="preserve">Removal Cost </v>
          </cell>
          <cell r="C45">
            <v>-3909816</v>
          </cell>
          <cell r="D45">
            <v>1550521</v>
          </cell>
          <cell r="E45">
            <v>5460337</v>
          </cell>
          <cell r="G45">
            <v>240255</v>
          </cell>
          <cell r="H45">
            <v>456198</v>
          </cell>
        </row>
        <row r="46">
          <cell r="B46" t="str">
            <v>Software Amort</v>
          </cell>
          <cell r="C46">
            <v>-15862</v>
          </cell>
          <cell r="D46">
            <v>1042131</v>
          </cell>
          <cell r="E46">
            <v>1057993</v>
          </cell>
          <cell r="G46">
            <v>46552</v>
          </cell>
          <cell r="H46">
            <v>88393</v>
          </cell>
        </row>
        <row r="47">
          <cell r="B47" t="str">
            <v>Md Prop tax adj</v>
          </cell>
          <cell r="C47">
            <v>-1660392</v>
          </cell>
          <cell r="D47">
            <v>-2268203</v>
          </cell>
          <cell r="E47">
            <v>-607811</v>
          </cell>
          <cell r="G47">
            <v>-26744</v>
          </cell>
          <cell r="H47">
            <v>-50782</v>
          </cell>
        </row>
        <row r="48">
          <cell r="B48" t="str">
            <v>AFUDC Eq amort Control Center</v>
          </cell>
          <cell r="C48">
            <v>1045460</v>
          </cell>
          <cell r="D48">
            <v>1105236</v>
          </cell>
          <cell r="E48">
            <v>59776</v>
          </cell>
          <cell r="G48">
            <v>2630</v>
          </cell>
          <cell r="H48">
            <v>4994</v>
          </cell>
        </row>
        <row r="49">
          <cell r="B49" t="str">
            <v>Non-Ded meal exp</v>
          </cell>
          <cell r="C49">
            <v>310660</v>
          </cell>
          <cell r="D49">
            <v>399582</v>
          </cell>
          <cell r="E49">
            <v>88922</v>
          </cell>
          <cell r="G49">
            <v>3913</v>
          </cell>
          <cell r="H49">
            <v>7430</v>
          </cell>
        </row>
        <row r="50">
          <cell r="B50" t="str">
            <v>CCRF</v>
          </cell>
          <cell r="C50">
            <v>5166883</v>
          </cell>
          <cell r="D50">
            <v>5222300</v>
          </cell>
          <cell r="E50">
            <v>55417</v>
          </cell>
          <cell r="G50">
            <v>2438</v>
          </cell>
          <cell r="H50">
            <v>4629</v>
          </cell>
        </row>
        <row r="51">
          <cell r="B51" t="str">
            <v>Fines &amp; Penalties</v>
          </cell>
          <cell r="C51">
            <v>15695</v>
          </cell>
          <cell r="D51">
            <v>0</v>
          </cell>
          <cell r="E51">
            <v>-15695</v>
          </cell>
          <cell r="G51">
            <v>-691</v>
          </cell>
          <cell r="H51">
            <v>-1312</v>
          </cell>
        </row>
        <row r="52">
          <cell r="B52" t="str">
            <v>Book Depr on Cap Taxes</v>
          </cell>
          <cell r="C52">
            <v>922881</v>
          </cell>
          <cell r="D52">
            <v>923000</v>
          </cell>
          <cell r="E52">
            <v>119</v>
          </cell>
          <cell r="G52">
            <v>5</v>
          </cell>
          <cell r="H52">
            <v>9</v>
          </cell>
        </row>
        <row r="53">
          <cell r="B53" t="str">
            <v>Book depr CCRF eq</v>
          </cell>
          <cell r="C53">
            <v>60122</v>
          </cell>
          <cell r="D53">
            <v>196185</v>
          </cell>
          <cell r="E53">
            <v>136063</v>
          </cell>
          <cell r="G53">
            <v>5987</v>
          </cell>
        </row>
        <row r="54">
          <cell r="B54" t="str">
            <v xml:space="preserve">Other </v>
          </cell>
          <cell r="C54">
            <v>355040</v>
          </cell>
          <cell r="D54">
            <v>807071</v>
          </cell>
          <cell r="E54">
            <v>452031</v>
          </cell>
          <cell r="G54">
            <v>19889</v>
          </cell>
          <cell r="H54">
            <v>37765</v>
          </cell>
        </row>
        <row r="56">
          <cell r="C56">
            <v>31141095</v>
          </cell>
          <cell r="D56">
            <v>40112292</v>
          </cell>
          <cell r="E56">
            <v>8971197</v>
          </cell>
          <cell r="G56">
            <v>394732</v>
          </cell>
          <cell r="H56">
            <v>738150</v>
          </cell>
          <cell r="M56">
            <v>738150</v>
          </cell>
        </row>
        <row r="58">
          <cell r="K58" t="str">
            <v>Total Schedule M revreq</v>
          </cell>
          <cell r="M58">
            <v>2524551</v>
          </cell>
        </row>
      </sheetData>
      <sheetData sheetId="6">
        <row r="2">
          <cell r="A2" t="str">
            <v>POTOMAC ELECTRIC POWER COMPANY</v>
          </cell>
        </row>
        <row r="4">
          <cell r="A4" t="str">
            <v>Comparison of D.C. Revenue Requirement</v>
          </cell>
        </row>
        <row r="5">
          <cell r="A5" t="str">
            <v>Twelve Months Ended December 31, 1995 (Actual)  vs. December 31, 1998 (Projected)</v>
          </cell>
        </row>
        <row r="6">
          <cell r="J6" t="str">
            <v>Revenue</v>
          </cell>
        </row>
        <row r="7">
          <cell r="J7" t="str">
            <v>Requirement</v>
          </cell>
        </row>
        <row r="8">
          <cell r="J8" t="str">
            <v>Including Effect</v>
          </cell>
        </row>
        <row r="9">
          <cell r="D9" t="str">
            <v>12 Months</v>
          </cell>
          <cell r="F9" t="str">
            <v>12 Months</v>
          </cell>
          <cell r="J9" t="str">
            <v>Of Interest</v>
          </cell>
        </row>
        <row r="10">
          <cell r="D10" t="str">
            <v>Ended 12/31/95</v>
          </cell>
          <cell r="F10" t="str">
            <v>Ended 12/31/98</v>
          </cell>
          <cell r="H10" t="str">
            <v>Difference</v>
          </cell>
          <cell r="J10" t="str">
            <v>Synch</v>
          </cell>
        </row>
        <row r="11">
          <cell r="A11" t="str">
            <v>RATE BASE</v>
          </cell>
        </row>
        <row r="12">
          <cell r="B12" t="str">
            <v>Electric Plant in Service</v>
          </cell>
          <cell r="D12">
            <v>2479575</v>
          </cell>
          <cell r="F12">
            <v>2672559</v>
          </cell>
          <cell r="H12">
            <v>192984</v>
          </cell>
          <cell r="J12">
            <v>28422</v>
          </cell>
          <cell r="L12">
            <v>-834</v>
          </cell>
          <cell r="N12">
            <v>-4053</v>
          </cell>
        </row>
        <row r="13">
          <cell r="B13" t="str">
            <v>Pollution Control CWIP</v>
          </cell>
          <cell r="D13">
            <v>7587</v>
          </cell>
          <cell r="F13">
            <v>4464</v>
          </cell>
          <cell r="H13">
            <v>-3123</v>
          </cell>
          <cell r="J13">
            <v>-460</v>
          </cell>
          <cell r="L13">
            <v>13</v>
          </cell>
          <cell r="N13">
            <v>66</v>
          </cell>
        </row>
        <row r="14">
          <cell r="B14" t="str">
            <v>Unamortized Unbilled Revenue Adj</v>
          </cell>
          <cell r="D14">
            <v>-1784</v>
          </cell>
          <cell r="F14">
            <v>0</v>
          </cell>
          <cell r="H14">
            <v>1784</v>
          </cell>
          <cell r="J14">
            <v>263</v>
          </cell>
          <cell r="L14">
            <v>-8</v>
          </cell>
          <cell r="N14">
            <v>-37</v>
          </cell>
        </row>
        <row r="15">
          <cell r="B15" t="str">
            <v>Materials &amp; Supplies</v>
          </cell>
          <cell r="D15">
            <v>59473</v>
          </cell>
          <cell r="F15">
            <v>55619</v>
          </cell>
          <cell r="H15">
            <v>-3854</v>
          </cell>
          <cell r="J15">
            <v>-567</v>
          </cell>
          <cell r="L15">
            <v>17</v>
          </cell>
          <cell r="N15">
            <v>81</v>
          </cell>
        </row>
        <row r="16">
          <cell r="B16" t="str">
            <v>DSM Programs (F.C. 929 vintage)</v>
          </cell>
          <cell r="D16">
            <v>20327</v>
          </cell>
          <cell r="F16">
            <v>13784</v>
          </cell>
          <cell r="H16">
            <v>-6543</v>
          </cell>
          <cell r="J16">
            <v>-964</v>
          </cell>
          <cell r="L16">
            <v>28</v>
          </cell>
          <cell r="N16">
            <v>137</v>
          </cell>
        </row>
        <row r="17">
          <cell r="B17" t="str">
            <v>Cash Working Capital</v>
          </cell>
          <cell r="D17">
            <v>39048</v>
          </cell>
          <cell r="F17">
            <v>42303</v>
          </cell>
          <cell r="H17">
            <v>3255</v>
          </cell>
          <cell r="J17">
            <v>480</v>
          </cell>
          <cell r="L17">
            <v>-14</v>
          </cell>
          <cell r="N17">
            <v>-68</v>
          </cell>
        </row>
        <row r="18">
          <cell r="B18" t="str">
            <v>Accumulated Depreciation</v>
          </cell>
          <cell r="D18">
            <v>-664109</v>
          </cell>
          <cell r="F18">
            <v>-763765</v>
          </cell>
          <cell r="H18">
            <v>-99656</v>
          </cell>
          <cell r="J18">
            <v>-14677</v>
          </cell>
          <cell r="L18">
            <v>431</v>
          </cell>
          <cell r="N18">
            <v>2093</v>
          </cell>
        </row>
        <row r="19">
          <cell r="B19" t="str">
            <v>Accumulated Amortization</v>
          </cell>
          <cell r="D19">
            <v>-4694</v>
          </cell>
          <cell r="F19">
            <v>-7559</v>
          </cell>
          <cell r="H19">
            <v>-2865</v>
          </cell>
          <cell r="J19">
            <v>-423</v>
          </cell>
          <cell r="L19">
            <v>12</v>
          </cell>
          <cell r="N19">
            <v>60</v>
          </cell>
        </row>
        <row r="20">
          <cell r="B20" t="str">
            <v>Accumulated Deferred Taxes</v>
          </cell>
          <cell r="D20">
            <v>-262891</v>
          </cell>
          <cell r="F20">
            <v>-317886</v>
          </cell>
          <cell r="H20">
            <v>-54995</v>
          </cell>
          <cell r="J20">
            <v>-8099</v>
          </cell>
          <cell r="L20">
            <v>238</v>
          </cell>
          <cell r="N20">
            <v>1155</v>
          </cell>
        </row>
        <row r="21">
          <cell r="B21" t="str">
            <v>Customer Deposits</v>
          </cell>
          <cell r="D21">
            <v>-12698</v>
          </cell>
          <cell r="F21">
            <v>-13450</v>
          </cell>
          <cell r="H21">
            <v>-752</v>
          </cell>
          <cell r="J21">
            <v>-111</v>
          </cell>
          <cell r="L21">
            <v>3</v>
          </cell>
          <cell r="N21">
            <v>16</v>
          </cell>
        </row>
        <row r="23">
          <cell r="B23" t="str">
            <v>TOTAL RATE BASE</v>
          </cell>
          <cell r="D23">
            <v>1659834</v>
          </cell>
          <cell r="F23">
            <v>1686069</v>
          </cell>
          <cell r="H23">
            <v>26235</v>
          </cell>
          <cell r="J23">
            <v>3864</v>
          </cell>
          <cell r="L23">
            <v>-114</v>
          </cell>
          <cell r="N23">
            <v>-550</v>
          </cell>
        </row>
        <row r="25">
          <cell r="A25" t="str">
            <v>OPERATING REVENUE</v>
          </cell>
        </row>
        <row r="26">
          <cell r="B26" t="str">
            <v>Weather norm Non-fuel base (incl 10% GRT)</v>
          </cell>
          <cell r="D26">
            <v>476470</v>
          </cell>
          <cell r="F26">
            <v>481101</v>
          </cell>
          <cell r="H26">
            <v>4631</v>
          </cell>
          <cell r="J26">
            <v>-4631</v>
          </cell>
        </row>
        <row r="28">
          <cell r="B28" t="str">
            <v>ECRR - Weather normalized (incl. GRT)</v>
          </cell>
          <cell r="D28">
            <v>3763</v>
          </cell>
          <cell r="F28">
            <v>14726</v>
          </cell>
          <cell r="H28">
            <v>10963</v>
          </cell>
        </row>
        <row r="30">
          <cell r="B30" t="str">
            <v>CAA/ECRR CAA (Weather norm, incl. GRT)</v>
          </cell>
          <cell r="D30">
            <v>348</v>
          </cell>
          <cell r="F30">
            <v>3036</v>
          </cell>
          <cell r="H30">
            <v>2688</v>
          </cell>
          <cell r="J30">
            <v>-2688</v>
          </cell>
        </row>
        <row r="32">
          <cell r="B32" t="str">
            <v>Fuel In Base (excl GRT)</v>
          </cell>
          <cell r="D32">
            <v>254200</v>
          </cell>
          <cell r="F32">
            <v>250883</v>
          </cell>
          <cell r="H32">
            <v>-3317</v>
          </cell>
        </row>
        <row r="33">
          <cell r="B33" t="str">
            <v>Fuel Clause (excl GRT)</v>
          </cell>
          <cell r="D33">
            <v>-21536</v>
          </cell>
          <cell r="F33">
            <v>16280</v>
          </cell>
          <cell r="H33">
            <v>37816</v>
          </cell>
        </row>
        <row r="34">
          <cell r="B34" t="str">
            <v xml:space="preserve">        Total Fuel Recovery </v>
          </cell>
          <cell r="D34">
            <v>232664</v>
          </cell>
          <cell r="F34">
            <v>267163</v>
          </cell>
          <cell r="H34">
            <v>34499</v>
          </cell>
        </row>
        <row r="36">
          <cell r="B36" t="str">
            <v>10% GRT on Fuel Clause Revenue</v>
          </cell>
          <cell r="D36">
            <v>-2393</v>
          </cell>
          <cell r="F36">
            <v>1809</v>
          </cell>
          <cell r="H36">
            <v>4202</v>
          </cell>
        </row>
        <row r="37">
          <cell r="B37" t="str">
            <v>10% GRT on Fuel In Base</v>
          </cell>
          <cell r="D37">
            <v>28242</v>
          </cell>
          <cell r="F37">
            <v>27873</v>
          </cell>
          <cell r="H37">
            <v>-369</v>
          </cell>
        </row>
        <row r="39">
          <cell r="B39" t="str">
            <v>TOTAL FUEL  REVENUE (FIB + Fuel Clause)</v>
          </cell>
          <cell r="D39">
            <v>258513</v>
          </cell>
          <cell r="F39">
            <v>296845</v>
          </cell>
          <cell r="H39">
            <v>38332</v>
          </cell>
        </row>
        <row r="41">
          <cell r="B41" t="str">
            <v>TOTAL SALE OF ELECTRICITY</v>
          </cell>
          <cell r="D41">
            <v>739094</v>
          </cell>
          <cell r="F41">
            <v>795708</v>
          </cell>
          <cell r="H41">
            <v>56614</v>
          </cell>
          <cell r="J41">
            <v>-7319</v>
          </cell>
        </row>
        <row r="43">
          <cell r="B43" t="str">
            <v>TOTAL OTHER REVENUES</v>
          </cell>
          <cell r="D43">
            <v>3465</v>
          </cell>
          <cell r="F43">
            <v>2716</v>
          </cell>
          <cell r="H43">
            <v>-749</v>
          </cell>
          <cell r="J43">
            <v>749</v>
          </cell>
        </row>
        <row r="45">
          <cell r="A45" t="str">
            <v>TOTAL OPERATING REVENUE</v>
          </cell>
          <cell r="D45">
            <v>742559</v>
          </cell>
          <cell r="F45">
            <v>798424</v>
          </cell>
          <cell r="H45">
            <v>55865</v>
          </cell>
          <cell r="J45">
            <v>-6570</v>
          </cell>
        </row>
        <row r="47">
          <cell r="A47" t="str">
            <v>OPERATING EXPENSES</v>
          </cell>
        </row>
        <row r="48">
          <cell r="B48" t="str">
            <v>Net Fuel &amp; Interchange</v>
          </cell>
          <cell r="D48">
            <v>185879</v>
          </cell>
          <cell r="F48">
            <v>213342</v>
          </cell>
          <cell r="H48">
            <v>27463</v>
          </cell>
        </row>
        <row r="49">
          <cell r="B49" t="str">
            <v>Capacity Purchase Payments</v>
          </cell>
          <cell r="D49">
            <v>50157</v>
          </cell>
          <cell r="F49">
            <v>56062</v>
          </cell>
          <cell r="H49">
            <v>5905</v>
          </cell>
        </row>
        <row r="50">
          <cell r="B50" t="str">
            <v xml:space="preserve">                           Subtotal</v>
          </cell>
          <cell r="D50">
            <v>236036</v>
          </cell>
          <cell r="F50">
            <v>269404</v>
          </cell>
          <cell r="H50">
            <v>33368</v>
          </cell>
          <cell r="J50">
            <v>-1257</v>
          </cell>
        </row>
        <row r="52">
          <cell r="B52" t="str">
            <v>Other O &amp; M</v>
          </cell>
          <cell r="D52">
            <v>121661</v>
          </cell>
          <cell r="F52">
            <v>124700</v>
          </cell>
          <cell r="H52">
            <v>3039</v>
          </cell>
          <cell r="J52">
            <v>3377</v>
          </cell>
        </row>
        <row r="53">
          <cell r="B53" t="str">
            <v>DSM Amortization - F.C. 929</v>
          </cell>
          <cell r="D53">
            <v>2181</v>
          </cell>
          <cell r="F53">
            <v>2181</v>
          </cell>
          <cell r="H53">
            <v>0</v>
          </cell>
          <cell r="J53">
            <v>0</v>
          </cell>
        </row>
        <row r="54">
          <cell r="B54" t="str">
            <v>DSM Amortization  - ECRR consv. component</v>
          </cell>
          <cell r="D54">
            <v>3387</v>
          </cell>
          <cell r="F54">
            <v>13254</v>
          </cell>
          <cell r="H54">
            <v>9867</v>
          </cell>
          <cell r="J54">
            <v>0</v>
          </cell>
        </row>
        <row r="55">
          <cell r="B55" t="str">
            <v>Depreciation</v>
          </cell>
          <cell r="D55">
            <v>61582</v>
          </cell>
          <cell r="F55">
            <v>64540</v>
          </cell>
          <cell r="H55">
            <v>2958</v>
          </cell>
          <cell r="J55">
            <v>3287</v>
          </cell>
        </row>
        <row r="56">
          <cell r="B56" t="str">
            <v>Amortization - Other</v>
          </cell>
          <cell r="D56">
            <v>-1043</v>
          </cell>
          <cell r="F56">
            <v>986</v>
          </cell>
          <cell r="H56">
            <v>2029</v>
          </cell>
          <cell r="J56">
            <v>2254</v>
          </cell>
        </row>
        <row r="57">
          <cell r="B57" t="str">
            <v>Other Taxes - Excluding GRT</v>
          </cell>
          <cell r="D57">
            <v>29079</v>
          </cell>
          <cell r="F57">
            <v>31264</v>
          </cell>
          <cell r="H57">
            <v>2185</v>
          </cell>
          <cell r="J57">
            <v>2428</v>
          </cell>
        </row>
        <row r="58">
          <cell r="B58" t="str">
            <v>Gross Receipts Tax</v>
          </cell>
          <cell r="D58">
            <v>73876</v>
          </cell>
          <cell r="F58">
            <v>79854</v>
          </cell>
          <cell r="H58">
            <v>5978</v>
          </cell>
          <cell r="J58">
            <v>-1467</v>
          </cell>
        </row>
        <row r="59">
          <cell r="B59" t="str">
            <v>D.C. Income Tax</v>
          </cell>
          <cell r="D59">
            <v>17055</v>
          </cell>
          <cell r="F59">
            <v>14102</v>
          </cell>
          <cell r="H59">
            <v>-2953</v>
          </cell>
          <cell r="J59">
            <v>-3977</v>
          </cell>
        </row>
        <row r="60">
          <cell r="B60" t="str">
            <v>Federal Income Tax</v>
          </cell>
          <cell r="D60">
            <v>52188</v>
          </cell>
          <cell r="F60">
            <v>50452</v>
          </cell>
          <cell r="H60">
            <v>-1736</v>
          </cell>
          <cell r="J60">
            <v>-4908</v>
          </cell>
        </row>
        <row r="62">
          <cell r="B62" t="str">
            <v>TOTAL OPERATING EXPENSES</v>
          </cell>
          <cell r="D62">
            <v>596002</v>
          </cell>
          <cell r="F62">
            <v>650737</v>
          </cell>
          <cell r="H62">
            <v>54735</v>
          </cell>
          <cell r="J62">
            <v>-263</v>
          </cell>
        </row>
        <row r="64">
          <cell r="A64" t="str">
            <v>OPERATING INCOME</v>
          </cell>
          <cell r="D64">
            <v>146557</v>
          </cell>
          <cell r="F64">
            <v>147687</v>
          </cell>
          <cell r="H64">
            <v>1130</v>
          </cell>
          <cell r="J64">
            <v>-6833</v>
          </cell>
        </row>
        <row r="66">
          <cell r="A66" t="str">
            <v>SUBTOTAL</v>
          </cell>
          <cell r="J66">
            <v>-2969</v>
          </cell>
        </row>
        <row r="71">
          <cell r="A71" t="str">
            <v>CALCULATED REVENUE REQUIREMENT</v>
          </cell>
          <cell r="D71">
            <v>8206</v>
          </cell>
          <cell r="F71">
            <v>9629</v>
          </cell>
          <cell r="J71">
            <v>1423</v>
          </cell>
        </row>
        <row r="73">
          <cell r="A73" t="str">
            <v>Unresolved difference</v>
          </cell>
          <cell r="J73">
            <v>4392</v>
          </cell>
        </row>
      </sheetData>
      <sheetData sheetId="7">
        <row r="3">
          <cell r="A3" t="str">
            <v>1998 Detail</v>
          </cell>
        </row>
        <row r="5">
          <cell r="C5" t="str">
            <v>ccrf</v>
          </cell>
          <cell r="F5" t="str">
            <v>nonccrf</v>
          </cell>
          <cell r="I5" t="str">
            <v>total</v>
          </cell>
        </row>
        <row r="7">
          <cell r="C7" t="str">
            <v>net</v>
          </cell>
          <cell r="D7" t="str">
            <v>grt surch</v>
          </cell>
          <cell r="F7" t="str">
            <v>net</v>
          </cell>
          <cell r="G7" t="str">
            <v>grt surch</v>
          </cell>
          <cell r="I7" t="str">
            <v>net</v>
          </cell>
          <cell r="J7" t="str">
            <v>grt surch</v>
          </cell>
        </row>
        <row r="8">
          <cell r="A8" t="str">
            <v>RES pre-95</v>
          </cell>
          <cell r="C8">
            <v>1432554</v>
          </cell>
          <cell r="D8">
            <v>-2767</v>
          </cell>
          <cell r="F8">
            <v>1426786</v>
          </cell>
          <cell r="G8">
            <v>-3267</v>
          </cell>
          <cell r="I8">
            <v>2859340</v>
          </cell>
          <cell r="J8">
            <v>-6034</v>
          </cell>
        </row>
        <row r="9">
          <cell r="A9">
            <v>95</v>
          </cell>
          <cell r="C9">
            <v>57386</v>
          </cell>
          <cell r="D9">
            <v>-428</v>
          </cell>
          <cell r="F9">
            <v>85725</v>
          </cell>
          <cell r="G9">
            <v>-637</v>
          </cell>
          <cell r="I9">
            <v>143111</v>
          </cell>
          <cell r="J9">
            <v>-1065</v>
          </cell>
        </row>
        <row r="10">
          <cell r="A10">
            <v>96</v>
          </cell>
          <cell r="C10">
            <v>40153</v>
          </cell>
          <cell r="D10">
            <v>-299</v>
          </cell>
          <cell r="F10">
            <v>55040</v>
          </cell>
          <cell r="G10">
            <v>-411</v>
          </cell>
          <cell r="I10">
            <v>95193</v>
          </cell>
          <cell r="J10">
            <v>-710</v>
          </cell>
        </row>
        <row r="12">
          <cell r="A12" t="str">
            <v>NON-RES pre-95</v>
          </cell>
          <cell r="C12">
            <v>6240721</v>
          </cell>
          <cell r="D12">
            <v>-12714</v>
          </cell>
          <cell r="F12">
            <v>6207624</v>
          </cell>
          <cell r="G12">
            <v>-14943</v>
          </cell>
          <cell r="I12">
            <v>12448345</v>
          </cell>
          <cell r="J12">
            <v>-27657</v>
          </cell>
        </row>
        <row r="13">
          <cell r="A13">
            <v>95</v>
          </cell>
          <cell r="C13">
            <v>943158</v>
          </cell>
          <cell r="D13">
            <v>-6951</v>
          </cell>
          <cell r="F13">
            <v>1361726</v>
          </cell>
          <cell r="G13">
            <v>-10033</v>
          </cell>
          <cell r="I13">
            <v>2304884</v>
          </cell>
          <cell r="J13">
            <v>-16984</v>
          </cell>
        </row>
        <row r="14">
          <cell r="A14">
            <v>96</v>
          </cell>
          <cell r="C14">
            <v>357368</v>
          </cell>
          <cell r="D14">
            <v>-2633</v>
          </cell>
          <cell r="F14">
            <v>468528</v>
          </cell>
          <cell r="G14">
            <v>-3453</v>
          </cell>
          <cell r="I14">
            <v>825896</v>
          </cell>
          <cell r="J14">
            <v>-6086</v>
          </cell>
        </row>
        <row r="16">
          <cell r="A16" t="str">
            <v>total dsm</v>
          </cell>
          <cell r="C16">
            <v>9071340</v>
          </cell>
          <cell r="D16">
            <v>-25792</v>
          </cell>
          <cell r="F16">
            <v>9605429</v>
          </cell>
          <cell r="G16">
            <v>-32744</v>
          </cell>
          <cell r="I16">
            <v>18676769</v>
          </cell>
          <cell r="J16">
            <v>-58536</v>
          </cell>
        </row>
        <row r="18">
          <cell r="A18" t="str">
            <v>caa</v>
          </cell>
          <cell r="I18">
            <v>2349389</v>
          </cell>
          <cell r="J18">
            <v>-5618</v>
          </cell>
        </row>
        <row r="20">
          <cell r="A20" t="str">
            <v>total ecrr</v>
          </cell>
          <cell r="I20">
            <v>21026158</v>
          </cell>
          <cell r="J20">
            <v>-64154</v>
          </cell>
        </row>
      </sheetData>
      <sheetData sheetId="8">
        <row r="4">
          <cell r="C4" t="str">
            <v>GRT</v>
          </cell>
          <cell r="E4">
            <v>0.1111</v>
          </cell>
          <cell r="G4">
            <v>0.1</v>
          </cell>
        </row>
        <row r="5">
          <cell r="C5" t="str">
            <v>Surcharge</v>
          </cell>
          <cell r="E5">
            <v>-1.0989000000000001E-2</v>
          </cell>
          <cell r="G5">
            <v>-0.01</v>
          </cell>
        </row>
        <row r="6">
          <cell r="E6">
            <v>0</v>
          </cell>
          <cell r="G6">
            <v>0</v>
          </cell>
        </row>
        <row r="9">
          <cell r="A9" t="str">
            <v>POTOMAC ELECTRIC POWER COMPANY</v>
          </cell>
        </row>
        <row r="11">
          <cell r="A11" t="str">
            <v>District of Columbia</v>
          </cell>
        </row>
        <row r="12">
          <cell r="A12" t="str">
            <v>Composition of Revenues</v>
          </cell>
        </row>
        <row r="13">
          <cell r="A13" t="str">
            <v>1998 Projected in F.C. 951 vs. 1998 Actual</v>
          </cell>
        </row>
        <row r="14">
          <cell r="G14" t="str">
            <v>1998 Projected in F.C. 951</v>
          </cell>
        </row>
        <row r="16">
          <cell r="C16" t="str">
            <v>`Normal'</v>
          </cell>
          <cell r="E16" t="str">
            <v>GRT</v>
          </cell>
          <cell r="G16" t="str">
            <v>Total (000 $)</v>
          </cell>
          <cell r="I16" t="str">
            <v>MWH</v>
          </cell>
          <cell r="K16" t="str">
            <v>Rate/kwh</v>
          </cell>
        </row>
        <row r="18">
          <cell r="A18" t="str">
            <v>Non-Fuel Base</v>
          </cell>
        </row>
        <row r="19">
          <cell r="B19" t="str">
            <v>Original Annualized</v>
          </cell>
          <cell r="C19">
            <v>434298</v>
          </cell>
          <cell r="E19">
            <v>48255</v>
          </cell>
          <cell r="G19">
            <v>482553</v>
          </cell>
          <cell r="I19">
            <v>10315570</v>
          </cell>
          <cell r="K19">
            <v>4.6779000000000001E-2</v>
          </cell>
        </row>
        <row r="20">
          <cell r="B20" t="str">
            <v>ECRR - CAAA component</v>
          </cell>
          <cell r="C20">
            <v>313</v>
          </cell>
          <cell r="E20">
            <v>35</v>
          </cell>
          <cell r="G20">
            <v>348</v>
          </cell>
        </row>
        <row r="21">
          <cell r="A21" t="str">
            <v xml:space="preserve"> </v>
          </cell>
          <cell r="B21" t="str">
            <v>ECRR  - conserv. component (excl. ccrf)</v>
          </cell>
          <cell r="C21">
            <v>3387</v>
          </cell>
          <cell r="E21">
            <v>376</v>
          </cell>
          <cell r="G21">
            <v>3763</v>
          </cell>
        </row>
        <row r="22">
          <cell r="B22" t="str">
            <v>GRT on  Fuel in Base</v>
          </cell>
          <cell r="C22" t="str">
            <v>-</v>
          </cell>
          <cell r="E22">
            <v>28242</v>
          </cell>
          <cell r="G22">
            <v>28242</v>
          </cell>
        </row>
        <row r="24">
          <cell r="B24" t="str">
            <v>Non-fuel base before weather normalization</v>
          </cell>
          <cell r="C24">
            <v>437998</v>
          </cell>
          <cell r="E24">
            <v>76908</v>
          </cell>
          <cell r="G24">
            <v>514906</v>
          </cell>
        </row>
        <row r="25">
          <cell r="I25">
            <v>-83782</v>
          </cell>
          <cell r="K25">
            <v>7.2605000000000003E-2</v>
          </cell>
        </row>
        <row r="26">
          <cell r="A26" t="str">
            <v xml:space="preserve"> Weather Normalization</v>
          </cell>
          <cell r="I26">
            <v>10231788</v>
          </cell>
          <cell r="K26">
            <v>4.6567999999999998E-2</v>
          </cell>
        </row>
        <row r="27">
          <cell r="B27" t="str">
            <v>Original Annualized</v>
          </cell>
          <cell r="C27">
            <v>-5475</v>
          </cell>
          <cell r="E27">
            <v>-608</v>
          </cell>
          <cell r="G27">
            <v>-6083</v>
          </cell>
          <cell r="I27">
            <v>476470</v>
          </cell>
        </row>
        <row r="30">
          <cell r="A30" t="str">
            <v>Non-fuel base after weather normalization</v>
          </cell>
          <cell r="C30">
            <v>432523</v>
          </cell>
          <cell r="E30">
            <v>76300</v>
          </cell>
          <cell r="G30">
            <v>508823</v>
          </cell>
        </row>
        <row r="32">
          <cell r="A32" t="str">
            <v>Fuel in Base (Non-W/N)</v>
          </cell>
          <cell r="C32">
            <v>254200</v>
          </cell>
          <cell r="E32" t="str">
            <v>-</v>
          </cell>
          <cell r="G32">
            <v>254200</v>
          </cell>
        </row>
        <row r="34">
          <cell r="A34" t="str">
            <v>Total base revenue (incl. FIB) before W/N</v>
          </cell>
          <cell r="C34">
            <v>692198</v>
          </cell>
          <cell r="E34">
            <v>76908</v>
          </cell>
          <cell r="G34">
            <v>769106</v>
          </cell>
        </row>
        <row r="35">
          <cell r="A35" t="str">
            <v>Total base revenue (incl. FIB) after W/N</v>
          </cell>
          <cell r="C35">
            <v>686723</v>
          </cell>
          <cell r="E35">
            <v>76300</v>
          </cell>
          <cell r="G35">
            <v>763023</v>
          </cell>
        </row>
        <row r="37">
          <cell r="A37" t="str">
            <v>FUEL REVENUE - Non W/N</v>
          </cell>
          <cell r="C37">
            <v>-21536</v>
          </cell>
          <cell r="E37">
            <v>-2393</v>
          </cell>
          <cell r="G37">
            <v>-23929</v>
          </cell>
        </row>
        <row r="40">
          <cell r="A40" t="str">
            <v>TOTAL REVENUE Non Weather Normalized</v>
          </cell>
          <cell r="G40">
            <v>745177</v>
          </cell>
        </row>
        <row r="43">
          <cell r="A43" t="str">
            <v>TOTAL REVENUE - WEATHER NORMALIZED</v>
          </cell>
          <cell r="G43">
            <v>739094</v>
          </cell>
        </row>
        <row r="46">
          <cell r="G46" t="str">
            <v>1998 Actual</v>
          </cell>
        </row>
        <row r="48">
          <cell r="C48" t="str">
            <v>`Normal'</v>
          </cell>
          <cell r="E48" t="str">
            <v>GRT</v>
          </cell>
          <cell r="G48" t="str">
            <v>Total (000 $)</v>
          </cell>
          <cell r="I48" t="str">
            <v>MWH</v>
          </cell>
          <cell r="K48" t="str">
            <v>Rate/kwh</v>
          </cell>
        </row>
        <row r="50">
          <cell r="A50" t="str">
            <v>Non-Fuel Base</v>
          </cell>
        </row>
        <row r="51">
          <cell r="B51" t="str">
            <v>Original Annualized</v>
          </cell>
          <cell r="C51">
            <v>430761</v>
          </cell>
          <cell r="E51">
            <v>47862</v>
          </cell>
          <cell r="G51">
            <v>478623</v>
          </cell>
          <cell r="I51">
            <v>10136667</v>
          </cell>
          <cell r="K51">
            <v>4.7217000000000002E-2</v>
          </cell>
        </row>
        <row r="52">
          <cell r="B52" t="str">
            <v>ECRR - CAAA component</v>
          </cell>
          <cell r="C52">
            <v>2114</v>
          </cell>
          <cell r="E52">
            <v>235</v>
          </cell>
          <cell r="G52">
            <v>2349</v>
          </cell>
        </row>
        <row r="53">
          <cell r="B53" t="str">
            <v>ECRR  - conserv. component (excl. ccrf)</v>
          </cell>
          <cell r="C53">
            <v>8674</v>
          </cell>
          <cell r="E53">
            <v>964</v>
          </cell>
          <cell r="G53">
            <v>9638</v>
          </cell>
        </row>
        <row r="54">
          <cell r="B54" t="str">
            <v>GRT on  Fuel in Base</v>
          </cell>
          <cell r="C54" t="str">
            <v>-</v>
          </cell>
          <cell r="E54">
            <v>28143</v>
          </cell>
          <cell r="G54">
            <v>28143</v>
          </cell>
        </row>
        <row r="55">
          <cell r="B55" t="str">
            <v>GRT Surcharge Credit</v>
          </cell>
          <cell r="E55">
            <v>-1463</v>
          </cell>
          <cell r="G55">
            <v>-1463</v>
          </cell>
        </row>
        <row r="57">
          <cell r="B57" t="str">
            <v>Non-fuel base before W/N</v>
          </cell>
          <cell r="C57">
            <v>441549</v>
          </cell>
          <cell r="E57">
            <v>75741</v>
          </cell>
          <cell r="G57">
            <v>517290</v>
          </cell>
        </row>
        <row r="58">
          <cell r="I58">
            <v>651</v>
          </cell>
          <cell r="K58">
            <v>0.889401</v>
          </cell>
        </row>
        <row r="59">
          <cell r="A59" t="str">
            <v>Weather Normalization</v>
          </cell>
          <cell r="I59">
            <v>10137318</v>
          </cell>
          <cell r="K59">
            <v>4.7271000000000001E-2</v>
          </cell>
        </row>
        <row r="60">
          <cell r="B60" t="str">
            <v>Original Annualized</v>
          </cell>
          <cell r="C60">
            <v>521</v>
          </cell>
          <cell r="E60">
            <v>58</v>
          </cell>
          <cell r="G60">
            <v>579</v>
          </cell>
          <cell r="I60">
            <v>479202</v>
          </cell>
        </row>
        <row r="63">
          <cell r="A63" t="str">
            <v>Non-fuel base after W/N</v>
          </cell>
          <cell r="C63">
            <v>442070</v>
          </cell>
          <cell r="E63">
            <v>75799</v>
          </cell>
          <cell r="G63">
            <v>517869</v>
          </cell>
        </row>
        <row r="66">
          <cell r="A66" t="str">
            <v>Fuel in Base (Non-W/N)</v>
          </cell>
          <cell r="C66">
            <v>253315</v>
          </cell>
          <cell r="E66" t="str">
            <v>-</v>
          </cell>
          <cell r="G66">
            <v>253315</v>
          </cell>
        </row>
        <row r="68">
          <cell r="A68" t="str">
            <v>Total base revenue (incl. FIB) before W/N</v>
          </cell>
          <cell r="C68">
            <v>694864</v>
          </cell>
          <cell r="E68">
            <v>75741</v>
          </cell>
          <cell r="G68">
            <v>770605</v>
          </cell>
        </row>
        <row r="69">
          <cell r="A69" t="str">
            <v>Total base revenue (incl. FIB) after W/N</v>
          </cell>
          <cell r="C69">
            <v>695385</v>
          </cell>
          <cell r="E69">
            <v>75799</v>
          </cell>
          <cell r="G69">
            <v>771184</v>
          </cell>
        </row>
        <row r="72">
          <cell r="A72" t="str">
            <v>FUEL REVENUE - annualized</v>
          </cell>
          <cell r="C72">
            <v>-18178</v>
          </cell>
          <cell r="E72">
            <v>-2020</v>
          </cell>
          <cell r="G72">
            <v>-20198</v>
          </cell>
        </row>
        <row r="75">
          <cell r="A75" t="str">
            <v>TOTAL REVENUE Non Weather Normalized per above</v>
          </cell>
          <cell r="G75">
            <v>750407</v>
          </cell>
        </row>
        <row r="79">
          <cell r="A79" t="str">
            <v>Total annualized revenue per Order,  before  Weather Normalization</v>
          </cell>
          <cell r="G79">
            <v>750407</v>
          </cell>
        </row>
        <row r="81">
          <cell r="A81" t="str">
            <v>TOTAL REVENUE - WEATHER NORMALIZED</v>
          </cell>
          <cell r="G81">
            <v>750986</v>
          </cell>
        </row>
        <row r="94">
          <cell r="A94" t="str">
            <v>POTOMAC ELECTRIC POWER COMPANY</v>
          </cell>
        </row>
        <row r="96">
          <cell r="A96" t="str">
            <v>District of Columbia</v>
          </cell>
        </row>
        <row r="97">
          <cell r="A97" t="str">
            <v>Composition of Revenues</v>
          </cell>
        </row>
        <row r="98">
          <cell r="A98" t="str">
            <v>1998 Projected</v>
          </cell>
        </row>
        <row r="101">
          <cell r="C101" t="str">
            <v>`Normal'</v>
          </cell>
          <cell r="E101" t="str">
            <v>GRT</v>
          </cell>
          <cell r="G101" t="str">
            <v>Total</v>
          </cell>
        </row>
        <row r="103">
          <cell r="A103" t="str">
            <v>Non-Fuel Base</v>
          </cell>
        </row>
        <row r="104">
          <cell r="B104" t="str">
            <v>Original Annualized</v>
          </cell>
          <cell r="C104">
            <v>432991</v>
          </cell>
          <cell r="E104">
            <v>48110</v>
          </cell>
          <cell r="G104">
            <v>481101</v>
          </cell>
          <cell r="I104">
            <v>10181982</v>
          </cell>
          <cell r="K104">
            <v>4.725E-2</v>
          </cell>
        </row>
        <row r="105">
          <cell r="B105" t="str">
            <v>ECRR - CAAA component</v>
          </cell>
          <cell r="C105">
            <v>2732</v>
          </cell>
          <cell r="E105">
            <v>304</v>
          </cell>
          <cell r="G105">
            <v>3036</v>
          </cell>
        </row>
        <row r="106">
          <cell r="A106" t="str">
            <v xml:space="preserve"> </v>
          </cell>
          <cell r="B106" t="str">
            <v>ECRR  - conserv. component (excl. ccrf)</v>
          </cell>
          <cell r="C106">
            <v>13253</v>
          </cell>
          <cell r="E106">
            <v>1473</v>
          </cell>
          <cell r="G106">
            <v>14726</v>
          </cell>
        </row>
        <row r="107">
          <cell r="B107" t="str">
            <v>GRT on  Fuel in Base</v>
          </cell>
          <cell r="C107" t="str">
            <v>-</v>
          </cell>
          <cell r="E107">
            <v>27873</v>
          </cell>
          <cell r="G107">
            <v>27873</v>
          </cell>
        </row>
        <row r="109">
          <cell r="B109" t="str">
            <v>Non-fuel base before weather normalization</v>
          </cell>
          <cell r="C109">
            <v>448976</v>
          </cell>
          <cell r="E109">
            <v>77760</v>
          </cell>
          <cell r="G109">
            <v>526736</v>
          </cell>
        </row>
        <row r="111">
          <cell r="A111" t="str">
            <v xml:space="preserve"> Weather Normalization</v>
          </cell>
        </row>
        <row r="112">
          <cell r="B112" t="str">
            <v>Original Annualized</v>
          </cell>
          <cell r="C112">
            <v>0</v>
          </cell>
          <cell r="E112">
            <v>0</v>
          </cell>
          <cell r="G112">
            <v>0</v>
          </cell>
        </row>
        <row r="113">
          <cell r="B113" t="str">
            <v>ECRR - CAAA component</v>
          </cell>
        </row>
        <row r="114">
          <cell r="B114" t="str">
            <v>ECRR  - conserv. component (excl. ccrf)</v>
          </cell>
        </row>
        <row r="116">
          <cell r="B116" t="str">
            <v xml:space="preserve">     Subtotal W/N</v>
          </cell>
          <cell r="C116">
            <v>0</v>
          </cell>
          <cell r="E116">
            <v>0</v>
          </cell>
          <cell r="G116">
            <v>0</v>
          </cell>
        </row>
        <row r="119">
          <cell r="A119" t="str">
            <v>Non-fuel base after weather normalization</v>
          </cell>
          <cell r="C119">
            <v>448976</v>
          </cell>
          <cell r="E119">
            <v>77760</v>
          </cell>
          <cell r="G119">
            <v>526736</v>
          </cell>
        </row>
        <row r="121">
          <cell r="A121" t="str">
            <v>Fuel in Base (Non-W/N)</v>
          </cell>
          <cell r="C121">
            <v>250883</v>
          </cell>
          <cell r="E121" t="str">
            <v>-</v>
          </cell>
          <cell r="G121">
            <v>250883</v>
          </cell>
        </row>
        <row r="123">
          <cell r="A123" t="str">
            <v>Total base revenue (incl. FIB) before W/N</v>
          </cell>
          <cell r="C123">
            <v>699859</v>
          </cell>
          <cell r="E123">
            <v>77760</v>
          </cell>
          <cell r="G123">
            <v>777619</v>
          </cell>
        </row>
        <row r="124">
          <cell r="A124" t="str">
            <v>Total base revenue (incl. FIB) after W/N</v>
          </cell>
          <cell r="C124">
            <v>699859</v>
          </cell>
          <cell r="E124">
            <v>77760</v>
          </cell>
          <cell r="G124">
            <v>777619</v>
          </cell>
        </row>
        <row r="127">
          <cell r="A127" t="str">
            <v>FUEL REVENUE - Non W/N</v>
          </cell>
          <cell r="C127">
            <v>16280</v>
          </cell>
          <cell r="E127">
            <v>1809</v>
          </cell>
          <cell r="G127">
            <v>18089</v>
          </cell>
        </row>
        <row r="130">
          <cell r="A130" t="str">
            <v>TOTAL REVENUE Non Weather Normalized</v>
          </cell>
          <cell r="G130">
            <v>795708</v>
          </cell>
          <cell r="I130">
            <v>795708</v>
          </cell>
        </row>
        <row r="133">
          <cell r="A133" t="str">
            <v>TOTAL REVENUE - WEATHER NORMALIZED</v>
          </cell>
          <cell r="G133">
            <v>795708</v>
          </cell>
        </row>
      </sheetData>
      <sheetData sheetId="9">
        <row r="1">
          <cell r="A1" t="str">
            <v>1998 Test Year</v>
          </cell>
        </row>
        <row r="3">
          <cell r="A3" t="str">
            <v>Analysis of Fuel Costs vs. Fuel Revenues</v>
          </cell>
        </row>
        <row r="7">
          <cell r="B7" t="str">
            <v>January</v>
          </cell>
          <cell r="C7" t="str">
            <v>February</v>
          </cell>
          <cell r="D7" t="str">
            <v>March</v>
          </cell>
          <cell r="E7" t="str">
            <v>April</v>
          </cell>
          <cell r="F7" t="str">
            <v>May</v>
          </cell>
          <cell r="G7" t="str">
            <v>June</v>
          </cell>
          <cell r="H7" t="str">
            <v>July</v>
          </cell>
          <cell r="I7" t="str">
            <v>August</v>
          </cell>
          <cell r="J7" t="str">
            <v>September</v>
          </cell>
          <cell r="K7" t="str">
            <v>October</v>
          </cell>
          <cell r="L7" t="str">
            <v>November</v>
          </cell>
          <cell r="M7" t="str">
            <v>December</v>
          </cell>
        </row>
        <row r="9">
          <cell r="A9" t="str">
            <v>Net F &amp; I</v>
          </cell>
          <cell r="B9">
            <v>47744</v>
          </cell>
          <cell r="C9">
            <v>44444</v>
          </cell>
          <cell r="D9">
            <v>41206</v>
          </cell>
          <cell r="E9">
            <v>36006</v>
          </cell>
          <cell r="F9">
            <v>40284</v>
          </cell>
          <cell r="G9">
            <v>52076</v>
          </cell>
          <cell r="H9">
            <v>58041</v>
          </cell>
          <cell r="I9">
            <v>56874</v>
          </cell>
          <cell r="J9">
            <v>49789</v>
          </cell>
          <cell r="K9">
            <v>41424</v>
          </cell>
          <cell r="L9">
            <v>41692</v>
          </cell>
          <cell r="M9">
            <v>50296</v>
          </cell>
          <cell r="N9">
            <v>559876</v>
          </cell>
        </row>
        <row r="10">
          <cell r="A10" t="str">
            <v>EUM credits</v>
          </cell>
          <cell r="G10">
            <v>3049</v>
          </cell>
          <cell r="H10">
            <v>3291</v>
          </cell>
          <cell r="I10">
            <v>3291</v>
          </cell>
          <cell r="J10">
            <v>3170</v>
          </cell>
          <cell r="K10">
            <v>3048</v>
          </cell>
          <cell r="N10">
            <v>15849</v>
          </cell>
        </row>
        <row r="11">
          <cell r="A11" t="str">
            <v>Handling,</v>
          </cell>
        </row>
        <row r="12">
          <cell r="A12" t="str">
            <v xml:space="preserve">  unit tr, ppl</v>
          </cell>
          <cell r="B12">
            <v>1623</v>
          </cell>
          <cell r="C12">
            <v>1627</v>
          </cell>
          <cell r="D12">
            <v>1633</v>
          </cell>
          <cell r="E12">
            <v>1637</v>
          </cell>
          <cell r="F12">
            <v>1642</v>
          </cell>
          <cell r="G12">
            <v>1645</v>
          </cell>
          <cell r="H12">
            <v>1651</v>
          </cell>
          <cell r="I12">
            <v>1655</v>
          </cell>
          <cell r="J12">
            <v>1660</v>
          </cell>
          <cell r="K12">
            <v>1665</v>
          </cell>
          <cell r="L12">
            <v>1670</v>
          </cell>
          <cell r="M12">
            <v>1674</v>
          </cell>
          <cell r="N12">
            <v>19782</v>
          </cell>
        </row>
        <row r="14">
          <cell r="A14" t="str">
            <v>Allocable for cost of service</v>
          </cell>
          <cell r="B14">
            <v>46121</v>
          </cell>
          <cell r="C14">
            <v>42817</v>
          </cell>
          <cell r="D14">
            <v>39573</v>
          </cell>
          <cell r="E14">
            <v>34369</v>
          </cell>
          <cell r="F14">
            <v>38642</v>
          </cell>
          <cell r="G14">
            <v>47382</v>
          </cell>
          <cell r="H14">
            <v>53099</v>
          </cell>
          <cell r="I14">
            <v>51928</v>
          </cell>
          <cell r="J14">
            <v>44959</v>
          </cell>
          <cell r="K14">
            <v>36711</v>
          </cell>
          <cell r="L14">
            <v>40022</v>
          </cell>
          <cell r="M14">
            <v>48622</v>
          </cell>
          <cell r="N14">
            <v>524245</v>
          </cell>
        </row>
        <row r="16">
          <cell r="A16" t="str">
            <v>kwh sales</v>
          </cell>
        </row>
        <row r="17">
          <cell r="A17" t="str">
            <v xml:space="preserve">  Allocator</v>
          </cell>
          <cell r="B17">
            <v>0.36128199999999999</v>
          </cell>
          <cell r="C17">
            <v>0.36627599999999999</v>
          </cell>
          <cell r="D17">
            <v>0.38165100000000002</v>
          </cell>
          <cell r="E17">
            <v>0.39855600000000002</v>
          </cell>
          <cell r="F17">
            <v>0.413937</v>
          </cell>
          <cell r="G17">
            <v>0.39697900000000003</v>
          </cell>
          <cell r="H17">
            <v>0.39024900000000001</v>
          </cell>
          <cell r="I17">
            <v>0.39258599999999999</v>
          </cell>
          <cell r="J17">
            <v>0.39800200000000002</v>
          </cell>
          <cell r="K17">
            <v>0.40197100000000002</v>
          </cell>
          <cell r="L17">
            <v>0.38983800000000002</v>
          </cell>
          <cell r="M17">
            <v>0.36885299999999999</v>
          </cell>
        </row>
        <row r="18">
          <cell r="A18" t="str">
            <v>DC F &amp; I</v>
          </cell>
          <cell r="B18">
            <v>16663</v>
          </cell>
          <cell r="C18">
            <v>15683</v>
          </cell>
          <cell r="D18">
            <v>15103</v>
          </cell>
          <cell r="E18">
            <v>13698</v>
          </cell>
          <cell r="F18">
            <v>15995</v>
          </cell>
          <cell r="G18">
            <v>18810</v>
          </cell>
          <cell r="H18">
            <v>20722</v>
          </cell>
          <cell r="I18">
            <v>20386</v>
          </cell>
          <cell r="J18">
            <v>17894</v>
          </cell>
          <cell r="K18">
            <v>14757</v>
          </cell>
          <cell r="L18">
            <v>15602</v>
          </cell>
          <cell r="M18">
            <v>17934</v>
          </cell>
          <cell r="N18">
            <v>203247</v>
          </cell>
        </row>
        <row r="19">
          <cell r="A19" t="str">
            <v>D.C. EUM  credits, directly assigned</v>
          </cell>
          <cell r="G19">
            <v>408</v>
          </cell>
          <cell r="H19">
            <v>522</v>
          </cell>
          <cell r="I19">
            <v>522</v>
          </cell>
          <cell r="J19">
            <v>466</v>
          </cell>
          <cell r="K19">
            <v>408</v>
          </cell>
          <cell r="N19">
            <v>2326</v>
          </cell>
        </row>
        <row r="20">
          <cell r="A20" t="str">
            <v>Net F &amp; I for cost of service</v>
          </cell>
          <cell r="B20">
            <v>16663</v>
          </cell>
          <cell r="C20">
            <v>15683</v>
          </cell>
          <cell r="D20">
            <v>15103</v>
          </cell>
          <cell r="E20">
            <v>13698</v>
          </cell>
          <cell r="F20">
            <v>15995</v>
          </cell>
          <cell r="G20">
            <v>19218</v>
          </cell>
          <cell r="H20">
            <v>21244</v>
          </cell>
          <cell r="I20">
            <v>20908</v>
          </cell>
          <cell r="J20">
            <v>18360</v>
          </cell>
          <cell r="K20">
            <v>15165</v>
          </cell>
          <cell r="L20">
            <v>15602</v>
          </cell>
          <cell r="M20">
            <v>17934</v>
          </cell>
          <cell r="N20">
            <v>205573</v>
          </cell>
        </row>
        <row r="23">
          <cell r="A23" t="str">
            <v>System capacity purchases</v>
          </cell>
          <cell r="B23">
            <v>12360</v>
          </cell>
          <cell r="C23">
            <v>12360</v>
          </cell>
          <cell r="D23">
            <v>12360</v>
          </cell>
          <cell r="E23">
            <v>12360</v>
          </cell>
          <cell r="F23">
            <v>12360</v>
          </cell>
          <cell r="G23">
            <v>12387</v>
          </cell>
          <cell r="H23">
            <v>12387</v>
          </cell>
          <cell r="I23">
            <v>12387</v>
          </cell>
          <cell r="J23">
            <v>12387</v>
          </cell>
          <cell r="K23">
            <v>12368</v>
          </cell>
          <cell r="L23">
            <v>12360</v>
          </cell>
          <cell r="M23">
            <v>12355</v>
          </cell>
          <cell r="N23">
            <v>148431</v>
          </cell>
        </row>
        <row r="24">
          <cell r="A24" t="str">
            <v>A &amp; E NCP  allocator, D.C.</v>
          </cell>
          <cell r="B24">
            <v>0.37769999999999998</v>
          </cell>
          <cell r="C24">
            <v>0.37769999999999998</v>
          </cell>
          <cell r="D24">
            <v>0.37769999999999998</v>
          </cell>
          <cell r="E24">
            <v>0.37769999999999998</v>
          </cell>
          <cell r="F24">
            <v>0.37769999999999998</v>
          </cell>
          <cell r="G24">
            <v>0.37769999999999998</v>
          </cell>
          <cell r="H24">
            <v>0.37769999999999998</v>
          </cell>
          <cell r="I24">
            <v>0.37769999999999998</v>
          </cell>
          <cell r="J24">
            <v>0.37769999999999998</v>
          </cell>
          <cell r="K24">
            <v>0.37769999999999998</v>
          </cell>
          <cell r="L24">
            <v>0.37769999999999998</v>
          </cell>
          <cell r="M24">
            <v>0.37769999999999998</v>
          </cell>
        </row>
        <row r="25">
          <cell r="A25" t="str">
            <v>D.C. Cap Purchase, allocated on demand</v>
          </cell>
          <cell r="B25">
            <v>4668</v>
          </cell>
          <cell r="C25">
            <v>4668</v>
          </cell>
          <cell r="D25">
            <v>4668</v>
          </cell>
          <cell r="E25">
            <v>4668</v>
          </cell>
          <cell r="F25">
            <v>4668</v>
          </cell>
          <cell r="G25">
            <v>4679</v>
          </cell>
          <cell r="H25">
            <v>4679</v>
          </cell>
          <cell r="I25">
            <v>4679</v>
          </cell>
          <cell r="J25">
            <v>4679</v>
          </cell>
          <cell r="K25">
            <v>4671</v>
          </cell>
          <cell r="L25">
            <v>4668</v>
          </cell>
          <cell r="M25">
            <v>4667</v>
          </cell>
          <cell r="N25">
            <v>56062</v>
          </cell>
        </row>
        <row r="27">
          <cell r="A27" t="str">
            <v>D.C. Cap Purch, allocated on KWH sales</v>
          </cell>
          <cell r="B27">
            <v>4465</v>
          </cell>
          <cell r="C27">
            <v>4527</v>
          </cell>
          <cell r="D27">
            <v>4717</v>
          </cell>
          <cell r="E27">
            <v>4926</v>
          </cell>
          <cell r="F27">
            <v>5116</v>
          </cell>
          <cell r="G27">
            <v>4917</v>
          </cell>
          <cell r="H27">
            <v>4834</v>
          </cell>
          <cell r="I27">
            <v>4863</v>
          </cell>
          <cell r="J27">
            <v>4930</v>
          </cell>
          <cell r="K27">
            <v>4972</v>
          </cell>
          <cell r="L27">
            <v>4818</v>
          </cell>
          <cell r="M27">
            <v>4557</v>
          </cell>
          <cell r="N27">
            <v>57642</v>
          </cell>
        </row>
        <row r="29">
          <cell r="A29" t="str">
            <v xml:space="preserve">Total D.C. recoverable fuel cost </v>
          </cell>
        </row>
        <row r="30">
          <cell r="A30" t="str">
            <v xml:space="preserve">     included in cost of service</v>
          </cell>
          <cell r="B30">
            <v>21331</v>
          </cell>
          <cell r="C30">
            <v>20351</v>
          </cell>
          <cell r="D30">
            <v>19771</v>
          </cell>
          <cell r="E30">
            <v>18366</v>
          </cell>
          <cell r="F30">
            <v>20663</v>
          </cell>
          <cell r="G30">
            <v>23897</v>
          </cell>
          <cell r="H30">
            <v>25923</v>
          </cell>
          <cell r="I30">
            <v>25587</v>
          </cell>
          <cell r="J30">
            <v>23039</v>
          </cell>
          <cell r="K30">
            <v>19836</v>
          </cell>
          <cell r="L30">
            <v>20270</v>
          </cell>
          <cell r="M30">
            <v>22601</v>
          </cell>
          <cell r="N30">
            <v>261635</v>
          </cell>
        </row>
        <row r="32">
          <cell r="A32" t="str">
            <v>D.C. non-recoverable fuel cost included</v>
          </cell>
        </row>
        <row r="33">
          <cell r="A33" t="str">
            <v xml:space="preserve">     in cost of service:</v>
          </cell>
          <cell r="B33">
            <v>586</v>
          </cell>
          <cell r="C33">
            <v>596</v>
          </cell>
          <cell r="D33">
            <v>623</v>
          </cell>
          <cell r="E33">
            <v>652</v>
          </cell>
          <cell r="F33">
            <v>680</v>
          </cell>
          <cell r="G33">
            <v>653</v>
          </cell>
          <cell r="H33">
            <v>644</v>
          </cell>
          <cell r="I33">
            <v>650</v>
          </cell>
          <cell r="J33">
            <v>661</v>
          </cell>
          <cell r="K33">
            <v>669</v>
          </cell>
          <cell r="L33">
            <v>651</v>
          </cell>
          <cell r="M33">
            <v>617</v>
          </cell>
          <cell r="N33">
            <v>7682</v>
          </cell>
        </row>
        <row r="35">
          <cell r="A35" t="str">
            <v>Fuel cost in cost of service</v>
          </cell>
          <cell r="B35">
            <v>21917</v>
          </cell>
          <cell r="C35">
            <v>20947</v>
          </cell>
          <cell r="D35">
            <v>20394</v>
          </cell>
          <cell r="E35">
            <v>19018</v>
          </cell>
          <cell r="F35">
            <v>21343</v>
          </cell>
          <cell r="G35">
            <v>24550</v>
          </cell>
          <cell r="H35">
            <v>26567</v>
          </cell>
          <cell r="I35">
            <v>26237</v>
          </cell>
          <cell r="J35">
            <v>23700</v>
          </cell>
          <cell r="K35">
            <v>20505</v>
          </cell>
          <cell r="L35">
            <v>20921</v>
          </cell>
          <cell r="M35">
            <v>23218</v>
          </cell>
          <cell r="N35">
            <v>269317</v>
          </cell>
        </row>
        <row r="37">
          <cell r="A37" t="str">
            <v>Fuel to be recovered in FAC</v>
          </cell>
        </row>
        <row r="38">
          <cell r="A38" t="str">
            <v xml:space="preserve">      Net F &amp; I, incl EUM credits</v>
          </cell>
          <cell r="B38">
            <v>46121</v>
          </cell>
          <cell r="C38">
            <v>42817</v>
          </cell>
          <cell r="D38">
            <v>39573</v>
          </cell>
          <cell r="E38">
            <v>34369</v>
          </cell>
          <cell r="F38">
            <v>38642</v>
          </cell>
          <cell r="G38">
            <v>50431</v>
          </cell>
          <cell r="H38">
            <v>56390</v>
          </cell>
          <cell r="I38">
            <v>55219</v>
          </cell>
          <cell r="J38">
            <v>48129</v>
          </cell>
          <cell r="K38">
            <v>39759</v>
          </cell>
          <cell r="L38">
            <v>40022</v>
          </cell>
          <cell r="M38">
            <v>48622</v>
          </cell>
          <cell r="N38">
            <v>540094</v>
          </cell>
        </row>
        <row r="39">
          <cell r="A39" t="str">
            <v xml:space="preserve">      Capacity</v>
          </cell>
          <cell r="B39">
            <v>12360</v>
          </cell>
          <cell r="C39">
            <v>12360</v>
          </cell>
          <cell r="D39">
            <v>12360</v>
          </cell>
          <cell r="E39">
            <v>12360</v>
          </cell>
          <cell r="F39">
            <v>12360</v>
          </cell>
          <cell r="G39">
            <v>12387</v>
          </cell>
          <cell r="H39">
            <v>12387</v>
          </cell>
          <cell r="I39">
            <v>12387</v>
          </cell>
          <cell r="J39">
            <v>12387</v>
          </cell>
          <cell r="K39">
            <v>12368</v>
          </cell>
          <cell r="L39">
            <v>12360</v>
          </cell>
          <cell r="M39">
            <v>12355</v>
          </cell>
          <cell r="N39">
            <v>148431</v>
          </cell>
        </row>
        <row r="40">
          <cell r="B40">
            <v>58481</v>
          </cell>
          <cell r="C40">
            <v>55177</v>
          </cell>
          <cell r="D40">
            <v>51933</v>
          </cell>
          <cell r="E40">
            <v>46729</v>
          </cell>
          <cell r="F40">
            <v>51002</v>
          </cell>
          <cell r="G40">
            <v>62818</v>
          </cell>
          <cell r="H40">
            <v>68777</v>
          </cell>
          <cell r="I40">
            <v>67606</v>
          </cell>
          <cell r="J40">
            <v>60516</v>
          </cell>
          <cell r="K40">
            <v>52127</v>
          </cell>
          <cell r="L40">
            <v>52382</v>
          </cell>
          <cell r="M40">
            <v>60977</v>
          </cell>
          <cell r="N40">
            <v>688525</v>
          </cell>
        </row>
        <row r="41">
          <cell r="B41">
            <v>0.36128199999999999</v>
          </cell>
          <cell r="C41">
            <v>0.36627599999999999</v>
          </cell>
          <cell r="D41">
            <v>0.38165100000000002</v>
          </cell>
          <cell r="E41">
            <v>0.39855600000000002</v>
          </cell>
          <cell r="F41">
            <v>0.413937</v>
          </cell>
          <cell r="G41">
            <v>0.39697900000000003</v>
          </cell>
          <cell r="H41">
            <v>0.39024900000000001</v>
          </cell>
          <cell r="I41">
            <v>0.39258599999999999</v>
          </cell>
          <cell r="J41">
            <v>0.39800200000000002</v>
          </cell>
          <cell r="K41">
            <v>0.40197100000000002</v>
          </cell>
          <cell r="L41">
            <v>0.38983800000000002</v>
          </cell>
          <cell r="M41">
            <v>0.36885299999999999</v>
          </cell>
        </row>
        <row r="42">
          <cell r="A42" t="str">
            <v xml:space="preserve">      Net D.C. recoverable</v>
          </cell>
          <cell r="B42">
            <v>21128</v>
          </cell>
          <cell r="C42">
            <v>20210</v>
          </cell>
          <cell r="D42">
            <v>19820</v>
          </cell>
          <cell r="E42">
            <v>18624</v>
          </cell>
          <cell r="F42">
            <v>21112</v>
          </cell>
          <cell r="G42">
            <v>24937</v>
          </cell>
          <cell r="H42">
            <v>26840</v>
          </cell>
          <cell r="I42">
            <v>26541</v>
          </cell>
          <cell r="J42">
            <v>24085</v>
          </cell>
          <cell r="K42">
            <v>20954</v>
          </cell>
          <cell r="L42">
            <v>20420</v>
          </cell>
          <cell r="M42">
            <v>22492</v>
          </cell>
          <cell r="N42">
            <v>267163</v>
          </cell>
        </row>
        <row r="44">
          <cell r="A44" t="str">
            <v>D.C. fuel in base (per Revenue Analysis)</v>
          </cell>
          <cell r="B44">
            <v>21108</v>
          </cell>
          <cell r="C44">
            <v>19240</v>
          </cell>
          <cell r="D44">
            <v>19521</v>
          </cell>
          <cell r="E44">
            <v>18099</v>
          </cell>
          <cell r="F44">
            <v>20330</v>
          </cell>
          <cell r="G44">
            <v>22591</v>
          </cell>
          <cell r="H44">
            <v>26027</v>
          </cell>
          <cell r="I44">
            <v>25168</v>
          </cell>
          <cell r="J44">
            <v>20661</v>
          </cell>
          <cell r="K44">
            <v>18672</v>
          </cell>
          <cell r="L44">
            <v>18671</v>
          </cell>
          <cell r="M44">
            <v>20795</v>
          </cell>
          <cell r="N44">
            <v>250883</v>
          </cell>
        </row>
        <row r="46">
          <cell r="A46" t="str">
            <v xml:space="preserve">D.C. fuel revenue excl GRT </v>
          </cell>
          <cell r="B46">
            <v>20</v>
          </cell>
          <cell r="C46">
            <v>970</v>
          </cell>
          <cell r="D46">
            <v>299</v>
          </cell>
          <cell r="E46">
            <v>525</v>
          </cell>
          <cell r="F46">
            <v>782</v>
          </cell>
          <cell r="G46">
            <v>2346</v>
          </cell>
          <cell r="H46">
            <v>813</v>
          </cell>
          <cell r="I46">
            <v>1373</v>
          </cell>
          <cell r="J46">
            <v>3424</v>
          </cell>
          <cell r="K46">
            <v>2282</v>
          </cell>
          <cell r="L46">
            <v>1749</v>
          </cell>
          <cell r="M46">
            <v>1697</v>
          </cell>
          <cell r="N46">
            <v>16280</v>
          </cell>
        </row>
        <row r="47">
          <cell r="A47" t="str">
            <v>GRT</v>
          </cell>
          <cell r="B47">
            <v>2</v>
          </cell>
          <cell r="C47">
            <v>108</v>
          </cell>
          <cell r="D47">
            <v>33</v>
          </cell>
          <cell r="E47">
            <v>58</v>
          </cell>
          <cell r="F47">
            <v>87</v>
          </cell>
          <cell r="G47">
            <v>261</v>
          </cell>
          <cell r="H47">
            <v>90</v>
          </cell>
          <cell r="I47">
            <v>153</v>
          </cell>
          <cell r="J47">
            <v>380</v>
          </cell>
          <cell r="K47">
            <v>254</v>
          </cell>
          <cell r="L47">
            <v>194</v>
          </cell>
          <cell r="M47">
            <v>189</v>
          </cell>
          <cell r="N47">
            <v>1809</v>
          </cell>
        </row>
        <row r="48">
          <cell r="A48" t="str">
            <v>Fuel revenue currently included  in COS</v>
          </cell>
          <cell r="B48">
            <v>22</v>
          </cell>
          <cell r="C48">
            <v>1078</v>
          </cell>
          <cell r="D48">
            <v>332</v>
          </cell>
          <cell r="E48">
            <v>583</v>
          </cell>
          <cell r="F48">
            <v>869</v>
          </cell>
          <cell r="G48">
            <v>2607</v>
          </cell>
          <cell r="H48">
            <v>903</v>
          </cell>
          <cell r="I48">
            <v>1526</v>
          </cell>
          <cell r="J48">
            <v>3804</v>
          </cell>
          <cell r="K48">
            <v>2536</v>
          </cell>
          <cell r="L48">
            <v>1943</v>
          </cell>
          <cell r="M48">
            <v>1886</v>
          </cell>
          <cell r="N48">
            <v>16280</v>
          </cell>
        </row>
      </sheetData>
      <sheetData sheetId="10">
        <row r="3">
          <cell r="A3" t="str">
            <v>ANALYSIS OF OTHER O &amp; M</v>
          </cell>
        </row>
        <row r="5">
          <cell r="C5" t="str">
            <v xml:space="preserve"> 1996 DETAIL</v>
          </cell>
          <cell r="G5" t="str">
            <v>FC 951</v>
          </cell>
        </row>
        <row r="6">
          <cell r="C6" t="str">
            <v>12 mos. ended 12/31/1998</v>
          </cell>
          <cell r="G6" t="str">
            <v>12 mos. ended 12/31/1995</v>
          </cell>
          <cell r="N6" t="str">
            <v>Change due</v>
          </cell>
          <cell r="O6" t="str">
            <v>Change due</v>
          </cell>
        </row>
        <row r="7">
          <cell r="N7" t="str">
            <v xml:space="preserve">D </v>
          </cell>
          <cell r="O7" t="str">
            <v xml:space="preserve">D </v>
          </cell>
        </row>
        <row r="8">
          <cell r="C8" t="str">
            <v>System</v>
          </cell>
          <cell r="D8" t="str">
            <v>DC</v>
          </cell>
          <cell r="G8" t="str">
            <v>System</v>
          </cell>
          <cell r="H8" t="str">
            <v>DC</v>
          </cell>
          <cell r="K8" t="str">
            <v>System</v>
          </cell>
          <cell r="L8" t="str">
            <v>DC</v>
          </cell>
          <cell r="N8" t="str">
            <v>Costs</v>
          </cell>
          <cell r="O8" t="str">
            <v>Allocator</v>
          </cell>
          <cell r="P8" t="str">
            <v>Net</v>
          </cell>
          <cell r="Q8" t="str">
            <v>Check</v>
          </cell>
        </row>
        <row r="10">
          <cell r="A10" t="str">
            <v>Unadjusted</v>
          </cell>
          <cell r="C10">
            <v>313967</v>
          </cell>
          <cell r="D10">
            <v>121408</v>
          </cell>
          <cell r="E10">
            <v>0.38669999999999999</v>
          </cell>
          <cell r="G10">
            <v>301638</v>
          </cell>
          <cell r="H10">
            <v>118054</v>
          </cell>
          <cell r="I10">
            <v>0.39140000000000003</v>
          </cell>
          <cell r="K10">
            <v>12329</v>
          </cell>
          <cell r="L10">
            <v>3354</v>
          </cell>
          <cell r="N10">
            <v>4826</v>
          </cell>
          <cell r="O10">
            <v>-1476</v>
          </cell>
          <cell r="P10">
            <v>3350</v>
          </cell>
          <cell r="Q10">
            <v>3354</v>
          </cell>
        </row>
        <row r="11">
          <cell r="A11" t="str">
            <v>Contr Ctr Lease</v>
          </cell>
          <cell r="C11">
            <v>15251</v>
          </cell>
          <cell r="D11">
            <v>6014</v>
          </cell>
          <cell r="E11">
            <v>0.39433000000000001</v>
          </cell>
          <cell r="G11">
            <v>15251</v>
          </cell>
          <cell r="H11">
            <v>6055</v>
          </cell>
          <cell r="I11">
            <v>0.39700000000000002</v>
          </cell>
          <cell r="K11">
            <v>0</v>
          </cell>
          <cell r="L11">
            <v>-41</v>
          </cell>
          <cell r="N11">
            <v>0</v>
          </cell>
          <cell r="O11">
            <v>-41</v>
          </cell>
          <cell r="P11">
            <v>-41</v>
          </cell>
          <cell r="Q11">
            <v>41</v>
          </cell>
        </row>
        <row r="12">
          <cell r="C12">
            <v>329218</v>
          </cell>
          <cell r="D12">
            <v>127422</v>
          </cell>
          <cell r="E12">
            <v>0.38700000000000001</v>
          </cell>
          <cell r="G12">
            <v>316889</v>
          </cell>
          <cell r="H12">
            <v>124109</v>
          </cell>
        </row>
        <row r="14">
          <cell r="A14" t="str">
            <v>RMA's</v>
          </cell>
        </row>
        <row r="15">
          <cell r="B15" t="str">
            <v>Wages</v>
          </cell>
          <cell r="C15">
            <v>4582</v>
          </cell>
          <cell r="D15">
            <v>1774</v>
          </cell>
          <cell r="E15">
            <v>0.38716</v>
          </cell>
          <cell r="G15">
            <v>6130</v>
          </cell>
          <cell r="H15">
            <v>2389</v>
          </cell>
          <cell r="I15">
            <v>0.38969999999999999</v>
          </cell>
          <cell r="K15">
            <v>-1548</v>
          </cell>
          <cell r="L15">
            <v>-615</v>
          </cell>
        </row>
        <row r="16">
          <cell r="B16" t="str">
            <v>VSP</v>
          </cell>
          <cell r="C16">
            <v>-11996</v>
          </cell>
          <cell r="D16">
            <v>-4644</v>
          </cell>
          <cell r="E16">
            <v>0.38716</v>
          </cell>
          <cell r="G16">
            <v>-7999</v>
          </cell>
          <cell r="H16">
            <v>-3117</v>
          </cell>
          <cell r="I16">
            <v>0.38969999999999999</v>
          </cell>
          <cell r="K16">
            <v>-3997</v>
          </cell>
          <cell r="L16">
            <v>-1527</v>
          </cell>
        </row>
        <row r="17">
          <cell r="B17" t="str">
            <v>Restaffing</v>
          </cell>
          <cell r="C17">
            <v>8062</v>
          </cell>
          <cell r="D17">
            <v>3121</v>
          </cell>
          <cell r="E17">
            <v>0.38716</v>
          </cell>
          <cell r="G17">
            <v>0</v>
          </cell>
          <cell r="H17">
            <v>0</v>
          </cell>
          <cell r="K17">
            <v>8062</v>
          </cell>
          <cell r="L17">
            <v>3121</v>
          </cell>
        </row>
        <row r="18">
          <cell r="C18">
            <v>648</v>
          </cell>
          <cell r="D18">
            <v>251</v>
          </cell>
          <cell r="G18">
            <v>-1869</v>
          </cell>
          <cell r="H18">
            <v>-728</v>
          </cell>
        </row>
        <row r="19">
          <cell r="B19" t="str">
            <v>VSP</v>
          </cell>
          <cell r="C19">
            <v>2038</v>
          </cell>
          <cell r="D19">
            <v>789</v>
          </cell>
          <cell r="E19">
            <v>0.38716</v>
          </cell>
        </row>
        <row r="20">
          <cell r="B20" t="str">
            <v>Gainshare</v>
          </cell>
          <cell r="C20">
            <v>0</v>
          </cell>
          <cell r="D20">
            <v>0</v>
          </cell>
          <cell r="E20">
            <v>0.38716</v>
          </cell>
          <cell r="G20">
            <v>-3527</v>
          </cell>
          <cell r="H20">
            <v>-1374</v>
          </cell>
          <cell r="I20">
            <v>0.38969999999999999</v>
          </cell>
          <cell r="K20">
            <v>3527</v>
          </cell>
          <cell r="L20">
            <v>1374</v>
          </cell>
        </row>
        <row r="21">
          <cell r="B21" t="str">
            <v>Benefits</v>
          </cell>
          <cell r="C21">
            <v>2888</v>
          </cell>
          <cell r="D21">
            <v>1118</v>
          </cell>
          <cell r="E21">
            <v>0.38716</v>
          </cell>
          <cell r="K21">
            <v>2888</v>
          </cell>
          <cell r="L21">
            <v>1118</v>
          </cell>
        </row>
        <row r="22">
          <cell r="B22" t="str">
            <v>SERP</v>
          </cell>
          <cell r="C22">
            <v>-583</v>
          </cell>
          <cell r="D22">
            <v>-226</v>
          </cell>
          <cell r="E22">
            <v>0.38716</v>
          </cell>
          <cell r="G22">
            <v>-672</v>
          </cell>
          <cell r="H22">
            <v>-262</v>
          </cell>
          <cell r="I22">
            <v>0.38969999999999999</v>
          </cell>
          <cell r="K22">
            <v>89</v>
          </cell>
          <cell r="L22">
            <v>36</v>
          </cell>
        </row>
        <row r="23">
          <cell r="B23" t="str">
            <v>EPRI</v>
          </cell>
          <cell r="C23">
            <v>-3045</v>
          </cell>
          <cell r="D23">
            <v>-1179</v>
          </cell>
          <cell r="E23">
            <v>0.38716</v>
          </cell>
          <cell r="G23">
            <v>-216</v>
          </cell>
          <cell r="H23">
            <v>-84</v>
          </cell>
          <cell r="I23">
            <v>0.38969999999999999</v>
          </cell>
          <cell r="K23">
            <v>-2829</v>
          </cell>
          <cell r="L23">
            <v>-1095</v>
          </cell>
        </row>
        <row r="24">
          <cell r="B24" t="str">
            <v>Ind Contr</v>
          </cell>
          <cell r="C24">
            <v>-1233</v>
          </cell>
          <cell r="D24">
            <v>-477</v>
          </cell>
          <cell r="E24">
            <v>0.38716</v>
          </cell>
          <cell r="G24">
            <v>-1097</v>
          </cell>
          <cell r="H24">
            <v>-428</v>
          </cell>
          <cell r="I24">
            <v>0.38969999999999999</v>
          </cell>
          <cell r="K24">
            <v>-136</v>
          </cell>
          <cell r="L24">
            <v>-49</v>
          </cell>
        </row>
        <row r="25">
          <cell r="B25" t="str">
            <v>Adv</v>
          </cell>
          <cell r="C25">
            <v>-4423</v>
          </cell>
          <cell r="D25">
            <v>-1286</v>
          </cell>
          <cell r="E25">
            <v>0.29085</v>
          </cell>
          <cell r="G25">
            <v>-888</v>
          </cell>
          <cell r="H25">
            <v>-346</v>
          </cell>
          <cell r="I25">
            <v>0.38969999999999999</v>
          </cell>
          <cell r="K25">
            <v>-3535</v>
          </cell>
          <cell r="L25">
            <v>-940</v>
          </cell>
        </row>
        <row r="26">
          <cell r="B26" t="str">
            <v>Cust Dep Int</v>
          </cell>
          <cell r="C26">
            <v>505</v>
          </cell>
          <cell r="D26">
            <v>505</v>
          </cell>
          <cell r="E26">
            <v>1</v>
          </cell>
          <cell r="G26">
            <v>566</v>
          </cell>
          <cell r="H26">
            <v>566</v>
          </cell>
          <cell r="I26">
            <v>1</v>
          </cell>
          <cell r="K26">
            <v>-61</v>
          </cell>
          <cell r="L26">
            <v>-61</v>
          </cell>
        </row>
        <row r="27">
          <cell r="B27" t="str">
            <v>Reg</v>
          </cell>
          <cell r="C27">
            <v>48</v>
          </cell>
          <cell r="D27">
            <v>48</v>
          </cell>
          <cell r="E27">
            <v>1</v>
          </cell>
          <cell r="G27">
            <v>208</v>
          </cell>
          <cell r="H27">
            <v>208</v>
          </cell>
          <cell r="I27">
            <v>1</v>
          </cell>
          <cell r="K27">
            <v>-160</v>
          </cell>
          <cell r="L27">
            <v>-160</v>
          </cell>
        </row>
        <row r="28">
          <cell r="B28" t="str">
            <v>Y2K</v>
          </cell>
          <cell r="C28">
            <v>-1671</v>
          </cell>
          <cell r="D28">
            <v>-647</v>
          </cell>
          <cell r="E28">
            <v>0.38716</v>
          </cell>
          <cell r="K28">
            <v>-1671</v>
          </cell>
          <cell r="L28">
            <v>-647</v>
          </cell>
        </row>
        <row r="29">
          <cell r="B29" t="str">
            <v>PJM</v>
          </cell>
          <cell r="C29">
            <v>1998</v>
          </cell>
          <cell r="D29">
            <v>774</v>
          </cell>
          <cell r="E29">
            <v>0.38716</v>
          </cell>
          <cell r="K29">
            <v>1998</v>
          </cell>
          <cell r="L29">
            <v>774</v>
          </cell>
        </row>
        <row r="32">
          <cell r="B32" t="str">
            <v>subtotal RMA's</v>
          </cell>
          <cell r="C32">
            <v>-2830</v>
          </cell>
          <cell r="D32">
            <v>-330</v>
          </cell>
          <cell r="G32">
            <v>-7495</v>
          </cell>
          <cell r="H32">
            <v>-2448</v>
          </cell>
          <cell r="K32">
            <v>110</v>
          </cell>
          <cell r="L32">
            <v>350</v>
          </cell>
          <cell r="N32">
            <v>1856</v>
          </cell>
          <cell r="O32">
            <v>277</v>
          </cell>
          <cell r="P32">
            <v>2133</v>
          </cell>
          <cell r="Q32">
            <v>-2118</v>
          </cell>
        </row>
        <row r="35">
          <cell r="B35" t="str">
            <v>Total</v>
          </cell>
          <cell r="C35">
            <v>326388</v>
          </cell>
          <cell r="D35">
            <v>127092</v>
          </cell>
          <cell r="E35">
            <v>0.38940000000000002</v>
          </cell>
          <cell r="G35">
            <v>309394</v>
          </cell>
          <cell r="H35">
            <v>121661</v>
          </cell>
          <cell r="I35">
            <v>0.39319999999999999</v>
          </cell>
          <cell r="K35">
            <v>16994</v>
          </cell>
          <cell r="L35">
            <v>5431</v>
          </cell>
          <cell r="N35">
            <v>6682</v>
          </cell>
          <cell r="O35">
            <v>-1240</v>
          </cell>
          <cell r="P35">
            <v>5442</v>
          </cell>
          <cell r="Q35">
            <v>5431</v>
          </cell>
        </row>
      </sheetData>
      <sheetData sheetId="11">
        <row r="1">
          <cell r="O1" t="str">
            <v>POTOMAC ELECTRIC POWER COMPANY</v>
          </cell>
        </row>
        <row r="2">
          <cell r="O2" t="str">
            <v>District of Columbia</v>
          </cell>
        </row>
        <row r="3">
          <cell r="O3" t="str">
            <v>Analysis of Revenue Requirement -- F.C. 939 Per Order vs. Twelve Months Ended December 31, 1995</v>
          </cell>
        </row>
        <row r="5">
          <cell r="A5" t="str">
            <v>RECONCILIATION OF GROSS RECEIPTS TAX CALC</v>
          </cell>
          <cell r="J5">
            <v>36398.59824861111</v>
          </cell>
          <cell r="O5" t="str">
            <v>Summary of Gross Receipts Tax Calculation vs. Cost of Service</v>
          </cell>
          <cell r="AA5" t="str">
            <v>Analysis of F.C. 939 gross receipts tax - Impact of June 94 increase to 10%</v>
          </cell>
        </row>
        <row r="6">
          <cell r="J6">
            <v>36398.59824861111</v>
          </cell>
        </row>
        <row r="7">
          <cell r="O7" t="str">
            <v>Formal Case 939</v>
          </cell>
        </row>
        <row r="9">
          <cell r="D9" t="str">
            <v xml:space="preserve"> </v>
          </cell>
          <cell r="J9" t="str">
            <v>Revenue</v>
          </cell>
          <cell r="Q9" t="str">
            <v>Forfeited</v>
          </cell>
          <cell r="V9" t="str">
            <v>Calc rate</v>
          </cell>
          <cell r="W9" t="str">
            <v xml:space="preserve">GRT on </v>
          </cell>
          <cell r="X9" t="str">
            <v xml:space="preserve">GRT on </v>
          </cell>
          <cell r="Y9" t="str">
            <v xml:space="preserve">GRT on </v>
          </cell>
        </row>
        <row r="10">
          <cell r="D10" t="str">
            <v>1996</v>
          </cell>
          <cell r="F10" t="str">
            <v>1995</v>
          </cell>
          <cell r="H10" t="str">
            <v>Difference</v>
          </cell>
          <cell r="J10" t="str">
            <v>Requirement</v>
          </cell>
          <cell r="Q10" t="str">
            <v>Discounts</v>
          </cell>
          <cell r="R10" t="str">
            <v>rents, other</v>
          </cell>
          <cell r="U10" t="str">
            <v>Calc rate</v>
          </cell>
          <cell r="V10" t="str">
            <v>on  Rev</v>
          </cell>
          <cell r="W10" t="str">
            <v>Total Rev</v>
          </cell>
          <cell r="X10" t="str">
            <v xml:space="preserve"> Rev excl</v>
          </cell>
          <cell r="Y10" t="str">
            <v xml:space="preserve"> Rev excl</v>
          </cell>
        </row>
        <row r="11">
          <cell r="P11" t="str">
            <v>Sale of Elec</v>
          </cell>
          <cell r="Q11" t="str">
            <v>&amp; Misc</v>
          </cell>
          <cell r="R11" t="str">
            <v>(A/C 454,456)</v>
          </cell>
          <cell r="S11" t="str">
            <v>Total</v>
          </cell>
          <cell r="T11" t="str">
            <v>GRT</v>
          </cell>
          <cell r="U11" t="str">
            <v>on total Rev</v>
          </cell>
          <cell r="V11" t="str">
            <v>excl rents</v>
          </cell>
          <cell r="W11" t="str">
            <v>@ 10%</v>
          </cell>
          <cell r="X11" t="str">
            <v>rents@ 10%</v>
          </cell>
          <cell r="Y11" t="str">
            <v>rents@ avg</v>
          </cell>
          <cell r="Z11">
            <v>9.973333333333334E-2</v>
          </cell>
          <cell r="AB11" t="str">
            <v>rev subj to grt</v>
          </cell>
        </row>
        <row r="12">
          <cell r="A12" t="str">
            <v>Per Book GRT</v>
          </cell>
          <cell r="D12">
            <v>74456</v>
          </cell>
          <cell r="F12">
            <v>73033</v>
          </cell>
          <cell r="H12">
            <v>1423</v>
          </cell>
        </row>
        <row r="13">
          <cell r="O13" t="str">
            <v>January</v>
          </cell>
          <cell r="P13">
            <v>52664</v>
          </cell>
          <cell r="Q13">
            <v>151</v>
          </cell>
          <cell r="R13">
            <v>170</v>
          </cell>
          <cell r="S13">
            <v>52985</v>
          </cell>
          <cell r="T13">
            <v>5097</v>
          </cell>
          <cell r="U13">
            <v>9.6199999999999994E-2</v>
          </cell>
          <cell r="V13">
            <v>9.6500000000000002E-2</v>
          </cell>
          <cell r="W13">
            <v>5299</v>
          </cell>
          <cell r="X13">
            <v>5282</v>
          </cell>
          <cell r="Y13">
            <v>5267</v>
          </cell>
          <cell r="Z13">
            <v>170</v>
          </cell>
          <cell r="AA13" t="str">
            <v>January</v>
          </cell>
          <cell r="AB13">
            <v>52815</v>
          </cell>
        </row>
        <row r="14">
          <cell r="A14" t="str">
            <v>RMA's</v>
          </cell>
          <cell r="D14">
            <v>-666</v>
          </cell>
          <cell r="F14">
            <v>843</v>
          </cell>
          <cell r="O14" t="str">
            <v>February</v>
          </cell>
          <cell r="P14">
            <v>46992</v>
          </cell>
          <cell r="Q14">
            <v>154</v>
          </cell>
          <cell r="R14">
            <v>70</v>
          </cell>
          <cell r="S14">
            <v>47216</v>
          </cell>
          <cell r="T14">
            <v>4558</v>
          </cell>
          <cell r="U14">
            <v>9.6500000000000002E-2</v>
          </cell>
          <cell r="V14">
            <v>9.6699999999999994E-2</v>
          </cell>
          <cell r="W14">
            <v>4722</v>
          </cell>
          <cell r="X14">
            <v>4715</v>
          </cell>
          <cell r="Y14">
            <v>4702</v>
          </cell>
          <cell r="Z14">
            <v>144</v>
          </cell>
          <cell r="AA14" t="str">
            <v>February</v>
          </cell>
          <cell r="AB14">
            <v>47146</v>
          </cell>
        </row>
        <row r="15">
          <cell r="H15">
            <v>-1509</v>
          </cell>
          <cell r="O15" t="str">
            <v>March</v>
          </cell>
          <cell r="P15">
            <v>48772</v>
          </cell>
          <cell r="Q15">
            <v>121</v>
          </cell>
          <cell r="R15">
            <v>78</v>
          </cell>
          <cell r="S15">
            <v>48971</v>
          </cell>
          <cell r="T15">
            <v>4722</v>
          </cell>
          <cell r="U15">
            <v>9.64E-2</v>
          </cell>
          <cell r="V15">
            <v>9.6600000000000005E-2</v>
          </cell>
          <cell r="W15">
            <v>4897</v>
          </cell>
          <cell r="X15">
            <v>4889</v>
          </cell>
          <cell r="Y15">
            <v>4876</v>
          </cell>
          <cell r="Z15">
            <v>154</v>
          </cell>
          <cell r="AA15" t="str">
            <v>March</v>
          </cell>
          <cell r="AB15">
            <v>48893</v>
          </cell>
        </row>
        <row r="16">
          <cell r="A16" t="str">
            <v>Rate Relief</v>
          </cell>
          <cell r="O16" t="str">
            <v>April</v>
          </cell>
          <cell r="P16">
            <v>46322</v>
          </cell>
          <cell r="Q16">
            <v>140</v>
          </cell>
          <cell r="R16">
            <v>74</v>
          </cell>
          <cell r="S16">
            <v>46536</v>
          </cell>
          <cell r="T16">
            <v>4489</v>
          </cell>
          <cell r="U16">
            <v>9.6500000000000002E-2</v>
          </cell>
          <cell r="V16">
            <v>9.6600000000000005E-2</v>
          </cell>
          <cell r="W16">
            <v>4654</v>
          </cell>
          <cell r="X16">
            <v>4646</v>
          </cell>
          <cell r="Y16">
            <v>4634</v>
          </cell>
          <cell r="Z16">
            <v>145</v>
          </cell>
          <cell r="AA16" t="str">
            <v>April</v>
          </cell>
          <cell r="AB16">
            <v>46462</v>
          </cell>
        </row>
        <row r="17">
          <cell r="O17" t="str">
            <v>May</v>
          </cell>
          <cell r="P17">
            <v>58870</v>
          </cell>
          <cell r="Q17">
            <v>121</v>
          </cell>
          <cell r="R17">
            <v>79</v>
          </cell>
          <cell r="S17">
            <v>59070</v>
          </cell>
          <cell r="T17">
            <v>5706</v>
          </cell>
          <cell r="U17">
            <v>9.6600000000000005E-2</v>
          </cell>
          <cell r="V17">
            <v>9.6699999999999994E-2</v>
          </cell>
          <cell r="W17">
            <v>5907</v>
          </cell>
          <cell r="X17">
            <v>5899</v>
          </cell>
          <cell r="Y17">
            <v>5883</v>
          </cell>
          <cell r="Z17">
            <v>177</v>
          </cell>
          <cell r="AA17" t="str">
            <v>May</v>
          </cell>
          <cell r="AB17">
            <v>58991</v>
          </cell>
        </row>
        <row r="18">
          <cell r="A18" t="str">
            <v>Adjusted GRT (including surcharge)</v>
          </cell>
          <cell r="D18">
            <v>73790</v>
          </cell>
          <cell r="F18">
            <v>73876</v>
          </cell>
          <cell r="H18">
            <v>-86</v>
          </cell>
          <cell r="J18">
            <v>-86</v>
          </cell>
          <cell r="O18" t="str">
            <v>June</v>
          </cell>
          <cell r="P18">
            <v>84250</v>
          </cell>
          <cell r="Q18">
            <v>98</v>
          </cell>
          <cell r="R18">
            <v>148</v>
          </cell>
          <cell r="S18">
            <v>84496</v>
          </cell>
          <cell r="T18">
            <v>8526</v>
          </cell>
          <cell r="U18">
            <v>0.1009</v>
          </cell>
          <cell r="V18">
            <v>0.1011</v>
          </cell>
          <cell r="W18">
            <v>8450</v>
          </cell>
          <cell r="X18">
            <v>8435</v>
          </cell>
          <cell r="AA18" t="str">
            <v>June</v>
          </cell>
          <cell r="AB18">
            <v>84348</v>
          </cell>
        </row>
        <row r="19">
          <cell r="O19" t="str">
            <v>July</v>
          </cell>
          <cell r="P19">
            <v>91100</v>
          </cell>
          <cell r="Q19">
            <v>185</v>
          </cell>
          <cell r="R19">
            <v>63</v>
          </cell>
          <cell r="S19">
            <v>91348</v>
          </cell>
          <cell r="T19">
            <v>9112</v>
          </cell>
          <cell r="U19">
            <v>9.98E-2</v>
          </cell>
          <cell r="V19">
            <v>9.98E-2</v>
          </cell>
          <cell r="W19">
            <v>9135</v>
          </cell>
          <cell r="X19">
            <v>9129</v>
          </cell>
          <cell r="AA19" t="str">
            <v>July</v>
          </cell>
          <cell r="AB19">
            <v>91285</v>
          </cell>
        </row>
        <row r="20">
          <cell r="O20" t="str">
            <v>August</v>
          </cell>
          <cell r="P20">
            <v>84377</v>
          </cell>
          <cell r="Q20">
            <v>173</v>
          </cell>
          <cell r="R20">
            <v>61</v>
          </cell>
          <cell r="S20">
            <v>84611</v>
          </cell>
          <cell r="T20">
            <v>8439</v>
          </cell>
          <cell r="U20">
            <v>9.9699999999999997E-2</v>
          </cell>
          <cell r="V20">
            <v>9.98E-2</v>
          </cell>
          <cell r="W20">
            <v>8461</v>
          </cell>
          <cell r="X20">
            <v>8455</v>
          </cell>
          <cell r="AA20" t="str">
            <v>August</v>
          </cell>
          <cell r="AB20">
            <v>84550</v>
          </cell>
        </row>
        <row r="21">
          <cell r="A21" t="str">
            <v>Change in total D.C. operating rev</v>
          </cell>
          <cell r="D21">
            <v>754796</v>
          </cell>
          <cell r="F21">
            <v>742559</v>
          </cell>
          <cell r="O21" t="str">
            <v>September</v>
          </cell>
          <cell r="P21">
            <v>72823</v>
          </cell>
          <cell r="Q21">
            <v>150</v>
          </cell>
          <cell r="R21">
            <v>63</v>
          </cell>
          <cell r="S21">
            <v>73036</v>
          </cell>
          <cell r="T21">
            <v>7281</v>
          </cell>
          <cell r="U21">
            <v>9.9699999999999997E-2</v>
          </cell>
          <cell r="V21">
            <v>9.98E-2</v>
          </cell>
          <cell r="W21">
            <v>7304</v>
          </cell>
          <cell r="X21">
            <v>7297</v>
          </cell>
          <cell r="AA21" t="str">
            <v>September</v>
          </cell>
          <cell r="AB21">
            <v>72973</v>
          </cell>
        </row>
        <row r="22">
          <cell r="A22" t="str">
            <v xml:space="preserve">    less D.C. rent</v>
          </cell>
          <cell r="D22">
            <v>-519</v>
          </cell>
          <cell r="F22">
            <v>-624</v>
          </cell>
          <cell r="O22" t="str">
            <v>October</v>
          </cell>
          <cell r="P22">
            <v>56854</v>
          </cell>
          <cell r="Q22">
            <v>121</v>
          </cell>
          <cell r="R22">
            <v>62</v>
          </cell>
          <cell r="S22">
            <v>57037</v>
          </cell>
          <cell r="T22">
            <v>5681</v>
          </cell>
          <cell r="U22">
            <v>9.9599999999999994E-2</v>
          </cell>
          <cell r="V22">
            <v>9.9699999999999997E-2</v>
          </cell>
          <cell r="W22">
            <v>5704</v>
          </cell>
          <cell r="X22">
            <v>5698</v>
          </cell>
          <cell r="AA22" t="str">
            <v>October</v>
          </cell>
          <cell r="AB22">
            <v>56975</v>
          </cell>
        </row>
        <row r="23">
          <cell r="O23" t="str">
            <v>November</v>
          </cell>
          <cell r="P23">
            <v>45464</v>
          </cell>
          <cell r="Q23">
            <v>98</v>
          </cell>
          <cell r="R23">
            <v>65</v>
          </cell>
          <cell r="S23">
            <v>45627</v>
          </cell>
          <cell r="T23">
            <v>4540</v>
          </cell>
          <cell r="U23">
            <v>9.9500000000000005E-2</v>
          </cell>
          <cell r="V23">
            <v>9.9599999999999994E-2</v>
          </cell>
          <cell r="W23">
            <v>4563</v>
          </cell>
          <cell r="X23">
            <v>4556</v>
          </cell>
          <cell r="AA23" t="str">
            <v>November</v>
          </cell>
          <cell r="AB23">
            <v>45562</v>
          </cell>
        </row>
        <row r="24">
          <cell r="A24" t="str">
            <v>Pure change in rev excl. rent</v>
          </cell>
          <cell r="D24">
            <v>754277</v>
          </cell>
          <cell r="F24">
            <v>741935</v>
          </cell>
          <cell r="H24">
            <v>12342</v>
          </cell>
          <cell r="O24" t="str">
            <v>December</v>
          </cell>
          <cell r="P24">
            <v>51221</v>
          </cell>
          <cell r="Q24">
            <v>110</v>
          </cell>
          <cell r="R24">
            <v>64</v>
          </cell>
          <cell r="S24">
            <v>51395</v>
          </cell>
          <cell r="T24">
            <v>5117</v>
          </cell>
          <cell r="U24">
            <v>9.9599999999999994E-2</v>
          </cell>
          <cell r="V24">
            <v>9.9699999999999997E-2</v>
          </cell>
          <cell r="W24">
            <v>5140</v>
          </cell>
          <cell r="X24">
            <v>5133</v>
          </cell>
          <cell r="AA24" t="str">
            <v>December</v>
          </cell>
          <cell r="AB24">
            <v>51331</v>
          </cell>
        </row>
        <row r="26">
          <cell r="A26" t="str">
            <v>GRT rate</v>
          </cell>
          <cell r="D26">
            <v>0.1</v>
          </cell>
          <cell r="F26">
            <v>0.1</v>
          </cell>
          <cell r="P26">
            <v>739709</v>
          </cell>
          <cell r="Q26">
            <v>1622</v>
          </cell>
          <cell r="R26">
            <v>997</v>
          </cell>
          <cell r="S26">
            <v>742328</v>
          </cell>
          <cell r="T26">
            <v>73268</v>
          </cell>
          <cell r="W26">
            <v>74236</v>
          </cell>
          <cell r="X26">
            <v>74134</v>
          </cell>
          <cell r="Z26">
            <v>790</v>
          </cell>
        </row>
        <row r="27">
          <cell r="A27" t="str">
            <v>Change to GRT expense due to</v>
          </cell>
        </row>
        <row r="28">
          <cell r="A28" t="str">
            <v xml:space="preserve">      revenue change</v>
          </cell>
          <cell r="D28">
            <v>75428</v>
          </cell>
          <cell r="F28">
            <v>74194</v>
          </cell>
          <cell r="H28">
            <v>1234</v>
          </cell>
          <cell r="O28" t="str">
            <v>Less alocation of TEB rent</v>
          </cell>
          <cell r="S28">
            <v>-228</v>
          </cell>
        </row>
        <row r="29">
          <cell r="O29" t="str">
            <v>D.C. revenue in unadjusted cost of service</v>
          </cell>
          <cell r="S29">
            <v>742100</v>
          </cell>
        </row>
        <row r="30">
          <cell r="S30">
            <v>0.1</v>
          </cell>
        </row>
        <row r="31">
          <cell r="A31" t="str">
            <v>Net undefined change</v>
          </cell>
          <cell r="D31">
            <v>-1638</v>
          </cell>
          <cell r="F31">
            <v>-318</v>
          </cell>
          <cell r="H31">
            <v>-1320</v>
          </cell>
          <cell r="J31">
            <v>-1467</v>
          </cell>
          <cell r="O31" t="str">
            <v>GRT on cost of service revenue @ 10%</v>
          </cell>
          <cell r="S31">
            <v>74210</v>
          </cell>
        </row>
        <row r="33">
          <cell r="O33" t="str">
            <v>LESS:  GRT on D.C. rental income still in COS:</v>
          </cell>
        </row>
        <row r="34">
          <cell r="Q34">
            <v>0.1</v>
          </cell>
          <cell r="R34">
            <v>769</v>
          </cell>
          <cell r="S34">
            <v>-77</v>
          </cell>
        </row>
        <row r="35">
          <cell r="O35" t="str">
            <v>Unexplained difference (some of which may</v>
          </cell>
        </row>
        <row r="36">
          <cell r="O36" t="str">
            <v xml:space="preserve">        be due to deduction on GRT return of </v>
          </cell>
        </row>
        <row r="37">
          <cell r="B37" t="str">
            <v xml:space="preserve">NOTE:  Forfeited Discount &amp; Misc. Service revenues are subject to GRT;  rent collected in  </v>
          </cell>
          <cell r="O37" t="str">
            <v xml:space="preserve">        bad debt expense</v>
          </cell>
          <cell r="S37">
            <v>-865</v>
          </cell>
        </row>
        <row r="38">
          <cell r="B38" t="str">
            <v xml:space="preserve">                                the District falls under the property tax return</v>
          </cell>
        </row>
        <row r="39">
          <cell r="O39" t="str">
            <v>GRT per unadjusted cost of service</v>
          </cell>
          <cell r="S39">
            <v>73268</v>
          </cell>
        </row>
        <row r="40">
          <cell r="Q40" t="str">
            <v>Revenue</v>
          </cell>
          <cell r="R40" t="str">
            <v>GRT @ 10%</v>
          </cell>
        </row>
        <row r="41">
          <cell r="P41" t="str">
            <v>RMA's</v>
          </cell>
          <cell r="Q41">
            <v>887</v>
          </cell>
          <cell r="R41">
            <v>89</v>
          </cell>
        </row>
        <row r="42">
          <cell r="P42" t="str">
            <v>Rate Relief</v>
          </cell>
          <cell r="Q42">
            <v>27887</v>
          </cell>
          <cell r="R42">
            <v>2789</v>
          </cell>
        </row>
        <row r="43">
          <cell r="S43">
            <v>2878</v>
          </cell>
        </row>
        <row r="44">
          <cell r="O44" t="str">
            <v>GRT per fully adjusted cost of service</v>
          </cell>
          <cell r="S44">
            <v>76146</v>
          </cell>
        </row>
        <row r="53">
          <cell r="O53" t="str">
            <v>POTOMAC ELECTRIC POWER COMPANY</v>
          </cell>
        </row>
        <row r="54">
          <cell r="O54" t="str">
            <v>District of Columbia</v>
          </cell>
        </row>
        <row r="55">
          <cell r="O55" t="str">
            <v>Analysis of Revenue Requirement -- F.C. 939 Per Order vs. Twelve Months Ended December 31, 1995</v>
          </cell>
        </row>
        <row r="57">
          <cell r="O57" t="str">
            <v>Summary of Gross Receipts Tax Calculation vs. Cost of Service</v>
          </cell>
        </row>
        <row r="59">
          <cell r="O59" t="str">
            <v>12 Months Ended December 31, 1995</v>
          </cell>
        </row>
        <row r="60">
          <cell r="Z60" t="str">
            <v xml:space="preserve">GRT on </v>
          </cell>
        </row>
        <row r="61">
          <cell r="Q61" t="str">
            <v>ECRR CCRF</v>
          </cell>
          <cell r="R61" t="str">
            <v>Forfeited</v>
          </cell>
          <cell r="X61" t="str">
            <v>Calc rate</v>
          </cell>
          <cell r="Y61" t="str">
            <v xml:space="preserve">GRT on </v>
          </cell>
          <cell r="Z61" t="str">
            <v xml:space="preserve"> Rev excl</v>
          </cell>
          <cell r="AA61" t="str">
            <v xml:space="preserve">GRT on </v>
          </cell>
        </row>
        <row r="62">
          <cell r="Q62" t="str">
            <v xml:space="preserve">incl in </v>
          </cell>
          <cell r="R62" t="str">
            <v>Discounts</v>
          </cell>
          <cell r="S62" t="str">
            <v>rents, other</v>
          </cell>
          <cell r="W62" t="str">
            <v>Calc rate</v>
          </cell>
          <cell r="X62" t="str">
            <v>on  Rev</v>
          </cell>
          <cell r="Y62" t="str">
            <v>Total Rev</v>
          </cell>
          <cell r="Z62" t="str">
            <v>ECRR CCRF</v>
          </cell>
          <cell r="AA62" t="str">
            <v xml:space="preserve"> Rev excl</v>
          </cell>
        </row>
        <row r="63">
          <cell r="P63" t="str">
            <v>Sale of Elec</v>
          </cell>
          <cell r="Q63" t="str">
            <v>Sale of Elec</v>
          </cell>
          <cell r="R63" t="str">
            <v>&amp; Misc</v>
          </cell>
          <cell r="S63" t="str">
            <v>(A/C 454,456)</v>
          </cell>
          <cell r="T63" t="str">
            <v>Total</v>
          </cell>
          <cell r="U63" t="str">
            <v>GRT</v>
          </cell>
          <cell r="W63" t="str">
            <v>on total Rev</v>
          </cell>
          <cell r="X63" t="str">
            <v>excl rents</v>
          </cell>
          <cell r="Y63" t="str">
            <v>@ 10%</v>
          </cell>
          <cell r="Z63" t="str">
            <v>&amp; rents@ 10%</v>
          </cell>
          <cell r="AA63" t="str">
            <v>rents@ 10%</v>
          </cell>
        </row>
        <row r="65">
          <cell r="O65" t="str">
            <v>January</v>
          </cell>
          <cell r="P65">
            <v>46286</v>
          </cell>
          <cell r="R65">
            <v>153</v>
          </cell>
          <cell r="S65">
            <v>61</v>
          </cell>
          <cell r="T65">
            <v>46500</v>
          </cell>
          <cell r="U65">
            <v>4609</v>
          </cell>
          <cell r="W65">
            <v>9.9099999999999994E-2</v>
          </cell>
          <cell r="X65">
            <v>9.9199999999999997E-2</v>
          </cell>
          <cell r="Y65">
            <v>4650</v>
          </cell>
          <cell r="Z65">
            <v>4644</v>
          </cell>
          <cell r="AA65">
            <v>4644</v>
          </cell>
        </row>
        <row r="66">
          <cell r="O66" t="str">
            <v>February</v>
          </cell>
          <cell r="P66">
            <v>46718</v>
          </cell>
          <cell r="R66">
            <v>132</v>
          </cell>
          <cell r="S66">
            <v>69</v>
          </cell>
          <cell r="T66">
            <v>46919</v>
          </cell>
          <cell r="U66">
            <v>4665</v>
          </cell>
          <cell r="W66">
            <v>9.9400000000000002E-2</v>
          </cell>
          <cell r="X66">
            <v>9.9599999999999994E-2</v>
          </cell>
          <cell r="Y66">
            <v>4692</v>
          </cell>
          <cell r="Z66">
            <v>4685</v>
          </cell>
          <cell r="AA66">
            <v>4685</v>
          </cell>
        </row>
        <row r="67">
          <cell r="O67" t="str">
            <v>March</v>
          </cell>
          <cell r="P67">
            <v>45720</v>
          </cell>
          <cell r="R67">
            <v>173</v>
          </cell>
          <cell r="S67">
            <v>85</v>
          </cell>
          <cell r="T67">
            <v>45978</v>
          </cell>
          <cell r="U67">
            <v>4566</v>
          </cell>
          <cell r="W67">
            <v>9.9299999999999999E-2</v>
          </cell>
          <cell r="X67">
            <v>9.9500000000000005E-2</v>
          </cell>
          <cell r="Y67">
            <v>4598</v>
          </cell>
          <cell r="Z67">
            <v>4589</v>
          </cell>
          <cell r="AA67">
            <v>4589</v>
          </cell>
        </row>
        <row r="68">
          <cell r="O68" t="str">
            <v>April</v>
          </cell>
          <cell r="P68">
            <v>43862</v>
          </cell>
          <cell r="R68">
            <v>193</v>
          </cell>
          <cell r="S68">
            <v>58</v>
          </cell>
          <cell r="T68">
            <v>44113</v>
          </cell>
          <cell r="U68">
            <v>4378</v>
          </cell>
          <cell r="W68">
            <v>9.9199999999999997E-2</v>
          </cell>
          <cell r="X68">
            <v>9.9400000000000002E-2</v>
          </cell>
          <cell r="Y68">
            <v>4411</v>
          </cell>
          <cell r="Z68">
            <v>4406</v>
          </cell>
          <cell r="AA68">
            <v>4406</v>
          </cell>
        </row>
        <row r="69">
          <cell r="O69" t="str">
            <v>May</v>
          </cell>
          <cell r="P69">
            <v>55767</v>
          </cell>
          <cell r="R69">
            <v>142</v>
          </cell>
          <cell r="S69">
            <v>70</v>
          </cell>
          <cell r="T69">
            <v>55979</v>
          </cell>
          <cell r="U69">
            <v>5569</v>
          </cell>
          <cell r="W69">
            <v>9.9500000000000005E-2</v>
          </cell>
          <cell r="X69">
            <v>9.9599999999999994E-2</v>
          </cell>
          <cell r="Y69">
            <v>5598</v>
          </cell>
          <cell r="Z69">
            <v>5591</v>
          </cell>
          <cell r="AA69">
            <v>5591</v>
          </cell>
        </row>
        <row r="70">
          <cell r="O70" t="str">
            <v>June</v>
          </cell>
          <cell r="P70">
            <v>74626</v>
          </cell>
          <cell r="R70">
            <v>148</v>
          </cell>
          <cell r="S70">
            <v>72</v>
          </cell>
          <cell r="T70">
            <v>74846</v>
          </cell>
          <cell r="U70">
            <v>7457</v>
          </cell>
          <cell r="W70">
            <v>9.9599999999999994E-2</v>
          </cell>
          <cell r="X70">
            <v>9.9699999999999997E-2</v>
          </cell>
          <cell r="Y70">
            <v>7485</v>
          </cell>
          <cell r="Z70">
            <v>7477</v>
          </cell>
          <cell r="AA70">
            <v>7477</v>
          </cell>
        </row>
        <row r="71">
          <cell r="O71" t="str">
            <v>July</v>
          </cell>
          <cell r="P71">
            <v>93894</v>
          </cell>
          <cell r="Q71">
            <v>581</v>
          </cell>
          <cell r="R71">
            <v>189</v>
          </cell>
          <cell r="S71">
            <v>66</v>
          </cell>
          <cell r="T71">
            <v>94149</v>
          </cell>
          <cell r="U71">
            <v>9394</v>
          </cell>
          <cell r="V71">
            <v>58</v>
          </cell>
          <cell r="W71">
            <v>9.98E-2</v>
          </cell>
          <cell r="X71">
            <v>9.98E-2</v>
          </cell>
          <cell r="Y71">
            <v>9415</v>
          </cell>
          <cell r="Z71">
            <v>9350</v>
          </cell>
          <cell r="AA71">
            <v>9408</v>
          </cell>
        </row>
        <row r="72">
          <cell r="O72" t="str">
            <v>August</v>
          </cell>
          <cell r="P72">
            <v>97484</v>
          </cell>
          <cell r="Q72">
            <v>879</v>
          </cell>
          <cell r="R72">
            <v>206</v>
          </cell>
          <cell r="S72">
            <v>68</v>
          </cell>
          <cell r="T72">
            <v>97758</v>
          </cell>
          <cell r="U72">
            <v>9742</v>
          </cell>
          <cell r="V72">
            <v>88</v>
          </cell>
          <cell r="W72">
            <v>9.9699999999999997E-2</v>
          </cell>
          <cell r="X72">
            <v>9.9699999999999997E-2</v>
          </cell>
          <cell r="Y72">
            <v>9776</v>
          </cell>
          <cell r="Z72">
            <v>9681</v>
          </cell>
          <cell r="AA72">
            <v>9769</v>
          </cell>
        </row>
        <row r="73">
          <cell r="O73" t="str">
            <v>September</v>
          </cell>
          <cell r="P73">
            <v>75406</v>
          </cell>
          <cell r="Q73">
            <v>673</v>
          </cell>
          <cell r="R73">
            <v>314</v>
          </cell>
          <cell r="S73">
            <v>77</v>
          </cell>
          <cell r="T73">
            <v>75797</v>
          </cell>
          <cell r="U73">
            <v>7552</v>
          </cell>
          <cell r="V73">
            <v>67</v>
          </cell>
          <cell r="W73">
            <v>9.9599999999999994E-2</v>
          </cell>
          <cell r="X73">
            <v>9.9699999999999997E-2</v>
          </cell>
          <cell r="Y73">
            <v>7580</v>
          </cell>
          <cell r="Z73">
            <v>7505</v>
          </cell>
          <cell r="AA73">
            <v>7572</v>
          </cell>
        </row>
        <row r="74">
          <cell r="O74" t="str">
            <v>October</v>
          </cell>
          <cell r="P74">
            <v>56308</v>
          </cell>
          <cell r="Q74">
            <v>620</v>
          </cell>
          <cell r="R74">
            <v>349</v>
          </cell>
          <cell r="S74">
            <v>66</v>
          </cell>
          <cell r="T74">
            <v>56723</v>
          </cell>
          <cell r="U74">
            <v>5631</v>
          </cell>
          <cell r="V74">
            <v>62</v>
          </cell>
          <cell r="W74">
            <v>9.9299999999999999E-2</v>
          </cell>
          <cell r="X74">
            <v>9.9400000000000002E-2</v>
          </cell>
          <cell r="Y74">
            <v>5672</v>
          </cell>
          <cell r="Z74">
            <v>5604</v>
          </cell>
          <cell r="AA74">
            <v>5666</v>
          </cell>
        </row>
        <row r="75">
          <cell r="O75" t="str">
            <v>November</v>
          </cell>
          <cell r="P75">
            <v>47232</v>
          </cell>
          <cell r="Q75">
            <v>613</v>
          </cell>
          <cell r="R75">
            <v>384</v>
          </cell>
          <cell r="S75">
            <v>77</v>
          </cell>
          <cell r="T75">
            <v>47693</v>
          </cell>
          <cell r="U75">
            <v>4738</v>
          </cell>
          <cell r="V75">
            <v>61</v>
          </cell>
          <cell r="W75">
            <v>9.9299999999999999E-2</v>
          </cell>
          <cell r="X75">
            <v>9.9500000000000005E-2</v>
          </cell>
          <cell r="Y75">
            <v>4769</v>
          </cell>
          <cell r="Z75">
            <v>4700</v>
          </cell>
          <cell r="AA75">
            <v>4762</v>
          </cell>
        </row>
        <row r="76">
          <cell r="O76" t="str">
            <v>December</v>
          </cell>
          <cell r="P76">
            <v>51424</v>
          </cell>
          <cell r="Q76">
            <v>695</v>
          </cell>
          <cell r="R76">
            <v>345</v>
          </cell>
          <cell r="S76">
            <v>70</v>
          </cell>
          <cell r="T76">
            <v>51839</v>
          </cell>
          <cell r="U76">
            <v>5138</v>
          </cell>
          <cell r="V76">
            <v>70</v>
          </cell>
          <cell r="W76">
            <v>9.9099999999999994E-2</v>
          </cell>
          <cell r="X76">
            <v>9.9199999999999997E-2</v>
          </cell>
          <cell r="Y76">
            <v>5184</v>
          </cell>
          <cell r="Z76">
            <v>5107</v>
          </cell>
          <cell r="AA76">
            <v>5177</v>
          </cell>
        </row>
        <row r="78">
          <cell r="P78">
            <v>734727</v>
          </cell>
          <cell r="Q78">
            <v>4061</v>
          </cell>
          <cell r="R78">
            <v>2728</v>
          </cell>
          <cell r="S78">
            <v>839</v>
          </cell>
          <cell r="T78">
            <v>738294</v>
          </cell>
          <cell r="U78">
            <v>73439</v>
          </cell>
          <cell r="V78">
            <v>406</v>
          </cell>
          <cell r="Y78">
            <v>73830</v>
          </cell>
          <cell r="Z78">
            <v>73339</v>
          </cell>
          <cell r="AA78">
            <v>73746</v>
          </cell>
        </row>
        <row r="79">
          <cell r="O79" t="str">
            <v>Less ECRR CCRF</v>
          </cell>
          <cell r="T79">
            <v>-4061</v>
          </cell>
        </row>
        <row r="80">
          <cell r="O80" t="str">
            <v>Less alocation of TEB rent</v>
          </cell>
          <cell r="T80">
            <v>-100</v>
          </cell>
        </row>
        <row r="81">
          <cell r="O81" t="str">
            <v>D.C. revenue in unadjusted cost of service</v>
          </cell>
          <cell r="T81">
            <v>734133</v>
          </cell>
        </row>
        <row r="82">
          <cell r="T82">
            <v>0.1</v>
          </cell>
        </row>
        <row r="83">
          <cell r="O83" t="str">
            <v>GRT on cost of service revenue @ 10%</v>
          </cell>
          <cell r="T83">
            <v>73413</v>
          </cell>
        </row>
        <row r="85">
          <cell r="O85" t="str">
            <v>LESS:  GRT on D.C. rental income still in COS:</v>
          </cell>
        </row>
        <row r="86">
          <cell r="R86">
            <v>0.1</v>
          </cell>
          <cell r="S86">
            <v>739</v>
          </cell>
          <cell r="T86">
            <v>-74</v>
          </cell>
        </row>
        <row r="87">
          <cell r="O87" t="str">
            <v>Unexplained difference (some of which may</v>
          </cell>
        </row>
        <row r="88">
          <cell r="O88" t="str">
            <v xml:space="preserve">        be due to deduction on GRT return of </v>
          </cell>
        </row>
        <row r="89">
          <cell r="O89" t="str">
            <v xml:space="preserve">        bad debt expense</v>
          </cell>
          <cell r="T89">
            <v>-306</v>
          </cell>
        </row>
        <row r="91">
          <cell r="O91" t="str">
            <v>GRT per unadjusted cost of service</v>
          </cell>
          <cell r="T91">
            <v>73033</v>
          </cell>
        </row>
        <row r="92">
          <cell r="R92" t="str">
            <v>Revenue</v>
          </cell>
          <cell r="S92" t="str">
            <v>GRT @ 10%</v>
          </cell>
        </row>
        <row r="93">
          <cell r="P93" t="str">
            <v>RMA's</v>
          </cell>
          <cell r="R93">
            <v>8427</v>
          </cell>
          <cell r="S93">
            <v>843</v>
          </cell>
        </row>
        <row r="95">
          <cell r="T95">
            <v>843</v>
          </cell>
        </row>
        <row r="96">
          <cell r="O96" t="str">
            <v>GRT per fully adjusted cost of service</v>
          </cell>
          <cell r="T96">
            <v>73876</v>
          </cell>
        </row>
      </sheetData>
      <sheetData sheetId="12">
        <row r="2">
          <cell r="A2" t="str">
            <v xml:space="preserve">   EFFECT OF CHANGE IN PRO-FORMA INTEREST</v>
          </cell>
          <cell r="J2">
            <v>36398.59824861111</v>
          </cell>
        </row>
        <row r="3">
          <cell r="J3">
            <v>36398.59824861111</v>
          </cell>
        </row>
        <row r="5">
          <cell r="D5" t="str">
            <v>1996</v>
          </cell>
          <cell r="F5" t="str">
            <v>1995</v>
          </cell>
          <cell r="H5" t="str">
            <v>Difference</v>
          </cell>
          <cell r="J5" t="str">
            <v>Rev Req</v>
          </cell>
        </row>
        <row r="7">
          <cell r="A7" t="str">
            <v>Adjusted Rate Base</v>
          </cell>
          <cell r="D7">
            <v>1659044</v>
          </cell>
          <cell r="F7">
            <v>1659834</v>
          </cell>
          <cell r="H7">
            <v>-790</v>
          </cell>
        </row>
        <row r="8">
          <cell r="A8" t="str">
            <v>Weighted Cost of Debt</v>
          </cell>
          <cell r="D8">
            <v>3.5099999999999999E-2</v>
          </cell>
          <cell r="F8">
            <v>3.5099999999999999E-2</v>
          </cell>
        </row>
        <row r="9">
          <cell r="A9" t="str">
            <v>Pro-forma interest</v>
          </cell>
          <cell r="D9">
            <v>58232</v>
          </cell>
          <cell r="F9">
            <v>58260</v>
          </cell>
          <cell r="H9">
            <v>-28</v>
          </cell>
        </row>
        <row r="10">
          <cell r="A10" t="str">
            <v>ccrf debt</v>
          </cell>
          <cell r="D10">
            <v>-1945</v>
          </cell>
          <cell r="F10">
            <v>-984</v>
          </cell>
          <cell r="H10">
            <v>-961</v>
          </cell>
        </row>
        <row r="11">
          <cell r="D11">
            <v>56287</v>
          </cell>
          <cell r="F11">
            <v>57276</v>
          </cell>
          <cell r="H11">
            <v>-989</v>
          </cell>
        </row>
        <row r="14">
          <cell r="B14" t="str">
            <v>Change in DCIT</v>
          </cell>
          <cell r="D14">
            <v>-5615</v>
          </cell>
          <cell r="F14">
            <v>-5713</v>
          </cell>
          <cell r="H14">
            <v>99</v>
          </cell>
          <cell r="J14">
            <v>122</v>
          </cell>
        </row>
        <row r="16">
          <cell r="B16" t="str">
            <v>Change in FIT</v>
          </cell>
          <cell r="D16">
            <v>-17681</v>
          </cell>
          <cell r="F16">
            <v>-17992</v>
          </cell>
          <cell r="H16">
            <v>311</v>
          </cell>
          <cell r="J16">
            <v>591</v>
          </cell>
        </row>
        <row r="19">
          <cell r="A19" t="str">
            <v>ANALYSIS OF CHANGE</v>
          </cell>
        </row>
        <row r="21">
          <cell r="A21" t="str">
            <v>Change due to Rate Base:</v>
          </cell>
        </row>
        <row r="22">
          <cell r="B22" t="str">
            <v xml:space="preserve">      DCIT  =  747 x .0351 x .09975</v>
          </cell>
          <cell r="H22">
            <v>3</v>
          </cell>
          <cell r="J22">
            <v>4</v>
          </cell>
        </row>
        <row r="23">
          <cell r="B23" t="str">
            <v xml:space="preserve">      FIT  =  747 x .0351 x .3150875</v>
          </cell>
          <cell r="H23">
            <v>9</v>
          </cell>
          <cell r="J23">
            <v>17</v>
          </cell>
        </row>
        <row r="24">
          <cell r="J24">
            <v>21</v>
          </cell>
        </row>
        <row r="26">
          <cell r="A26" t="str">
            <v>Change due to CCRF</v>
          </cell>
        </row>
        <row r="27">
          <cell r="B27" t="str">
            <v xml:space="preserve">      DCIT  =  961  x .09975</v>
          </cell>
          <cell r="H27">
            <v>96</v>
          </cell>
          <cell r="J27">
            <v>118</v>
          </cell>
        </row>
        <row r="28">
          <cell r="B28" t="str">
            <v xml:space="preserve">      FIT  =  961 x .3150875</v>
          </cell>
          <cell r="H28">
            <v>302</v>
          </cell>
          <cell r="J28">
            <v>574</v>
          </cell>
        </row>
        <row r="29">
          <cell r="J29">
            <v>692</v>
          </cell>
        </row>
        <row r="31">
          <cell r="A31" t="str">
            <v>Change due to Embedded Cost of Debt</v>
          </cell>
        </row>
        <row r="32">
          <cell r="B32" t="str">
            <v xml:space="preserve">      DCIT  =  (.0351 - .0351) x 1,640,272 x .099755</v>
          </cell>
          <cell r="H32">
            <v>0</v>
          </cell>
          <cell r="J32">
            <v>0</v>
          </cell>
        </row>
        <row r="33">
          <cell r="B33" t="str">
            <v xml:space="preserve">      FIT  =  (.0351 - .0351) x 1,640,272 x ..3150875</v>
          </cell>
          <cell r="H33">
            <v>0</v>
          </cell>
          <cell r="J33">
            <v>0</v>
          </cell>
        </row>
        <row r="35">
          <cell r="B35" t="str">
            <v>Total</v>
          </cell>
          <cell r="J35">
            <v>0</v>
          </cell>
        </row>
        <row r="39">
          <cell r="B39" t="str">
            <v>Total DCIT</v>
          </cell>
          <cell r="H39">
            <v>99</v>
          </cell>
          <cell r="J39">
            <v>122</v>
          </cell>
        </row>
        <row r="42">
          <cell r="B42" t="str">
            <v>Total FIT</v>
          </cell>
          <cell r="H42">
            <v>311</v>
          </cell>
          <cell r="J42">
            <v>591</v>
          </cell>
        </row>
        <row r="45">
          <cell r="A45" t="str">
            <v>EFFECT OF CHANGE IN ALLOWED RATE OF RETURN</v>
          </cell>
        </row>
        <row r="47">
          <cell r="D47" t="str">
            <v>F.C. No.</v>
          </cell>
          <cell r="L47" t="str">
            <v>Revenue</v>
          </cell>
        </row>
        <row r="48">
          <cell r="D48" t="str">
            <v>939</v>
          </cell>
          <cell r="F48" t="str">
            <v>1995</v>
          </cell>
          <cell r="H48" t="str">
            <v>Difference</v>
          </cell>
          <cell r="J48" t="str">
            <v>Rate Base</v>
          </cell>
          <cell r="L48" t="str">
            <v>Requirement</v>
          </cell>
        </row>
        <row r="50">
          <cell r="A50" t="str">
            <v>After-tax weighted cost of debt</v>
          </cell>
          <cell r="D50">
            <v>2.0500000000000001E-2</v>
          </cell>
          <cell r="F50">
            <v>2.0500000000000001E-2</v>
          </cell>
          <cell r="H50">
            <v>0</v>
          </cell>
          <cell r="J50">
            <v>1659834</v>
          </cell>
          <cell r="L50">
            <v>0</v>
          </cell>
        </row>
        <row r="52">
          <cell r="A52" t="str">
            <v>Weighted cost of equity</v>
          </cell>
          <cell r="D52">
            <v>5.5800000000000002E-2</v>
          </cell>
          <cell r="F52">
            <v>5.5800000000000002E-2</v>
          </cell>
          <cell r="H52">
            <v>0</v>
          </cell>
          <cell r="J52">
            <v>1659834</v>
          </cell>
          <cell r="L52">
            <v>0</v>
          </cell>
        </row>
        <row r="55">
          <cell r="B55" t="str">
            <v>Total allowed rate of return</v>
          </cell>
          <cell r="D55">
            <v>7.6300000000000007E-2</v>
          </cell>
          <cell r="F55">
            <v>7.6300000000000007E-2</v>
          </cell>
          <cell r="H55">
            <v>0</v>
          </cell>
          <cell r="J55">
            <v>1659834</v>
          </cell>
          <cell r="L55">
            <v>0</v>
          </cell>
        </row>
        <row r="59">
          <cell r="L59">
            <v>0</v>
          </cell>
          <cell r="N59">
            <v>0</v>
          </cell>
          <cell r="P59">
            <v>0</v>
          </cell>
        </row>
        <row r="61">
          <cell r="L61" t="str">
            <v>_</v>
          </cell>
          <cell r="N61" t="str">
            <v>_</v>
          </cell>
          <cell r="P61" t="str">
            <v>_</v>
          </cell>
        </row>
        <row r="63">
          <cell r="L63" t="str">
            <v>_</v>
          </cell>
          <cell r="N63" t="str">
            <v>_</v>
          </cell>
          <cell r="P63" t="str">
            <v>_</v>
          </cell>
        </row>
        <row r="65">
          <cell r="A65" t="str">
            <v xml:space="preserve">   EFFECT OF CHANGE IN PRO-FORMA INTEREST</v>
          </cell>
          <cell r="J65">
            <v>36398.59824861111</v>
          </cell>
        </row>
        <row r="66">
          <cell r="J66">
            <v>36398.59824861111</v>
          </cell>
        </row>
        <row r="68">
          <cell r="D68" t="str">
            <v>1995</v>
          </cell>
          <cell r="F68" t="str">
            <v>1998</v>
          </cell>
          <cell r="H68" t="str">
            <v>Difference</v>
          </cell>
          <cell r="J68" t="str">
            <v>Rev Req</v>
          </cell>
        </row>
        <row r="70">
          <cell r="A70" t="str">
            <v>Adjusted Rate Base</v>
          </cell>
          <cell r="D70">
            <v>1659834</v>
          </cell>
          <cell r="F70">
            <v>1686069</v>
          </cell>
          <cell r="H70">
            <v>26235</v>
          </cell>
        </row>
        <row r="71">
          <cell r="A71" t="str">
            <v>Weighted Cost of Debt</v>
          </cell>
          <cell r="D71">
            <v>3.5099999999999999E-2</v>
          </cell>
          <cell r="F71">
            <v>3.5200000000000002E-2</v>
          </cell>
        </row>
        <row r="72">
          <cell r="A72" t="str">
            <v>Pro-forma interest</v>
          </cell>
          <cell r="D72">
            <v>58260</v>
          </cell>
          <cell r="F72">
            <v>59350</v>
          </cell>
          <cell r="H72">
            <v>1090</v>
          </cell>
        </row>
        <row r="77">
          <cell r="B77" t="str">
            <v>Change in DCIT</v>
          </cell>
          <cell r="D77">
            <v>-5811</v>
          </cell>
          <cell r="F77">
            <v>-5920</v>
          </cell>
          <cell r="H77">
            <v>-109</v>
          </cell>
          <cell r="J77">
            <v>-135</v>
          </cell>
        </row>
        <row r="79">
          <cell r="B79" t="str">
            <v>Change in FIT</v>
          </cell>
          <cell r="D79">
            <v>-18301</v>
          </cell>
          <cell r="F79">
            <v>-18643</v>
          </cell>
          <cell r="H79">
            <v>-342</v>
          </cell>
          <cell r="J79">
            <v>-649</v>
          </cell>
        </row>
        <row r="82">
          <cell r="A82" t="str">
            <v>ANALYSIS OF CHANGE</v>
          </cell>
        </row>
        <row r="84">
          <cell r="A84" t="str">
            <v>Change due to Rate Base:</v>
          </cell>
        </row>
        <row r="85">
          <cell r="B85" t="str">
            <v xml:space="preserve">      DCIT  =  44,589 x .0351 x .09975</v>
          </cell>
          <cell r="H85">
            <v>-92</v>
          </cell>
          <cell r="J85">
            <v>-114</v>
          </cell>
        </row>
        <row r="86">
          <cell r="B86" t="str">
            <v xml:space="preserve">      FIT  =  44,589 x .0351 x .3150875</v>
          </cell>
          <cell r="H86">
            <v>-290</v>
          </cell>
          <cell r="J86">
            <v>-551</v>
          </cell>
        </row>
        <row r="88">
          <cell r="J88">
            <v>-665</v>
          </cell>
        </row>
        <row r="91">
          <cell r="A91" t="str">
            <v>Change due to Embedded Cost of Debt</v>
          </cell>
        </row>
        <row r="92">
          <cell r="B92" t="str">
            <v xml:space="preserve">      DCIT  =  (.0352 - .0351) x 1,686,069 x .099755</v>
          </cell>
          <cell r="H92">
            <v>17</v>
          </cell>
          <cell r="J92">
            <v>21</v>
          </cell>
        </row>
        <row r="93">
          <cell r="B93" t="str">
            <v xml:space="preserve">      FIT  =  (.0352 - .0351) x 1,686,069 x ..3150875</v>
          </cell>
          <cell r="H93">
            <v>53</v>
          </cell>
          <cell r="J93">
            <v>101</v>
          </cell>
        </row>
        <row r="95">
          <cell r="B95" t="str">
            <v>Total</v>
          </cell>
          <cell r="J95">
            <v>122</v>
          </cell>
        </row>
        <row r="99">
          <cell r="B99" t="str">
            <v>Total DCIT</v>
          </cell>
          <cell r="H99">
            <v>-75</v>
          </cell>
          <cell r="J99">
            <v>-93</v>
          </cell>
        </row>
        <row r="102">
          <cell r="B102" t="str">
            <v>Total FIT</v>
          </cell>
          <cell r="H102">
            <v>-237</v>
          </cell>
          <cell r="J102">
            <v>-450</v>
          </cell>
        </row>
        <row r="105">
          <cell r="A105" t="str">
            <v>EFFECT OF CHANGE IN ALLOWED RATE OF RETURN</v>
          </cell>
        </row>
        <row r="107">
          <cell r="L107" t="str">
            <v>Revenue</v>
          </cell>
        </row>
        <row r="108">
          <cell r="D108" t="str">
            <v>1995</v>
          </cell>
          <cell r="F108" t="str">
            <v>1995</v>
          </cell>
          <cell r="H108" t="str">
            <v>Difference</v>
          </cell>
          <cell r="J108" t="str">
            <v>Rate Base</v>
          </cell>
          <cell r="L108" t="str">
            <v>Requirement</v>
          </cell>
        </row>
        <row r="110">
          <cell r="A110" t="str">
            <v>After-tax weighted cost of debt</v>
          </cell>
          <cell r="D110">
            <v>2.0500000000000001E-2</v>
          </cell>
          <cell r="F110">
            <v>2.06E-2</v>
          </cell>
          <cell r="H110">
            <v>9.9999999999999395E-5</v>
          </cell>
          <cell r="J110">
            <v>1686069</v>
          </cell>
          <cell r="L110">
            <v>169</v>
          </cell>
        </row>
        <row r="112">
          <cell r="A112" t="str">
            <v>Weighted cost of equity</v>
          </cell>
          <cell r="D112">
            <v>5.5800000000000002E-2</v>
          </cell>
          <cell r="F112">
            <v>5.5400000000000005E-2</v>
          </cell>
          <cell r="H112">
            <v>-3.9999999999999758E-4</v>
          </cell>
          <cell r="J112">
            <v>1686069</v>
          </cell>
          <cell r="L112">
            <v>-674</v>
          </cell>
        </row>
        <row r="115">
          <cell r="B115" t="str">
            <v>Total allowed rate of return</v>
          </cell>
          <cell r="D115">
            <v>7.6300000000000007E-2</v>
          </cell>
          <cell r="F115">
            <v>7.6000000000000012E-2</v>
          </cell>
          <cell r="H115">
            <v>-2.9999999999999472E-4</v>
          </cell>
          <cell r="J115">
            <v>1686069</v>
          </cell>
          <cell r="L115">
            <v>-506</v>
          </cell>
        </row>
        <row r="117">
          <cell r="L117">
            <v>-505</v>
          </cell>
        </row>
      </sheetData>
      <sheetData sheetId="13">
        <row r="2">
          <cell r="A2" t="str">
            <v>RECONCILIATION OF D.C. INCOME TAX CALCULATION</v>
          </cell>
        </row>
      </sheetData>
      <sheetData sheetId="14">
        <row r="1">
          <cell r="J1" t="str">
            <v>AJK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mt H - pg 9"/>
      <sheetName val="Summary"/>
      <sheetName val="MT Rate Sum"/>
      <sheetName val="Rate 60"/>
      <sheetName val="Rate70"/>
      <sheetName val="Rate 71"/>
      <sheetName val="Rate 85"/>
      <sheetName val="Bill Comp - 60"/>
      <sheetName val="Bill Comp - 70"/>
      <sheetName val="Bill Comp - 70 _71"/>
      <sheetName val="Electric Compare"/>
      <sheetName val="Comp to NWE"/>
      <sheetName val="Comp to Energy West"/>
      <sheetName val="ROR Graph"/>
      <sheetName val="Margin Graph"/>
      <sheetName val="Margins"/>
    </sheetNames>
    <sheetDataSet>
      <sheetData sheetId="0"/>
      <sheetData sheetId="1">
        <row r="4">
          <cell r="A4" t="str">
            <v>Pro Forma 2014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all ROR - (Sc 1 - p. 1)"/>
      <sheetName val="Summary of ROE (Sc 1 - p. 2)"/>
      <sheetName val="Risk Adjustment (Sc 1 - p. 3)"/>
      <sheetName val="Market Cap. (Sc 1 - p. 5)"/>
      <sheetName val="Bond Ratings"/>
      <sheetName val="Yield spreads"/>
      <sheetName val="5 yr IL Amer"/>
      <sheetName val="H2O Cap And Fin Stats (Sch4)"/>
      <sheetName val="awr 5yr"/>
      <sheetName val="wtr 5yr"/>
      <sheetName val="cwt 5yr"/>
      <sheetName val="msex 5yr"/>
      <sheetName val="sjw 5yr"/>
      <sheetName val="yorw 5yr"/>
      <sheetName val="H20 STD "/>
      <sheetName val="H20 No STD "/>
      <sheetName val="Utility Sample Fin Stats"/>
      <sheetName val="AGL 5yr"/>
      <sheetName val="LNT 5yr"/>
      <sheetName val="AEP 5yr"/>
      <sheetName val="ATO 5yr"/>
      <sheetName val="CNL 5yr"/>
      <sheetName val="ED 5yr"/>
      <sheetName val="DPL 5yr"/>
      <sheetName val="FPL 5yr"/>
      <sheetName val="HE 5yr"/>
      <sheetName val="TEG 5yr"/>
      <sheetName val="LG 5yr"/>
      <sheetName val="NJR 5yr"/>
      <sheetName val="GAS 5yr"/>
      <sheetName val="NU 5yr"/>
      <sheetName val="NWN 5yr"/>
      <sheetName val="NST 5yr"/>
      <sheetName val="PNY 5yr"/>
      <sheetName val="PNW 5yr"/>
      <sheetName val="PGN 5yr"/>
      <sheetName val="SCG 5yr"/>
      <sheetName val="SO 5yr"/>
      <sheetName val="SWX 5yr"/>
      <sheetName val="VVC 5yr"/>
      <sheetName val="WGL 5yr"/>
      <sheetName val="WEC 5yr"/>
      <sheetName val="XEL 5yr"/>
      <sheetName val="Utility Cap Struct (incl STD)"/>
      <sheetName val="DCF Summary"/>
      <sheetName val="Qtrly growth DCF"/>
      <sheetName val="Qtrly Cash Flow DCF"/>
      <sheetName val="Two-Stage DCF"/>
      <sheetName val="Three-Stage DCF"/>
      <sheetName val="EIA Ann. Outlook Table 20"/>
      <sheetName val="Market Premium (S&amp;P 500 DCF)"/>
      <sheetName val="CAPM Backup (Sc 12 - p. 2)"/>
      <sheetName val="Risk-Free Rate (Sc 12 - WP)"/>
      <sheetName val="Calculate"/>
      <sheetName val="GDP Growth"/>
      <sheetName val="Zachs Data"/>
      <sheetName val="AGL"/>
      <sheetName val="LNT"/>
      <sheetName val="AEP"/>
      <sheetName val="ATO"/>
      <sheetName val="CNL"/>
      <sheetName val="ED"/>
      <sheetName val="DPL"/>
      <sheetName val="EGN"/>
      <sheetName val="FPL"/>
      <sheetName val="HE"/>
      <sheetName val="TEG"/>
      <sheetName val="LG"/>
      <sheetName val="NJR"/>
      <sheetName val="GAS"/>
      <sheetName val="NU"/>
      <sheetName val="NWN"/>
      <sheetName val="NST"/>
      <sheetName val="PNY"/>
      <sheetName val="PNW"/>
      <sheetName val="PGN"/>
      <sheetName val="SCG"/>
      <sheetName val="SO"/>
      <sheetName val="SWX"/>
      <sheetName val="VVC"/>
      <sheetName val="WGL"/>
      <sheetName val="WEC"/>
      <sheetName val="XEL"/>
      <sheetName val="AWR"/>
      <sheetName val="WTR"/>
      <sheetName val="CWT"/>
      <sheetName val="MSEX"/>
      <sheetName val="SJW"/>
      <sheetName val="YORW"/>
      <sheetName val="Return Data"/>
      <sheetName val="S&amp;P 500 Stats"/>
      <sheetName val="DCF Goal Seek"/>
      <sheetName val="NCDCF Goal Seek"/>
      <sheetName val="Overall_ROR_-_(Sc_1_-_p__1)"/>
      <sheetName val="Summary_of_ROE_(Sc_1_-_p__2)"/>
      <sheetName val="Risk_Adjustment_(Sc_1_-_p__3)"/>
      <sheetName val="Market_Cap__(Sc_1_-_p__5)"/>
      <sheetName val="Bond_Ratings"/>
      <sheetName val="Yield_spreads"/>
      <sheetName val="5_yr_IL_Amer"/>
      <sheetName val="H2O_Cap_And_Fin_Stats_(Sch4)"/>
      <sheetName val="awr_5yr"/>
      <sheetName val="wtr_5yr"/>
      <sheetName val="cwt_5yr"/>
      <sheetName val="msex_5yr"/>
      <sheetName val="sjw_5yr"/>
      <sheetName val="yorw_5yr"/>
      <sheetName val="H20_STD_"/>
      <sheetName val="H20_No_STD_"/>
      <sheetName val="Utility_Sample_Fin_Stats"/>
      <sheetName val="AGL_5yr"/>
      <sheetName val="LNT_5yr"/>
      <sheetName val="AEP_5yr"/>
      <sheetName val="ATO_5yr"/>
      <sheetName val="CNL_5yr"/>
      <sheetName val="ED_5yr"/>
      <sheetName val="DPL_5yr"/>
      <sheetName val="FPL_5yr"/>
      <sheetName val="HE_5yr"/>
      <sheetName val="TEG_5yr"/>
      <sheetName val="LG_5yr"/>
      <sheetName val="NJR_5yr"/>
      <sheetName val="GAS_5yr"/>
      <sheetName val="NU_5yr"/>
      <sheetName val="NWN_5yr"/>
      <sheetName val="NST_5yr"/>
      <sheetName val="PNY_5yr"/>
      <sheetName val="PNW_5yr"/>
      <sheetName val="PGN_5yr"/>
      <sheetName val="SCG_5yr"/>
      <sheetName val="SO_5yr"/>
      <sheetName val="SWX_5yr"/>
      <sheetName val="VVC_5yr"/>
      <sheetName val="WGL_5yr"/>
      <sheetName val="WEC_5yr"/>
      <sheetName val="XEL_5yr"/>
      <sheetName val="Utility_Cap_Struct_(incl_STD)"/>
      <sheetName val="DCF_Summary"/>
      <sheetName val="Qtrly_growth_DCF"/>
      <sheetName val="Qtrly_Cash_Flow_DCF"/>
      <sheetName val="Two-Stage_DCF"/>
      <sheetName val="Three-Stage_DCF"/>
      <sheetName val="EIA_Ann__Outlook_Table_20"/>
      <sheetName val="Market_Premium_(S&amp;P_500_DCF)"/>
      <sheetName val="CAPM_Backup_(Sc_12_-_p__2)"/>
      <sheetName val="Risk-Free_Rate_(Sc_12_-_WP)"/>
      <sheetName val="GDP_Growth"/>
      <sheetName val="Zachs_Data"/>
      <sheetName val="Return_Data"/>
      <sheetName val="S&amp;P_500_Stats"/>
      <sheetName val="DCF_Goal_Seek"/>
      <sheetName val="NCDCF_Goal_Seek"/>
      <sheetName val="Overall_ROR_-_(Sc_1_-_p__1)1"/>
      <sheetName val="Summary_of_ROE_(Sc_1_-_p__2)1"/>
      <sheetName val="Risk_Adjustment_(Sc_1_-_p__3)1"/>
      <sheetName val="Market_Cap__(Sc_1_-_p__5)1"/>
      <sheetName val="Bond_Ratings1"/>
      <sheetName val="Yield_spreads1"/>
      <sheetName val="5_yr_IL_Amer1"/>
      <sheetName val="H2O_Cap_And_Fin_Stats_(Sch4)1"/>
      <sheetName val="awr_5yr1"/>
      <sheetName val="wtr_5yr1"/>
      <sheetName val="cwt_5yr1"/>
      <sheetName val="msex_5yr1"/>
      <sheetName val="sjw_5yr1"/>
      <sheetName val="yorw_5yr1"/>
      <sheetName val="H20_STD_1"/>
      <sheetName val="H20_No_STD_1"/>
      <sheetName val="Utility_Sample_Fin_Stats1"/>
      <sheetName val="AGL_5yr1"/>
      <sheetName val="LNT_5yr1"/>
      <sheetName val="AEP_5yr1"/>
      <sheetName val="ATO_5yr1"/>
      <sheetName val="CNL_5yr1"/>
      <sheetName val="ED_5yr1"/>
      <sheetName val="DPL_5yr1"/>
      <sheetName val="FPL_5yr1"/>
      <sheetName val="HE_5yr1"/>
      <sheetName val="TEG_5yr1"/>
      <sheetName val="LG_5yr1"/>
      <sheetName val="NJR_5yr1"/>
      <sheetName val="GAS_5yr1"/>
      <sheetName val="NU_5yr1"/>
      <sheetName val="NWN_5yr1"/>
      <sheetName val="NST_5yr1"/>
      <sheetName val="PNY_5yr1"/>
      <sheetName val="PNW_5yr1"/>
      <sheetName val="PGN_5yr1"/>
      <sheetName val="SCG_5yr1"/>
      <sheetName val="SO_5yr1"/>
      <sheetName val="SWX_5yr1"/>
      <sheetName val="VVC_5yr1"/>
      <sheetName val="WGL_5yr1"/>
      <sheetName val="WEC_5yr1"/>
      <sheetName val="XEL_5yr1"/>
      <sheetName val="Utility_Cap_Struct_(incl_STD)1"/>
      <sheetName val="DCF_Summary1"/>
      <sheetName val="Qtrly_growth_DCF1"/>
      <sheetName val="Qtrly_Cash_Flow_DCF1"/>
      <sheetName val="Two-Stage_DCF1"/>
      <sheetName val="Three-Stage_DCF1"/>
      <sheetName val="EIA_Ann__Outlook_Table_201"/>
      <sheetName val="Market_Premium_(S&amp;P_500_DCF)1"/>
      <sheetName val="CAPM_Backup_(Sc_12_-_p__2)1"/>
      <sheetName val="Risk-Free_Rate_(Sc_12_-_WP)1"/>
      <sheetName val="GDP_Growth1"/>
      <sheetName val="Zachs_Data1"/>
      <sheetName val="Return_Data1"/>
      <sheetName val="S&amp;P_500_Stats1"/>
      <sheetName val="DCF_Goal_Seek1"/>
      <sheetName val="NCDCF_Goal_Seek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11">
          <cell r="C11">
            <v>0.1452</v>
          </cell>
          <cell r="G11">
            <v>0.1095</v>
          </cell>
        </row>
        <row r="29">
          <cell r="C29">
            <v>0.1191</v>
          </cell>
          <cell r="G29">
            <v>0.1348</v>
          </cell>
        </row>
        <row r="47">
          <cell r="C47">
            <v>0.1583</v>
          </cell>
          <cell r="G47">
            <v>0.12870000000000001</v>
          </cell>
        </row>
        <row r="65">
          <cell r="C65">
            <v>0.11409999999999999</v>
          </cell>
          <cell r="G65">
            <v>0.12670000000000001</v>
          </cell>
        </row>
        <row r="83">
          <cell r="C83">
            <v>0.1182</v>
          </cell>
          <cell r="G83">
            <v>0.1183</v>
          </cell>
        </row>
        <row r="101">
          <cell r="C101">
            <v>0.20910000000000001</v>
          </cell>
          <cell r="G101">
            <v>0.1019</v>
          </cell>
        </row>
        <row r="119">
          <cell r="C119">
            <v>0.1686</v>
          </cell>
        </row>
        <row r="137">
          <cell r="C137">
            <v>0.1258</v>
          </cell>
          <cell r="G137">
            <v>0.1177</v>
          </cell>
        </row>
        <row r="155">
          <cell r="C155">
            <v>0.2132</v>
          </cell>
          <cell r="G155">
            <v>0.14219999999999999</v>
          </cell>
        </row>
        <row r="173">
          <cell r="C173">
            <v>0.11559999999999999</v>
          </cell>
          <cell r="G173">
            <v>0.13189999999999999</v>
          </cell>
        </row>
        <row r="191">
          <cell r="C191">
            <v>0.14269999999999999</v>
          </cell>
          <cell r="G191">
            <v>0.1089</v>
          </cell>
        </row>
        <row r="209">
          <cell r="C209">
            <v>0.122</v>
          </cell>
          <cell r="G209">
            <v>0.1242</v>
          </cell>
        </row>
        <row r="227">
          <cell r="C227">
            <v>0.14419999999999999</v>
          </cell>
          <cell r="G227">
            <v>0.1227</v>
          </cell>
        </row>
        <row r="245">
          <cell r="C245">
            <v>0.11409999999999999</v>
          </cell>
          <cell r="G245">
            <v>0.1096</v>
          </cell>
        </row>
        <row r="263">
          <cell r="C263">
            <v>0.128</v>
          </cell>
          <cell r="G263">
            <v>0.1341</v>
          </cell>
        </row>
        <row r="281">
          <cell r="C281">
            <v>0.1154</v>
          </cell>
          <cell r="G281">
            <v>0.1202</v>
          </cell>
        </row>
        <row r="299">
          <cell r="C299">
            <v>0.12590000000000001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. Info."/>
      <sheetName val="Gen. Info."/>
      <sheetName val="Mngrs &amp; Offcrs"/>
      <sheetName val="Directors"/>
      <sheetName val="Long Term Debt"/>
      <sheetName val="Dividends"/>
      <sheetName val="Plant in Ser"/>
      <sheetName val="Depr."/>
      <sheetName val="Inc Stmnt"/>
      <sheetName val="Taxes Other"/>
      <sheetName val="Balance Sheet"/>
      <sheetName val="Liability Ins"/>
      <sheetName val="Miles of Line"/>
      <sheetName val="Gas Purchased &amp; Sold"/>
      <sheetName val="Dedication Res."/>
      <sheetName val="Emer. Curt. &amp; IRP"/>
      <sheetName val="Imprt Chngs"/>
      <sheetName val="Plnt Add-Ret-17a"/>
      <sheetName val="Fin Chngs (pg 17b)"/>
      <sheetName val="Oa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ection-LDC"/>
      <sheetName val="___snlqueryparms"/>
      <sheetName val="Selection"/>
      <sheetName val="Credit Ratings-DO Not"/>
      <sheetName val="Regulation"/>
    </sheetNames>
    <sheetDataSet>
      <sheetData sheetId="0" refreshError="1"/>
      <sheetData sheetId="1" refreshError="1"/>
      <sheetData sheetId="2" refreshError="1"/>
      <sheetData sheetId="3">
        <row r="5">
          <cell r="E5" t="str">
            <v>A1</v>
          </cell>
          <cell r="F5">
            <v>15</v>
          </cell>
        </row>
        <row r="6">
          <cell r="E6" t="str">
            <v>A2</v>
          </cell>
          <cell r="F6">
            <v>14</v>
          </cell>
        </row>
        <row r="7">
          <cell r="E7" t="str">
            <v>A3</v>
          </cell>
          <cell r="F7">
            <v>13</v>
          </cell>
        </row>
        <row r="8">
          <cell r="E8" t="str">
            <v>Aa1</v>
          </cell>
          <cell r="F8">
            <v>18</v>
          </cell>
        </row>
        <row r="9">
          <cell r="E9" t="str">
            <v>Aa2</v>
          </cell>
          <cell r="F9">
            <v>17</v>
          </cell>
        </row>
        <row r="10">
          <cell r="E10" t="str">
            <v>Aa3</v>
          </cell>
          <cell r="F10">
            <v>16</v>
          </cell>
        </row>
        <row r="11">
          <cell r="E11" t="str">
            <v>Aaa</v>
          </cell>
          <cell r="F11">
            <v>19</v>
          </cell>
        </row>
        <row r="12">
          <cell r="E12" t="str">
            <v>B1</v>
          </cell>
          <cell r="F12">
            <v>6</v>
          </cell>
        </row>
        <row r="13">
          <cell r="E13" t="str">
            <v>B2</v>
          </cell>
          <cell r="F13">
            <v>5</v>
          </cell>
        </row>
        <row r="14">
          <cell r="E14" t="str">
            <v>B3</v>
          </cell>
          <cell r="F14">
            <v>4</v>
          </cell>
        </row>
        <row r="15">
          <cell r="E15" t="str">
            <v>Ba1</v>
          </cell>
          <cell r="F15">
            <v>9</v>
          </cell>
        </row>
        <row r="16">
          <cell r="E16" t="str">
            <v>Ba2</v>
          </cell>
          <cell r="F16">
            <v>8</v>
          </cell>
        </row>
        <row r="17">
          <cell r="E17" t="str">
            <v>Ba3</v>
          </cell>
          <cell r="F17">
            <v>7</v>
          </cell>
        </row>
        <row r="18">
          <cell r="E18" t="str">
            <v>Baa1</v>
          </cell>
          <cell r="F18">
            <v>12</v>
          </cell>
        </row>
        <row r="19">
          <cell r="E19" t="str">
            <v>Baa2</v>
          </cell>
          <cell r="F19">
            <v>11</v>
          </cell>
        </row>
        <row r="20">
          <cell r="E20" t="str">
            <v>Baa3</v>
          </cell>
          <cell r="F20">
            <v>10</v>
          </cell>
        </row>
        <row r="21">
          <cell r="E21" t="str">
            <v>C</v>
          </cell>
          <cell r="F21">
            <v>1</v>
          </cell>
        </row>
        <row r="22">
          <cell r="E22" t="str">
            <v>Ca</v>
          </cell>
          <cell r="F22">
            <v>2</v>
          </cell>
        </row>
        <row r="23">
          <cell r="E23" t="str">
            <v>Caa</v>
          </cell>
          <cell r="F23">
            <v>3</v>
          </cell>
        </row>
      </sheetData>
      <sheetData sheetId="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.6 MOODY_S&amp;P"/>
      <sheetName val="4.6 MOODY_S&amp;P (2)"/>
      <sheetName val="SP and Moodys Credit Rating Ave"/>
    </sheetNames>
    <definedNames>
      <definedName name="Macro3" refersTo="#REF!"/>
      <definedName name="Macro4" refersTo="#REF!"/>
      <definedName name="Macro6" refersTo="#REF!"/>
      <definedName name="Print_debt" refersTo="#REF!"/>
    </definedNames>
    <sheetDataSet>
      <sheetData sheetId="0"/>
      <sheetData sheetId="1"/>
      <sheetData sheetId="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-4a "/>
      <sheetName val="DL 1207"/>
      <sheetName val="Sheet1"/>
      <sheetName val="LTD Principal"/>
      <sheetName val="LTD (Prem)_Disc Calc"/>
      <sheetName val="LTD (Prem)_Disc"/>
      <sheetName val="Bond Life"/>
      <sheetName val="2008 BS Accts"/>
      <sheetName val="2009 BS Ac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last month YTD"/>
      <sheetName val="Page 1 curren month"/>
      <sheetName val="Page 1 CHECK"/>
      <sheetName val="DL TO CHECK IS &amp; BS"/>
      <sheetName val="Current month check IS"/>
      <sheetName val="SHEET 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snloffice"/>
      <sheetName val="SNL Data"/>
      <sheetName val="Parent Companies"/>
      <sheetName val="NWE"/>
      <sheetName val="CNP Balance Sheet (As-Reported)"/>
    </sheetNames>
    <sheetDataSet>
      <sheetData sheetId="0"/>
      <sheetData sheetId="1"/>
      <sheetData sheetId="2">
        <row r="1">
          <cell r="A1" t="str">
            <v>ALLETE, Inc.</v>
          </cell>
        </row>
        <row r="2">
          <cell r="A2" t="str">
            <v>Alliant Energy Corporation</v>
          </cell>
        </row>
        <row r="3">
          <cell r="A3" t="str">
            <v>Ameren Corporation</v>
          </cell>
        </row>
        <row r="4">
          <cell r="A4" t="str">
            <v>American Electric Power Company, Inc.</v>
          </cell>
        </row>
        <row r="5">
          <cell r="A5" t="str">
            <v>Avista Corporation</v>
          </cell>
        </row>
        <row r="6">
          <cell r="A6" t="str">
            <v>Black Hills Corporation</v>
          </cell>
        </row>
        <row r="7">
          <cell r="A7" t="str">
            <v>CenterPoint Energy, Inc.</v>
          </cell>
        </row>
        <row r="8">
          <cell r="A8" t="str">
            <v>CMS Energy Corporation</v>
          </cell>
        </row>
        <row r="9">
          <cell r="A9" t="str">
            <v>Consolidated Edison, Inc.</v>
          </cell>
        </row>
        <row r="10">
          <cell r="A10" t="str">
            <v>Dominion Resources, Inc.</v>
          </cell>
        </row>
        <row r="11">
          <cell r="A11" t="str">
            <v>DTE Energy Company</v>
          </cell>
        </row>
        <row r="12">
          <cell r="A12" t="str">
            <v>Duke Energy Corporation</v>
          </cell>
        </row>
        <row r="13">
          <cell r="A13" t="str">
            <v>Empire District Electric Company</v>
          </cell>
        </row>
        <row r="14">
          <cell r="A14" t="str">
            <v>FirstEnergy Corp.</v>
          </cell>
        </row>
        <row r="15">
          <cell r="A15" t="str">
            <v>Great Plains Energy Inc.</v>
          </cell>
        </row>
        <row r="16">
          <cell r="A16" t="str">
            <v>IDACORP, Inc.</v>
          </cell>
        </row>
        <row r="17">
          <cell r="A17" t="str">
            <v>Northwestern Corporation</v>
          </cell>
        </row>
        <row r="18">
          <cell r="A18" t="str">
            <v>Eversource Energy</v>
          </cell>
        </row>
        <row r="19">
          <cell r="A19" t="str">
            <v>OGE Energy Corp.</v>
          </cell>
        </row>
        <row r="20">
          <cell r="A20" t="str">
            <v>Otter Tail Corporation</v>
          </cell>
        </row>
        <row r="21">
          <cell r="A21" t="str">
            <v>PG&amp;E Corporation</v>
          </cell>
        </row>
        <row r="22">
          <cell r="A22" t="str">
            <v>Pinnacle West Capital Corporation</v>
          </cell>
        </row>
        <row r="23">
          <cell r="A23" t="str">
            <v>Portland General Electric Company</v>
          </cell>
        </row>
        <row r="24">
          <cell r="A24" t="str">
            <v>SCANA Corporation</v>
          </cell>
        </row>
        <row r="25">
          <cell r="A25" t="str">
            <v>Southern Company</v>
          </cell>
        </row>
        <row r="26">
          <cell r="A26" t="str">
            <v>TECO Energy, Inc.</v>
          </cell>
        </row>
        <row r="27">
          <cell r="A27" t="str">
            <v>Westar Energy, Inc.</v>
          </cell>
        </row>
        <row r="28">
          <cell r="A28" t="str">
            <v>Xcel Energy Inc.</v>
          </cell>
        </row>
      </sheetData>
      <sheetData sheetId="3"/>
      <sheetData sheetId="4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 Groups"/>
      <sheetName val="Company Data Inputs"/>
      <sheetName val="Sch 2, p 1"/>
      <sheetName val="Sch 2, p 2 "/>
      <sheetName val="Sch 2, p 3"/>
      <sheetName val="Sch 3"/>
      <sheetName val="Sch 4, p1"/>
      <sheetName val="Sch 4, p 2"/>
      <sheetName val="Sch 4, p 3"/>
      <sheetName val="Sch 5"/>
      <sheetName val="Sch 6"/>
      <sheetName val="Sch 7, p1"/>
      <sheetName val="Sch 7, p 2"/>
      <sheetName val="Sch 7, p 3"/>
      <sheetName val="Sch 7, p 4"/>
      <sheetName val="Sch 8"/>
      <sheetName val="Sch 9"/>
      <sheetName val="Sch 10, p 1"/>
      <sheetName val="Sch 10, p 2"/>
      <sheetName val="Sch 11"/>
      <sheetName val="Sch 12 WP"/>
      <sheetName val="Sch 12"/>
      <sheetName val="Sch 13"/>
      <sheetName val="Sch 14"/>
      <sheetName val="p. 1"/>
    </sheetNames>
    <sheetDataSet>
      <sheetData sheetId="0">
        <row r="3">
          <cell r="B3" t="str">
            <v>UNISOURCE ENERGY CONSOLIDATED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4"/>
      <sheetName val="06"/>
      <sheetName val="07"/>
      <sheetName val="08"/>
      <sheetName val="09"/>
      <sheetName val="Template"/>
      <sheetName val="O&amp;M Info"/>
      <sheetName val="Other Info"/>
      <sheetName val="Inputs "/>
      <sheetName val="O&amp;M Other"/>
      <sheetName val="Documentation"/>
      <sheetName val="WP pp1-3"/>
      <sheetName val="WP pp4-13"/>
      <sheetName val="WP pp14-21"/>
      <sheetName val="04 "/>
      <sheetName val="Misc O&amp;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1.0"/>
      <sheetName val="WP B-1a"/>
      <sheetName val="WP B-1b"/>
      <sheetName val="B-2.0 "/>
      <sheetName val="B-2.1"/>
      <sheetName val="B-2.2"/>
      <sheetName val="B-2.3"/>
      <sheetName val="B-3"/>
      <sheetName val="B-3.2"/>
      <sheetName val="B-4.0"/>
      <sheetName val="B-5.0"/>
      <sheetName val="B-7.0"/>
      <sheetName val="B-8.0 "/>
      <sheetName val="B-10.0"/>
      <sheetName val="C-1,C-2"/>
      <sheetName val="WPC-3.1a"/>
      <sheetName val="WPC-3.1b"/>
      <sheetName val="C-3.1"/>
      <sheetName val="C-3.10"/>
      <sheetName val="WPC-3.10a"/>
      <sheetName val="WPC-3.10b"/>
      <sheetName val="WPC-3.10c"/>
      <sheetName val="WPC-3.10d"/>
      <sheetName val="WPC-3.10e"/>
      <sheetName val="C-3.11 (2)"/>
      <sheetName val="C-3.xxxxx"/>
      <sheetName val="C-3.13"/>
      <sheetName val="C-3.18"/>
      <sheetName val="C-3.19"/>
      <sheetName val="C-3.2"/>
      <sheetName val="WPC-3.2A"/>
      <sheetName val="WPC-3.2B"/>
      <sheetName val="WPC-3.2C"/>
      <sheetName val="C-3.22"/>
      <sheetName val=" C-3.3"/>
      <sheetName val="C-3.30"/>
      <sheetName val="C-3.31"/>
      <sheetName val="C-3.4"/>
      <sheetName val="C-3.4a"/>
      <sheetName val="C-3.47"/>
      <sheetName val="C-3.48"/>
      <sheetName val="C-3.50"/>
      <sheetName val="C-3.51"/>
      <sheetName val="C-3.5"/>
      <sheetName val="C-3.55"/>
      <sheetName val="WPC-3.5a"/>
      <sheetName val="C-3.6"/>
      <sheetName val="C-3.xx"/>
      <sheetName val="C-3.xxx"/>
      <sheetName val="WPC-3.xxxx"/>
      <sheetName val="C-3.xxxxxx"/>
      <sheetName val="C-3.9"/>
      <sheetName val="E-3.1"/>
      <sheetName val="E-3.2 Page 1 of 9 (GSSTE)"/>
      <sheetName val="E-3.2 Page 2 of 9 (GSSII)"/>
      <sheetName val="E-3.2 Page 3 of 9 (FSMA)"/>
      <sheetName val="E-3.2 Page 4 of 9 (SS)"/>
      <sheetName val="E-3.2 Page 5 of 9 (SS-1)"/>
      <sheetName val="E-3.2 Page 6 of 9 (GSSF2)"/>
      <sheetName val="E-3.2 Page 7 of 9 (M2M3)"/>
      <sheetName val="E-3.2 Page 8 of 9 (LNG)"/>
      <sheetName val="E-3.2 Page 9 of 9 (PROPANE)"/>
      <sheetName val="E-3.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 pres fuel"/>
      <sheetName val="proposed fuel"/>
      <sheetName val="G"/>
      <sheetName val="RES AVG"/>
      <sheetName val="RES"/>
      <sheetName val="RTM"/>
      <sheetName val="GS"/>
      <sheetName val="not used"/>
      <sheetName val="MGTLV "/>
      <sheetName val="MGTLV (a)"/>
      <sheetName val="MGT 3A"/>
      <sheetName val="MGT 3A (a)"/>
      <sheetName val="GT LV Dist"/>
      <sheetName val="GT 3A Dist"/>
      <sheetName val="GT 3B Dist"/>
      <sheetName val="MGTLV  (MAX)"/>
      <sheetName val="MGTLV (MAX) (a)"/>
      <sheetName val="MGT 3A (MAX)"/>
      <sheetName val="MGT 3A (MAX) (a)"/>
      <sheetName val="GT LV Dist (Max)"/>
      <sheetName val="GT 3A Dist (MAX)"/>
      <sheetName val="GT 3B Dist (MAX)"/>
      <sheetName val="MGTLV  (2 Part)"/>
      <sheetName val="MGTLV (2 Part) (a)"/>
      <sheetName val="MGT 3A (2 Part)"/>
      <sheetName val="MGT 3A (2 Part) (a)"/>
      <sheetName val="GT LV Dist (2 Part)"/>
      <sheetName val="GT 3A Dist (2 Part)"/>
      <sheetName val="TM RT Dist"/>
      <sheetName val="GT 3B Dist (2 Part)"/>
      <sheetName val="Surcharg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9">
          <cell r="O49">
            <v>7.2959171999999999</v>
          </cell>
          <cell r="Q49">
            <v>7.2959171999999999</v>
          </cell>
          <cell r="U49">
            <v>8.642855759999998</v>
          </cell>
          <cell r="V49">
            <v>8.642855759999998</v>
          </cell>
        </row>
        <row r="53">
          <cell r="O53">
            <v>0.14915880000000001</v>
          </cell>
          <cell r="Q53">
            <v>0.12606880000000001</v>
          </cell>
          <cell r="U53">
            <v>0.1566988</v>
          </cell>
          <cell r="V53">
            <v>0.1305588</v>
          </cell>
        </row>
        <row r="54">
          <cell r="Q54">
            <v>0.12606880000000001</v>
          </cell>
          <cell r="V54">
            <v>0.1305588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 Rates"/>
      <sheetName val="Prices &amp; Dividends"/>
      <sheetName val="Calculate"/>
      <sheetName val="E(Dividends)"/>
      <sheetName val="Cost of Equity"/>
      <sheetName val="Sample COE"/>
      <sheetName val="NCDCF Calculate"/>
      <sheetName val="NCDCF Cost of Equity"/>
      <sheetName val="DCF Goal Seek"/>
      <sheetName val="NCDCF Goal Seek"/>
    </sheetNames>
    <sheetDataSet>
      <sheetData sheetId="0" refreshError="1"/>
      <sheetData sheetId="1" refreshError="1"/>
      <sheetData sheetId="2">
        <row r="87">
          <cell r="A87">
            <v>0.27</v>
          </cell>
          <cell r="B87" t="e">
            <v>#REF!</v>
          </cell>
          <cell r="C87" t="e">
            <v>#REF!</v>
          </cell>
          <cell r="E87">
            <v>0.62</v>
          </cell>
          <cell r="F87" t="e">
            <v>#REF!</v>
          </cell>
          <cell r="G87" t="e">
            <v>#REF!</v>
          </cell>
        </row>
        <row r="88">
          <cell r="A88">
            <v>0.27</v>
          </cell>
          <cell r="B88" t="e">
            <v>#REF!</v>
          </cell>
          <cell r="C88" t="e">
            <v>#REF!</v>
          </cell>
          <cell r="E88">
            <v>0.62</v>
          </cell>
          <cell r="F88" t="e">
            <v>#REF!</v>
          </cell>
          <cell r="G88" t="e">
            <v>#REF!</v>
          </cell>
        </row>
        <row r="89">
          <cell r="A89">
            <v>0.27</v>
          </cell>
          <cell r="B89" t="e">
            <v>#REF!</v>
          </cell>
          <cell r="C89" t="e">
            <v>#REF!</v>
          </cell>
          <cell r="E89">
            <v>0.62</v>
          </cell>
          <cell r="F89" t="e">
            <v>#REF!</v>
          </cell>
          <cell r="G89" t="e">
            <v>#REF!</v>
          </cell>
        </row>
        <row r="90">
          <cell r="A90">
            <v>0.27</v>
          </cell>
          <cell r="B90" t="e">
            <v>#REF!</v>
          </cell>
          <cell r="C90" t="e">
            <v>#REF!</v>
          </cell>
          <cell r="E90">
            <v>0.62</v>
          </cell>
          <cell r="F90" t="e">
            <v>#REF!</v>
          </cell>
          <cell r="G90" t="e">
            <v>#REF!</v>
          </cell>
        </row>
        <row r="105">
          <cell r="A105">
            <v>0.47</v>
          </cell>
          <cell r="B105" t="e">
            <v>#REF!</v>
          </cell>
          <cell r="C105" t="e">
            <v>#REF!</v>
          </cell>
          <cell r="E105">
            <v>0.33500000000000002</v>
          </cell>
          <cell r="F105">
            <v>0.34</v>
          </cell>
          <cell r="G105">
            <v>0.38095279950307515</v>
          </cell>
        </row>
        <row r="106">
          <cell r="A106">
            <v>0.47</v>
          </cell>
          <cell r="B106" t="e">
            <v>#REF!</v>
          </cell>
          <cell r="C106" t="e">
            <v>#REF!</v>
          </cell>
          <cell r="E106">
            <v>0.33500000000000002</v>
          </cell>
          <cell r="F106">
            <v>0.34</v>
          </cell>
          <cell r="G106">
            <v>0.36943388121172338</v>
          </cell>
        </row>
        <row r="107">
          <cell r="A107">
            <v>0.47</v>
          </cell>
          <cell r="B107" t="e">
            <v>#REF!</v>
          </cell>
          <cell r="C107" t="e">
            <v>#REF!</v>
          </cell>
          <cell r="E107">
            <v>0.33500000000000002</v>
          </cell>
          <cell r="F107">
            <v>0.34</v>
          </cell>
          <cell r="G107">
            <v>0.35826326191902946</v>
          </cell>
        </row>
        <row r="108">
          <cell r="A108">
            <v>0.47</v>
          </cell>
          <cell r="B108" t="e">
            <v>#REF!</v>
          </cell>
          <cell r="C108" t="e">
            <v>#REF!</v>
          </cell>
          <cell r="E108">
            <v>0.34</v>
          </cell>
          <cell r="F108">
            <v>0.36312000000000005</v>
          </cell>
          <cell r="G108">
            <v>0.37105567794817562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JH-1"/>
      <sheetName val="FJH-3 p 1"/>
      <sheetName val="ATO (WP)"/>
      <sheetName val="LG (WP)"/>
      <sheetName val="NJR (WP)"/>
      <sheetName val="NWN (WP)"/>
      <sheetName val="PNY (WP)"/>
      <sheetName val="SJI (WP)"/>
      <sheetName val="SWX (WP)"/>
      <sheetName val="WGL (WP)"/>
      <sheetName val="FJH-3 p 2"/>
      <sheetName val="FJH-4 p 1"/>
      <sheetName val="FJH-4 p 2"/>
      <sheetName val="FJH-4 p 3"/>
      <sheetName val="FJH-4 p 4"/>
      <sheetName val="FJH-4 p 5"/>
      <sheetName val="FJH-4 p 6"/>
      <sheetName val="FJH-4 p 7"/>
      <sheetName val="FJH-4 p 8"/>
      <sheetName val="FJH-4 p 9"/>
      <sheetName val="FJH-5"/>
      <sheetName val="FJH-6"/>
      <sheetName val="FJH-7"/>
      <sheetName val="Spot &amp; Mnthly Cl. Pr. (WP)"/>
      <sheetName val="FJH-8"/>
      <sheetName val="FJH-9 p 1"/>
      <sheetName val="FJH-10 p 1"/>
      <sheetName val="FJH-10 p 2"/>
      <sheetName val="FJH-10 p 4"/>
      <sheetName val="FJH-10 p 5"/>
      <sheetName val="FJH-10 p 6"/>
      <sheetName val="FJH-10 p 8"/>
      <sheetName val="FJH-10 p 9"/>
      <sheetName val="Annual Bond Yields (WP)"/>
      <sheetName val="AUS RPM Study p 1"/>
      <sheetName val="AUS RPM Study p 2"/>
      <sheetName val="AUS RPM Study p 3"/>
      <sheetName val="AUS RPM Study p 4"/>
      <sheetName val="AUS RPM Study p 5"/>
      <sheetName val="AUS RPM Study p 6"/>
      <sheetName val="AUS RPM Study p 7"/>
      <sheetName val="AUS RPM Study p 8"/>
      <sheetName val="AUS RPM Study p 9"/>
      <sheetName val="AUS RPM Study p 10"/>
      <sheetName val="AUS RPM Study p 11"/>
      <sheetName val="AUS RPM Study p 12"/>
      <sheetName val="FJH-11 p 1"/>
      <sheetName val="FJH-11 pp 2-6"/>
      <sheetName val="FJH-13 p 1"/>
      <sheetName val="FJH-13 p 2"/>
      <sheetName val="VL Appr Potential (WP)"/>
      <sheetName val="FJH-14 p 1"/>
      <sheetName val="FJH-14 p 2"/>
      <sheetName val="FJH-15 p 1"/>
      <sheetName val="FJH-15 p 2 and p 7"/>
      <sheetName val="CEM Div ylds (WP)"/>
      <sheetName val="FJH-15 p 3"/>
      <sheetName val="FJH-15 p 4"/>
      <sheetName val="FJH-15 p 5"/>
      <sheetName val="FJH-15 p 6"/>
      <sheetName val="FJH-16 p 1"/>
      <sheetName val="FJH-16 p 2"/>
      <sheetName val="Sett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A1">
            <v>40394</v>
          </cell>
        </row>
        <row r="2">
          <cell r="D2" t="str">
            <v>Average Annual Yields, "Aa" Public Utility Bonds</v>
          </cell>
          <cell r="G2" t="str">
            <v>Average Annual Yields, "A" Public Utility Bonds</v>
          </cell>
          <cell r="J2" t="str">
            <v>Average Annual Yields, "Baa" Public Utility Bonds</v>
          </cell>
        </row>
        <row r="7">
          <cell r="B7">
            <v>2009</v>
          </cell>
          <cell r="D7">
            <v>5.75</v>
          </cell>
          <cell r="G7">
            <v>6.04</v>
          </cell>
          <cell r="J7">
            <v>7.06</v>
          </cell>
        </row>
        <row r="8">
          <cell r="B8">
            <v>2008</v>
          </cell>
          <cell r="D8">
            <v>6.18</v>
          </cell>
          <cell r="G8">
            <v>6.53</v>
          </cell>
          <cell r="J8">
            <v>7.25</v>
          </cell>
        </row>
        <row r="9">
          <cell r="B9">
            <v>2007</v>
          </cell>
          <cell r="D9">
            <v>5.94</v>
          </cell>
          <cell r="G9">
            <v>6.07</v>
          </cell>
          <cell r="J9">
            <v>6.33</v>
          </cell>
        </row>
        <row r="10">
          <cell r="B10">
            <v>2006</v>
          </cell>
          <cell r="D10">
            <v>5.84</v>
          </cell>
          <cell r="G10">
            <v>6.07</v>
          </cell>
          <cell r="J10">
            <v>6.32</v>
          </cell>
        </row>
        <row r="11">
          <cell r="B11">
            <v>2005</v>
          </cell>
          <cell r="D11">
            <v>5.44</v>
          </cell>
          <cell r="G11">
            <v>5.65</v>
          </cell>
          <cell r="J11">
            <v>5.93</v>
          </cell>
        </row>
        <row r="12">
          <cell r="B12">
            <v>2004</v>
          </cell>
          <cell r="D12">
            <v>6.04</v>
          </cell>
          <cell r="G12">
            <v>6.16</v>
          </cell>
          <cell r="J12">
            <v>6.4</v>
          </cell>
        </row>
        <row r="13">
          <cell r="B13">
            <v>2003</v>
          </cell>
          <cell r="D13">
            <v>6.4</v>
          </cell>
          <cell r="G13">
            <v>6.58</v>
          </cell>
          <cell r="J13">
            <v>6.84</v>
          </cell>
        </row>
        <row r="14">
          <cell r="B14">
            <v>2002</v>
          </cell>
          <cell r="D14">
            <v>7.19</v>
          </cell>
          <cell r="G14">
            <v>7.37</v>
          </cell>
          <cell r="J14">
            <v>8.02</v>
          </cell>
        </row>
        <row r="15">
          <cell r="B15">
            <v>2001</v>
          </cell>
          <cell r="D15">
            <v>7.58</v>
          </cell>
          <cell r="G15">
            <v>7.76</v>
          </cell>
          <cell r="J15">
            <v>8.0299999999999994</v>
          </cell>
        </row>
        <row r="16">
          <cell r="B16">
            <v>2000</v>
          </cell>
          <cell r="D16">
            <v>8.06</v>
          </cell>
          <cell r="G16">
            <v>8.24</v>
          </cell>
          <cell r="J16">
            <v>8.36</v>
          </cell>
        </row>
        <row r="17">
          <cell r="B17">
            <v>1999</v>
          </cell>
          <cell r="D17">
            <v>7.51</v>
          </cell>
          <cell r="G17">
            <v>7.62</v>
          </cell>
          <cell r="J17">
            <v>7.88</v>
          </cell>
        </row>
        <row r="18">
          <cell r="B18">
            <v>1998</v>
          </cell>
          <cell r="D18">
            <v>6.91</v>
          </cell>
          <cell r="G18">
            <v>7.05</v>
          </cell>
          <cell r="J18">
            <v>7.26</v>
          </cell>
        </row>
        <row r="19">
          <cell r="B19">
            <v>1997</v>
          </cell>
          <cell r="D19">
            <v>7.54</v>
          </cell>
          <cell r="G19">
            <v>7.6</v>
          </cell>
          <cell r="J19">
            <v>7.95</v>
          </cell>
        </row>
        <row r="20">
          <cell r="B20">
            <v>1996</v>
          </cell>
          <cell r="D20">
            <v>7.57</v>
          </cell>
          <cell r="G20">
            <v>7.75</v>
          </cell>
          <cell r="J20">
            <v>8.16</v>
          </cell>
        </row>
        <row r="21">
          <cell r="B21">
            <v>1995</v>
          </cell>
          <cell r="D21">
            <v>7.77</v>
          </cell>
          <cell r="G21">
            <v>7.89</v>
          </cell>
          <cell r="J21">
            <v>8.31</v>
          </cell>
        </row>
        <row r="22">
          <cell r="B22">
            <v>1994</v>
          </cell>
          <cell r="D22">
            <v>8.2100000000000009</v>
          </cell>
          <cell r="G22">
            <v>8.31</v>
          </cell>
          <cell r="J22">
            <v>8.6300000000000008</v>
          </cell>
        </row>
        <row r="23">
          <cell r="B23">
            <v>1993</v>
          </cell>
          <cell r="D23">
            <v>7.44</v>
          </cell>
          <cell r="G23">
            <v>7.59</v>
          </cell>
          <cell r="J23">
            <v>7.91</v>
          </cell>
        </row>
        <row r="24">
          <cell r="B24">
            <v>1992</v>
          </cell>
          <cell r="D24">
            <v>8.5500000000000007</v>
          </cell>
          <cell r="G24">
            <v>8.69</v>
          </cell>
          <cell r="J24">
            <v>8.86</v>
          </cell>
        </row>
        <row r="25">
          <cell r="B25">
            <v>1991</v>
          </cell>
          <cell r="D25">
            <v>9.09</v>
          </cell>
          <cell r="G25">
            <v>9.36</v>
          </cell>
          <cell r="J25">
            <v>9.5500000000000007</v>
          </cell>
        </row>
        <row r="26">
          <cell r="B26">
            <v>1990</v>
          </cell>
          <cell r="D26">
            <v>9.65</v>
          </cell>
          <cell r="G26">
            <v>9.86</v>
          </cell>
          <cell r="J26">
            <v>10.06</v>
          </cell>
        </row>
        <row r="27">
          <cell r="B27">
            <v>1989</v>
          </cell>
          <cell r="D27">
            <v>9.56</v>
          </cell>
          <cell r="G27">
            <v>9.77</v>
          </cell>
          <cell r="J27">
            <v>9.9700000000000006</v>
          </cell>
        </row>
        <row r="28">
          <cell r="B28">
            <v>1988</v>
          </cell>
          <cell r="D28">
            <v>10.26</v>
          </cell>
          <cell r="G28">
            <v>10.49</v>
          </cell>
          <cell r="J28">
            <v>11</v>
          </cell>
        </row>
        <row r="29">
          <cell r="B29">
            <v>1987</v>
          </cell>
          <cell r="D29">
            <v>9.77</v>
          </cell>
          <cell r="G29">
            <v>10.1</v>
          </cell>
          <cell r="J29">
            <v>10.53</v>
          </cell>
        </row>
        <row r="30">
          <cell r="B30">
            <v>1986</v>
          </cell>
          <cell r="D30">
            <v>9.3000000000000007</v>
          </cell>
          <cell r="G30">
            <v>9.58</v>
          </cell>
          <cell r="J30">
            <v>10</v>
          </cell>
        </row>
        <row r="31">
          <cell r="B31">
            <v>1985</v>
          </cell>
          <cell r="D31">
            <v>12.06</v>
          </cell>
          <cell r="G31">
            <v>12.47</v>
          </cell>
          <cell r="J31">
            <v>12.96</v>
          </cell>
        </row>
        <row r="32">
          <cell r="B32">
            <v>1984</v>
          </cell>
          <cell r="D32">
            <v>13.66</v>
          </cell>
          <cell r="G32">
            <v>14.03</v>
          </cell>
          <cell r="J32">
            <v>14.53</v>
          </cell>
        </row>
        <row r="33">
          <cell r="B33">
            <v>1983</v>
          </cell>
          <cell r="D33">
            <v>12.83</v>
          </cell>
          <cell r="G33">
            <v>13.66</v>
          </cell>
          <cell r="J33">
            <v>14.2</v>
          </cell>
        </row>
        <row r="34">
          <cell r="B34">
            <v>1982</v>
          </cell>
          <cell r="D34">
            <v>14.79</v>
          </cell>
          <cell r="G34">
            <v>15.86</v>
          </cell>
          <cell r="J34">
            <v>16.45</v>
          </cell>
        </row>
        <row r="35">
          <cell r="B35">
            <v>1981</v>
          </cell>
          <cell r="D35">
            <v>15.3</v>
          </cell>
          <cell r="G35">
            <v>15.95</v>
          </cell>
          <cell r="J35">
            <v>16.600000000000001</v>
          </cell>
        </row>
        <row r="36">
          <cell r="B36">
            <v>1980</v>
          </cell>
          <cell r="D36">
            <v>13</v>
          </cell>
          <cell r="G36">
            <v>13.34</v>
          </cell>
          <cell r="J36">
            <v>13.95</v>
          </cell>
        </row>
        <row r="37">
          <cell r="B37">
            <v>1979</v>
          </cell>
          <cell r="D37">
            <v>10.220000000000001</v>
          </cell>
          <cell r="G37">
            <v>10.49</v>
          </cell>
          <cell r="J37">
            <v>10.96</v>
          </cell>
        </row>
        <row r="38">
          <cell r="B38">
            <v>1978</v>
          </cell>
          <cell r="D38">
            <v>9.1</v>
          </cell>
          <cell r="G38">
            <v>9.2899999999999991</v>
          </cell>
          <cell r="J38">
            <v>9.6199999999999992</v>
          </cell>
        </row>
        <row r="39">
          <cell r="B39">
            <v>1977</v>
          </cell>
          <cell r="D39">
            <v>8.43</v>
          </cell>
          <cell r="G39">
            <v>8.61</v>
          </cell>
          <cell r="J39">
            <v>9.06</v>
          </cell>
        </row>
        <row r="40">
          <cell r="B40">
            <v>1976</v>
          </cell>
          <cell r="D40">
            <v>8.92</v>
          </cell>
          <cell r="G40">
            <v>9.2899999999999991</v>
          </cell>
          <cell r="J40">
            <v>9.82</v>
          </cell>
        </row>
        <row r="41">
          <cell r="B41">
            <v>1975</v>
          </cell>
          <cell r="D41">
            <v>9.44</v>
          </cell>
          <cell r="G41">
            <v>10.09</v>
          </cell>
          <cell r="J41">
            <v>10.96</v>
          </cell>
        </row>
        <row r="42">
          <cell r="B42">
            <v>1974</v>
          </cell>
          <cell r="D42">
            <v>9.0399999999999991</v>
          </cell>
          <cell r="G42">
            <v>9.5</v>
          </cell>
          <cell r="J42">
            <v>9.84</v>
          </cell>
        </row>
        <row r="43">
          <cell r="B43">
            <v>1973</v>
          </cell>
          <cell r="D43">
            <v>7.72</v>
          </cell>
          <cell r="G43">
            <v>7.84</v>
          </cell>
          <cell r="J43">
            <v>8.17</v>
          </cell>
        </row>
        <row r="44">
          <cell r="B44">
            <v>1972</v>
          </cell>
          <cell r="D44">
            <v>7.6</v>
          </cell>
          <cell r="G44">
            <v>7.72</v>
          </cell>
          <cell r="J44">
            <v>8.17</v>
          </cell>
        </row>
        <row r="45">
          <cell r="B45">
            <v>1971</v>
          </cell>
          <cell r="D45">
            <v>8</v>
          </cell>
          <cell r="G45">
            <v>8.16</v>
          </cell>
          <cell r="J45">
            <v>8.6300000000000008</v>
          </cell>
        </row>
        <row r="46">
          <cell r="B46">
            <v>1970</v>
          </cell>
          <cell r="D46">
            <v>8.52</v>
          </cell>
          <cell r="G46">
            <v>8.69</v>
          </cell>
          <cell r="J46">
            <v>9.18</v>
          </cell>
        </row>
        <row r="47">
          <cell r="B47">
            <v>1969</v>
          </cell>
          <cell r="D47">
            <v>7.34</v>
          </cell>
          <cell r="G47">
            <v>7.54</v>
          </cell>
          <cell r="J47">
            <v>7.93</v>
          </cell>
        </row>
        <row r="48">
          <cell r="B48">
            <v>1968</v>
          </cell>
          <cell r="D48">
            <v>6.35</v>
          </cell>
          <cell r="G48">
            <v>6.51</v>
          </cell>
          <cell r="J48">
            <v>6.87</v>
          </cell>
        </row>
        <row r="49">
          <cell r="B49">
            <v>1967</v>
          </cell>
          <cell r="D49">
            <v>5.66</v>
          </cell>
          <cell r="G49">
            <v>5.87</v>
          </cell>
          <cell r="J49">
            <v>6.15</v>
          </cell>
        </row>
        <row r="50">
          <cell r="B50">
            <v>1966</v>
          </cell>
          <cell r="D50">
            <v>5.25</v>
          </cell>
          <cell r="G50">
            <v>5.39</v>
          </cell>
          <cell r="J50">
            <v>5.6</v>
          </cell>
        </row>
        <row r="51">
          <cell r="B51">
            <v>1965</v>
          </cell>
          <cell r="D51">
            <v>4.5199999999999996</v>
          </cell>
          <cell r="G51">
            <v>4.58</v>
          </cell>
          <cell r="J51">
            <v>4.78</v>
          </cell>
        </row>
        <row r="52">
          <cell r="B52">
            <v>1964</v>
          </cell>
          <cell r="D52">
            <v>4.4400000000000004</v>
          </cell>
          <cell r="G52">
            <v>4.5199999999999996</v>
          </cell>
          <cell r="J52">
            <v>4.74</v>
          </cell>
        </row>
        <row r="53">
          <cell r="B53">
            <v>1963</v>
          </cell>
          <cell r="D53">
            <v>4.32</v>
          </cell>
          <cell r="G53">
            <v>4.3899999999999997</v>
          </cell>
          <cell r="J53">
            <v>4.67</v>
          </cell>
        </row>
        <row r="54">
          <cell r="B54">
            <v>1962</v>
          </cell>
          <cell r="D54">
            <v>4.41</v>
          </cell>
          <cell r="G54">
            <v>4.54</v>
          </cell>
          <cell r="J54">
            <v>4.75</v>
          </cell>
        </row>
        <row r="55">
          <cell r="B55">
            <v>1961</v>
          </cell>
          <cell r="D55">
            <v>4.46</v>
          </cell>
          <cell r="G55">
            <v>4.62</v>
          </cell>
          <cell r="J55">
            <v>4.83</v>
          </cell>
        </row>
        <row r="56">
          <cell r="B56">
            <v>1960</v>
          </cell>
          <cell r="D56">
            <v>4.53</v>
          </cell>
          <cell r="G56">
            <v>4.78</v>
          </cell>
          <cell r="J56">
            <v>4.97</v>
          </cell>
        </row>
        <row r="57">
          <cell r="B57">
            <v>1959</v>
          </cell>
          <cell r="D57">
            <v>4.5599999999999996</v>
          </cell>
          <cell r="G57">
            <v>4.78</v>
          </cell>
          <cell r="J57">
            <v>4.96</v>
          </cell>
        </row>
        <row r="58">
          <cell r="B58">
            <v>1958</v>
          </cell>
          <cell r="D58">
            <v>3.92</v>
          </cell>
          <cell r="G58">
            <v>4.2</v>
          </cell>
          <cell r="J58">
            <v>4.43</v>
          </cell>
        </row>
        <row r="59">
          <cell r="B59">
            <v>1957</v>
          </cell>
          <cell r="D59">
            <v>4.03</v>
          </cell>
          <cell r="G59">
            <v>4.24</v>
          </cell>
          <cell r="J59">
            <v>4.46</v>
          </cell>
        </row>
        <row r="60">
          <cell r="B60">
            <v>1956</v>
          </cell>
          <cell r="D60">
            <v>3.43</v>
          </cell>
          <cell r="G60">
            <v>3.56</v>
          </cell>
          <cell r="J60">
            <v>3.78</v>
          </cell>
        </row>
        <row r="61">
          <cell r="B61">
            <v>1955</v>
          </cell>
          <cell r="D61">
            <v>3.13</v>
          </cell>
          <cell r="G61">
            <v>3.22</v>
          </cell>
          <cell r="J61">
            <v>3.43</v>
          </cell>
        </row>
        <row r="62">
          <cell r="B62">
            <v>1954</v>
          </cell>
          <cell r="D62">
            <v>3</v>
          </cell>
          <cell r="G62">
            <v>3.16</v>
          </cell>
          <cell r="J62">
            <v>3.51</v>
          </cell>
        </row>
        <row r="63">
          <cell r="B63">
            <v>1953</v>
          </cell>
          <cell r="D63">
            <v>3.32</v>
          </cell>
          <cell r="G63">
            <v>3.49</v>
          </cell>
          <cell r="J63">
            <v>3.73</v>
          </cell>
        </row>
        <row r="64">
          <cell r="B64">
            <v>1952</v>
          </cell>
          <cell r="D64">
            <v>3.05</v>
          </cell>
          <cell r="G64">
            <v>3.24</v>
          </cell>
          <cell r="J64">
            <v>3.53</v>
          </cell>
        </row>
        <row r="65">
          <cell r="B65">
            <v>1951</v>
          </cell>
          <cell r="D65">
            <v>2.95</v>
          </cell>
          <cell r="G65">
            <v>3.11</v>
          </cell>
          <cell r="J65">
            <v>3.39</v>
          </cell>
        </row>
        <row r="66">
          <cell r="B66">
            <v>1950</v>
          </cell>
          <cell r="D66">
            <v>2.68</v>
          </cell>
          <cell r="G66">
            <v>2.79</v>
          </cell>
          <cell r="J66">
            <v>3.18</v>
          </cell>
        </row>
        <row r="67">
          <cell r="B67">
            <v>1949</v>
          </cell>
          <cell r="D67">
            <v>2.76</v>
          </cell>
          <cell r="G67">
            <v>2.9</v>
          </cell>
          <cell r="J67">
            <v>3.28</v>
          </cell>
        </row>
        <row r="68">
          <cell r="B68">
            <v>1948</v>
          </cell>
          <cell r="D68">
            <v>2.92</v>
          </cell>
          <cell r="G68">
            <v>3.02</v>
          </cell>
          <cell r="J68">
            <v>3.36</v>
          </cell>
        </row>
        <row r="69">
          <cell r="B69">
            <v>1947</v>
          </cell>
          <cell r="D69">
            <v>2.67</v>
          </cell>
          <cell r="G69">
            <v>2.78</v>
          </cell>
          <cell r="J69">
            <v>3.08</v>
          </cell>
        </row>
        <row r="70">
          <cell r="B70">
            <v>1946</v>
          </cell>
          <cell r="D70">
            <v>2.58</v>
          </cell>
          <cell r="G70">
            <v>2.71</v>
          </cell>
          <cell r="J70">
            <v>3.03</v>
          </cell>
        </row>
        <row r="71">
          <cell r="B71">
            <v>1945</v>
          </cell>
          <cell r="D71">
            <v>2.67</v>
          </cell>
          <cell r="G71">
            <v>2.87</v>
          </cell>
          <cell r="J71">
            <v>3.39</v>
          </cell>
        </row>
        <row r="72">
          <cell r="B72">
            <v>1944</v>
          </cell>
          <cell r="D72">
            <v>2.72</v>
          </cell>
          <cell r="G72">
            <v>2.97</v>
          </cell>
          <cell r="J72">
            <v>3.52</v>
          </cell>
        </row>
        <row r="73">
          <cell r="B73">
            <v>1943</v>
          </cell>
          <cell r="D73">
            <v>2.73</v>
          </cell>
          <cell r="G73">
            <v>2.99</v>
          </cell>
          <cell r="J73">
            <v>3.58</v>
          </cell>
        </row>
        <row r="74">
          <cell r="B74">
            <v>1942</v>
          </cell>
          <cell r="D74">
            <v>2.87</v>
          </cell>
          <cell r="G74">
            <v>3.09</v>
          </cell>
          <cell r="J74">
            <v>3.73</v>
          </cell>
        </row>
        <row r="75">
          <cell r="B75">
            <v>1941</v>
          </cell>
          <cell r="D75">
            <v>2.83</v>
          </cell>
          <cell r="G75">
            <v>3.07</v>
          </cell>
          <cell r="J75">
            <v>3.84</v>
          </cell>
        </row>
        <row r="76">
          <cell r="B76">
            <v>1940</v>
          </cell>
          <cell r="D76">
            <v>2.92</v>
          </cell>
          <cell r="G76">
            <v>3.24</v>
          </cell>
          <cell r="J76">
            <v>4.05</v>
          </cell>
        </row>
        <row r="77">
          <cell r="B77">
            <v>1939</v>
          </cell>
          <cell r="D77">
            <v>3.03</v>
          </cell>
          <cell r="G77">
            <v>3.52</v>
          </cell>
          <cell r="J77">
            <v>4.5</v>
          </cell>
        </row>
        <row r="78">
          <cell r="B78">
            <v>1938</v>
          </cell>
          <cell r="D78">
            <v>3.28</v>
          </cell>
          <cell r="G78">
            <v>3.9</v>
          </cell>
          <cell r="J78">
            <v>5.26</v>
          </cell>
        </row>
        <row r="79">
          <cell r="B79">
            <v>1937</v>
          </cell>
          <cell r="D79">
            <v>3.45</v>
          </cell>
          <cell r="G79">
            <v>3.98</v>
          </cell>
          <cell r="J79">
            <v>5.09</v>
          </cell>
        </row>
        <row r="80">
          <cell r="B80">
            <v>1936</v>
          </cell>
          <cell r="D80">
            <v>3.57</v>
          </cell>
          <cell r="G80">
            <v>4.08</v>
          </cell>
          <cell r="J80">
            <v>4.67</v>
          </cell>
        </row>
        <row r="81">
          <cell r="B81">
            <v>1935</v>
          </cell>
          <cell r="D81">
            <v>4.0199999999999996</v>
          </cell>
          <cell r="G81">
            <v>4.6100000000000003</v>
          </cell>
          <cell r="J81">
            <v>5.56</v>
          </cell>
        </row>
        <row r="82">
          <cell r="B82">
            <v>1934</v>
          </cell>
          <cell r="D82">
            <v>4.66</v>
          </cell>
          <cell r="G82">
            <v>5.55</v>
          </cell>
          <cell r="J82">
            <v>7.49</v>
          </cell>
        </row>
        <row r="83">
          <cell r="B83">
            <v>1933</v>
          </cell>
          <cell r="D83">
            <v>5.0199999999999996</v>
          </cell>
          <cell r="G83">
            <v>6.32</v>
          </cell>
          <cell r="J83">
            <v>9.3800000000000008</v>
          </cell>
        </row>
        <row r="84">
          <cell r="B84">
            <v>1932</v>
          </cell>
          <cell r="D84">
            <v>5.32</v>
          </cell>
          <cell r="G84">
            <v>6.46</v>
          </cell>
          <cell r="J84">
            <v>8.7799999999999994</v>
          </cell>
        </row>
        <row r="85">
          <cell r="B85">
            <v>1931</v>
          </cell>
          <cell r="D85">
            <v>4.68</v>
          </cell>
          <cell r="G85">
            <v>5.12</v>
          </cell>
          <cell r="J85">
            <v>6.9</v>
          </cell>
        </row>
        <row r="86">
          <cell r="B86">
            <v>1930</v>
          </cell>
          <cell r="D86">
            <v>4.75</v>
          </cell>
          <cell r="G86">
            <v>5.0599999999999996</v>
          </cell>
          <cell r="J86">
            <v>5.88</v>
          </cell>
        </row>
        <row r="87">
          <cell r="B87">
            <v>1929</v>
          </cell>
          <cell r="D87">
            <v>4.91</v>
          </cell>
          <cell r="G87">
            <v>5.22</v>
          </cell>
          <cell r="J87">
            <v>5.76</v>
          </cell>
        </row>
        <row r="88">
          <cell r="B88">
            <v>1928</v>
          </cell>
          <cell r="D88">
            <v>4.68</v>
          </cell>
          <cell r="G88">
            <v>4.95</v>
          </cell>
          <cell r="J88">
            <v>5.33</v>
          </cell>
        </row>
        <row r="90">
          <cell r="B90" t="str">
            <v>Averages:</v>
          </cell>
        </row>
        <row r="92">
          <cell r="B92" t="str">
            <v>1928-2009</v>
          </cell>
          <cell r="D92">
            <v>6.3</v>
          </cell>
          <cell r="E92" t="str">
            <v>%</v>
          </cell>
          <cell r="G92">
            <v>6.59</v>
          </cell>
          <cell r="H92" t="str">
            <v>%</v>
          </cell>
          <cell r="J92">
            <v>7.11</v>
          </cell>
          <cell r="K92" t="str">
            <v>%</v>
          </cell>
        </row>
        <row r="94">
          <cell r="B94" t="str">
            <v>Std Dev:</v>
          </cell>
        </row>
        <row r="96">
          <cell r="B96" t="str">
            <v>1928-2009</v>
          </cell>
          <cell r="D96">
            <v>3.09</v>
          </cell>
          <cell r="E96" t="str">
            <v>%</v>
          </cell>
          <cell r="G96">
            <v>3.15</v>
          </cell>
          <cell r="H96" t="str">
            <v>%</v>
          </cell>
          <cell r="J96">
            <v>3.18</v>
          </cell>
          <cell r="K96" t="str">
            <v>%</v>
          </cell>
        </row>
      </sheetData>
      <sheetData sheetId="36">
        <row r="2">
          <cell r="CG2" t="str">
            <v>TOTAL</v>
          </cell>
        </row>
        <row r="3">
          <cell r="CG3" t="str">
            <v>RETURN</v>
          </cell>
        </row>
        <row r="4">
          <cell r="A4" t="str">
            <v xml:space="preserve"> S &amp; P PUBLIC UTILITY STOCKS:MONTHLY AVERAGES OF DAILY INDEXES P. 38</v>
          </cell>
          <cell r="O4" t="str">
            <v>YIELD OF THE S &amp; P PUBLIC UTILITY STOCKS</v>
          </cell>
          <cell r="AC4" t="str">
            <v>S &amp; P PUBLIC UTILITY STOCKS : MONTH ENDING PRICE INDEX P. 38</v>
          </cell>
          <cell r="AQ4" t="str">
            <v>PUBLIC UTILITY STOCKS : INCOME</v>
          </cell>
          <cell r="BE4" t="str">
            <v>PUBLIC UTILITY STOCKS : CAPITAL APPRECIATION</v>
          </cell>
          <cell r="BS4" t="str">
            <v>PUBLIC UTILITY STOCKS : TOTAL RETURNS</v>
          </cell>
          <cell r="CG4" t="str">
            <v>SUMMARY</v>
          </cell>
        </row>
        <row r="5">
          <cell r="A5" t="str">
            <v>(1941- 1943 = 10)</v>
          </cell>
          <cell r="O5" t="str">
            <v>MONTHLY AVERAGES OF WEEKLY INDEXES (PERCENT) P. 35</v>
          </cell>
          <cell r="AC5" t="str">
            <v>(1941- 1943 = 10)</v>
          </cell>
        </row>
        <row r="6">
          <cell r="CH6" t="str">
            <v>JAN</v>
          </cell>
        </row>
        <row r="7">
          <cell r="A7" t="str">
            <v>YEAR</v>
          </cell>
          <cell r="B7" t="str">
            <v>JAN</v>
          </cell>
          <cell r="C7" t="str">
            <v>FEB</v>
          </cell>
          <cell r="D7" t="str">
            <v>MAR</v>
          </cell>
          <cell r="E7" t="str">
            <v>APR</v>
          </cell>
          <cell r="F7" t="str">
            <v>MAY</v>
          </cell>
          <cell r="G7" t="str">
            <v>JUN</v>
          </cell>
          <cell r="H7" t="str">
            <v>JUL</v>
          </cell>
          <cell r="I7" t="str">
            <v>AUG</v>
          </cell>
          <cell r="J7" t="str">
            <v>SEP</v>
          </cell>
          <cell r="K7" t="str">
            <v>OCT</v>
          </cell>
          <cell r="L7" t="str">
            <v>NOV</v>
          </cell>
          <cell r="M7" t="str">
            <v>DEC</v>
          </cell>
          <cell r="O7" t="str">
            <v>YEAR</v>
          </cell>
          <cell r="P7" t="str">
            <v>JAN</v>
          </cell>
          <cell r="Q7" t="str">
            <v>FEB</v>
          </cell>
          <cell r="R7" t="str">
            <v>MAR</v>
          </cell>
          <cell r="S7" t="str">
            <v>APR</v>
          </cell>
          <cell r="T7" t="str">
            <v>MAY</v>
          </cell>
          <cell r="U7" t="str">
            <v>JUN</v>
          </cell>
          <cell r="V7" t="str">
            <v>JUL</v>
          </cell>
          <cell r="W7" t="str">
            <v>AUG</v>
          </cell>
          <cell r="X7" t="str">
            <v>SEP</v>
          </cell>
          <cell r="Y7" t="str">
            <v>OCT</v>
          </cell>
          <cell r="Z7" t="str">
            <v>NOV</v>
          </cell>
          <cell r="AA7" t="str">
            <v>DEC</v>
          </cell>
          <cell r="AC7" t="str">
            <v>YEAR</v>
          </cell>
          <cell r="AD7" t="str">
            <v>JAN</v>
          </cell>
          <cell r="AE7" t="str">
            <v>FEB</v>
          </cell>
          <cell r="AF7" t="str">
            <v>MAR</v>
          </cell>
          <cell r="AG7" t="str">
            <v>APR</v>
          </cell>
          <cell r="AH7" t="str">
            <v>MAY</v>
          </cell>
          <cell r="AI7" t="str">
            <v>JUN</v>
          </cell>
          <cell r="AJ7" t="str">
            <v>JUL</v>
          </cell>
          <cell r="AK7" t="str">
            <v>AUG</v>
          </cell>
          <cell r="AL7" t="str">
            <v>SEP</v>
          </cell>
          <cell r="AM7" t="str">
            <v>OCT</v>
          </cell>
          <cell r="AN7" t="str">
            <v>NOV</v>
          </cell>
          <cell r="AO7" t="str">
            <v>DEC</v>
          </cell>
          <cell r="AQ7" t="str">
            <v>YEAR</v>
          </cell>
          <cell r="AR7" t="str">
            <v>JAN</v>
          </cell>
          <cell r="AS7" t="str">
            <v>FEB</v>
          </cell>
          <cell r="AT7" t="str">
            <v>MAR</v>
          </cell>
          <cell r="AU7" t="str">
            <v>APR</v>
          </cell>
          <cell r="AV7" t="str">
            <v>MAY</v>
          </cell>
          <cell r="AW7" t="str">
            <v>JUN</v>
          </cell>
          <cell r="AX7" t="str">
            <v>JUL</v>
          </cell>
          <cell r="AY7" t="str">
            <v>AUG</v>
          </cell>
          <cell r="AZ7" t="str">
            <v>SEP</v>
          </cell>
          <cell r="BA7" t="str">
            <v>OCT</v>
          </cell>
          <cell r="BB7" t="str">
            <v>NOV</v>
          </cell>
          <cell r="BC7" t="str">
            <v>DEC</v>
          </cell>
          <cell r="BE7" t="str">
            <v>YEAR</v>
          </cell>
          <cell r="BF7" t="str">
            <v>JAN</v>
          </cell>
          <cell r="BG7" t="str">
            <v>FEB</v>
          </cell>
          <cell r="BH7" t="str">
            <v>MAR</v>
          </cell>
          <cell r="BI7" t="str">
            <v>APR</v>
          </cell>
          <cell r="BJ7" t="str">
            <v>MAY</v>
          </cell>
          <cell r="BK7" t="str">
            <v>JUN</v>
          </cell>
          <cell r="BL7" t="str">
            <v>JUL</v>
          </cell>
          <cell r="BM7" t="str">
            <v>AUG</v>
          </cell>
          <cell r="BN7" t="str">
            <v>SEP</v>
          </cell>
          <cell r="BO7" t="str">
            <v>OCT</v>
          </cell>
          <cell r="BP7" t="str">
            <v>NOV</v>
          </cell>
          <cell r="BQ7" t="str">
            <v>DEC</v>
          </cell>
          <cell r="BS7" t="str">
            <v>YEAR</v>
          </cell>
          <cell r="BT7" t="str">
            <v>JAN</v>
          </cell>
          <cell r="BU7" t="str">
            <v>FEB</v>
          </cell>
          <cell r="BV7" t="str">
            <v>MAR</v>
          </cell>
          <cell r="BW7" t="str">
            <v>APR</v>
          </cell>
          <cell r="BX7" t="str">
            <v>MAY</v>
          </cell>
          <cell r="BY7" t="str">
            <v>JUN</v>
          </cell>
          <cell r="BZ7" t="str">
            <v>JUL</v>
          </cell>
          <cell r="CA7" t="str">
            <v>AUG</v>
          </cell>
          <cell r="CB7" t="str">
            <v>SEP</v>
          </cell>
          <cell r="CC7" t="str">
            <v>OCT</v>
          </cell>
          <cell r="CD7" t="str">
            <v>NOV</v>
          </cell>
          <cell r="CE7" t="str">
            <v>DEC</v>
          </cell>
          <cell r="CG7" t="str">
            <v>YEAR</v>
          </cell>
          <cell r="CH7" t="str">
            <v>-DEC</v>
          </cell>
        </row>
        <row r="9">
          <cell r="A9">
            <v>1928</v>
          </cell>
          <cell r="B9">
            <v>3110</v>
          </cell>
          <cell r="C9">
            <v>3181</v>
          </cell>
          <cell r="D9">
            <v>3278</v>
          </cell>
          <cell r="E9">
            <v>3531</v>
          </cell>
          <cell r="F9">
            <v>3807</v>
          </cell>
          <cell r="G9">
            <v>3584</v>
          </cell>
          <cell r="H9">
            <v>3578</v>
          </cell>
          <cell r="I9">
            <v>3660</v>
          </cell>
          <cell r="J9">
            <v>3917</v>
          </cell>
          <cell r="K9">
            <v>3881</v>
          </cell>
          <cell r="L9">
            <v>4214</v>
          </cell>
          <cell r="M9">
            <v>4486</v>
          </cell>
          <cell r="O9">
            <v>1928</v>
          </cell>
          <cell r="P9">
            <v>390</v>
          </cell>
          <cell r="Q9">
            <v>385</v>
          </cell>
          <cell r="R9">
            <v>373</v>
          </cell>
          <cell r="S9">
            <v>346</v>
          </cell>
          <cell r="T9">
            <v>322</v>
          </cell>
          <cell r="U9">
            <v>343</v>
          </cell>
          <cell r="V9">
            <v>348</v>
          </cell>
          <cell r="W9">
            <v>339</v>
          </cell>
          <cell r="X9">
            <v>314</v>
          </cell>
          <cell r="Y9">
            <v>319</v>
          </cell>
          <cell r="Z9">
            <v>301</v>
          </cell>
          <cell r="AA9">
            <v>294</v>
          </cell>
          <cell r="AC9">
            <v>1928</v>
          </cell>
          <cell r="AD9">
            <v>3207</v>
          </cell>
          <cell r="AE9">
            <v>3171</v>
          </cell>
          <cell r="AF9">
            <v>3390</v>
          </cell>
          <cell r="AG9">
            <v>3714</v>
          </cell>
          <cell r="AH9">
            <v>3781</v>
          </cell>
          <cell r="AI9">
            <v>3619</v>
          </cell>
          <cell r="AJ9">
            <v>3581</v>
          </cell>
          <cell r="AK9">
            <v>3815</v>
          </cell>
          <cell r="AL9">
            <v>3914</v>
          </cell>
          <cell r="AM9">
            <v>3868</v>
          </cell>
          <cell r="AN9">
            <v>4688</v>
          </cell>
          <cell r="AO9">
            <v>4724</v>
          </cell>
          <cell r="AQ9">
            <v>1928</v>
          </cell>
          <cell r="AR9">
            <v>3.3E-3</v>
          </cell>
          <cell r="AS9">
            <v>3.1823225236461907E-3</v>
          </cell>
          <cell r="AT9">
            <v>3.2132187532849786E-3</v>
          </cell>
          <cell r="AU9">
            <v>3.003259587020649E-3</v>
          </cell>
          <cell r="AV9">
            <v>2.750525040387722E-3</v>
          </cell>
          <cell r="AW9">
            <v>2.7094066825354849E-3</v>
          </cell>
          <cell r="AX9">
            <v>2.8671456203371096E-3</v>
          </cell>
          <cell r="AY9">
            <v>2.8873219771013686E-3</v>
          </cell>
          <cell r="AZ9">
            <v>2.686627348186981E-3</v>
          </cell>
          <cell r="BA9">
            <v>2.6359202009879068E-3</v>
          </cell>
          <cell r="BB9">
            <v>2.7327085487762839E-3</v>
          </cell>
          <cell r="BC9">
            <v>2.3444325938566553E-3</v>
          </cell>
          <cell r="BE9">
            <v>1928</v>
          </cell>
          <cell r="BF9">
            <v>3.4200000000000001E-2</v>
          </cell>
          <cell r="BG9">
            <v>-1.1225444340505097E-2</v>
          </cell>
          <cell r="BH9">
            <v>6.9063386944181682E-2</v>
          </cell>
          <cell r="BI9">
            <v>9.5575221238938024E-2</v>
          </cell>
          <cell r="BJ9">
            <v>1.8039849219170678E-2</v>
          </cell>
          <cell r="BK9">
            <v>-4.2845807987304974E-2</v>
          </cell>
          <cell r="BL9">
            <v>-1.0500138159712624E-2</v>
          </cell>
          <cell r="BM9">
            <v>6.534487573303549E-2</v>
          </cell>
          <cell r="BN9">
            <v>2.59501965923985E-2</v>
          </cell>
          <cell r="BO9">
            <v>-1.1752682677567683E-2</v>
          </cell>
          <cell r="BP9">
            <v>0.21199586349534649</v>
          </cell>
          <cell r="BQ9">
            <v>7.6791808873719614E-3</v>
          </cell>
          <cell r="BS9">
            <v>1928</v>
          </cell>
          <cell r="BT9">
            <v>3.7499999999999999E-2</v>
          </cell>
          <cell r="BU9">
            <v>-8.0431218168589072E-3</v>
          </cell>
          <cell r="BV9">
            <v>7.2276605697466662E-2</v>
          </cell>
          <cell r="BW9">
            <v>9.8578480825958673E-2</v>
          </cell>
          <cell r="BX9">
            <v>2.0790374259558399E-2</v>
          </cell>
          <cell r="BY9">
            <v>-4.013640130476949E-2</v>
          </cell>
          <cell r="BZ9">
            <v>-7.6329925393755146E-3</v>
          </cell>
          <cell r="CA9">
            <v>6.823219771013686E-2</v>
          </cell>
          <cell r="CB9">
            <v>2.863682394058548E-2</v>
          </cell>
          <cell r="CC9">
            <v>-9.1167624765797761E-3</v>
          </cell>
          <cell r="CD9">
            <v>0.21472857204412277</v>
          </cell>
          <cell r="CE9">
            <v>1.0023613481228617E-2</v>
          </cell>
          <cell r="CG9">
            <v>1928</v>
          </cell>
          <cell r="CH9">
            <v>0.57470138586367736</v>
          </cell>
        </row>
        <row r="10">
          <cell r="A10">
            <v>1929</v>
          </cell>
          <cell r="B10">
            <v>4900</v>
          </cell>
          <cell r="C10">
            <v>5121</v>
          </cell>
          <cell r="D10">
            <v>5132</v>
          </cell>
          <cell r="E10">
            <v>5068</v>
          </cell>
          <cell r="F10">
            <v>5424</v>
          </cell>
          <cell r="G10">
            <v>6011</v>
          </cell>
          <cell r="H10">
            <v>6998</v>
          </cell>
          <cell r="I10">
            <v>7702</v>
          </cell>
          <cell r="J10">
            <v>8212</v>
          </cell>
          <cell r="K10">
            <v>6989</v>
          </cell>
          <cell r="L10">
            <v>4652</v>
          </cell>
          <cell r="M10">
            <v>4982</v>
          </cell>
          <cell r="O10">
            <v>1929</v>
          </cell>
          <cell r="P10">
            <v>266</v>
          </cell>
          <cell r="Q10">
            <v>258</v>
          </cell>
          <cell r="R10">
            <v>259</v>
          </cell>
          <cell r="S10">
            <v>265</v>
          </cell>
          <cell r="T10">
            <v>248</v>
          </cell>
          <cell r="U10">
            <v>222</v>
          </cell>
          <cell r="V10">
            <v>195</v>
          </cell>
          <cell r="W10">
            <v>178</v>
          </cell>
          <cell r="X10">
            <v>169</v>
          </cell>
          <cell r="Y10">
            <v>205</v>
          </cell>
          <cell r="Z10">
            <v>316</v>
          </cell>
          <cell r="AA10">
            <v>308</v>
          </cell>
          <cell r="AC10">
            <v>1929</v>
          </cell>
          <cell r="AD10">
            <v>5339</v>
          </cell>
          <cell r="AE10">
            <v>5204</v>
          </cell>
          <cell r="AF10">
            <v>5136</v>
          </cell>
          <cell r="AG10">
            <v>5303</v>
          </cell>
          <cell r="AH10">
            <v>5541</v>
          </cell>
          <cell r="AI10">
            <v>6737</v>
          </cell>
          <cell r="AJ10">
            <v>7335</v>
          </cell>
          <cell r="AK10">
            <v>8081</v>
          </cell>
          <cell r="AL10">
            <v>8073</v>
          </cell>
          <cell r="AM10">
            <v>5621</v>
          </cell>
          <cell r="AN10">
            <v>4808</v>
          </cell>
          <cell r="AO10">
            <v>5122</v>
          </cell>
          <cell r="AQ10">
            <v>1929</v>
          </cell>
          <cell r="AR10">
            <v>2.2992520462884565E-3</v>
          </cell>
          <cell r="AS10">
            <v>2.0622120247237308E-3</v>
          </cell>
          <cell r="AT10">
            <v>2.1284716884447858E-3</v>
          </cell>
          <cell r="AU10">
            <v>2.1790952751817236E-3</v>
          </cell>
          <cell r="AV10">
            <v>2.113822364699227E-3</v>
          </cell>
          <cell r="AW10">
            <v>2.006921133369428E-3</v>
          </cell>
          <cell r="AX10">
            <v>1.6879545791895502E-3</v>
          </cell>
          <cell r="AY10">
            <v>1.5575505566916609E-3</v>
          </cell>
          <cell r="AZ10">
            <v>1.4311636348636719E-3</v>
          </cell>
          <cell r="BA10">
            <v>1.4789473140922416E-3</v>
          </cell>
          <cell r="BB10">
            <v>2.1793749629366067E-3</v>
          </cell>
          <cell r="BC10">
            <v>2.6595535219079312E-3</v>
          </cell>
          <cell r="BE10">
            <v>1929</v>
          </cell>
          <cell r="BF10">
            <v>0.13018628281117706</v>
          </cell>
          <cell r="BG10">
            <v>-2.5285634013860303E-2</v>
          </cell>
          <cell r="BH10">
            <v>-1.3066871637202104E-2</v>
          </cell>
          <cell r="BI10">
            <v>3.2515576323987494E-2</v>
          </cell>
          <cell r="BJ10">
            <v>4.4880256458608381E-2</v>
          </cell>
          <cell r="BK10">
            <v>0.21584551524995499</v>
          </cell>
          <cell r="BL10">
            <v>8.8763544604423261E-2</v>
          </cell>
          <cell r="BM10">
            <v>0.10170415814587597</v>
          </cell>
          <cell r="BN10">
            <v>-9.8997648805843053E-4</v>
          </cell>
          <cell r="BO10">
            <v>-0.30372847764152111</v>
          </cell>
          <cell r="BP10">
            <v>-0.14463618573207615</v>
          </cell>
          <cell r="BQ10">
            <v>6.5307820299500774E-2</v>
          </cell>
          <cell r="BS10">
            <v>1929</v>
          </cell>
          <cell r="BT10">
            <v>0.1324855348574655</v>
          </cell>
          <cell r="BU10">
            <v>-2.3223421989136572E-2</v>
          </cell>
          <cell r="BV10">
            <v>-1.0938399948757319E-2</v>
          </cell>
          <cell r="BW10">
            <v>3.4694671599169218E-2</v>
          </cell>
          <cell r="BX10">
            <v>4.6994078823307611E-2</v>
          </cell>
          <cell r="BY10">
            <v>0.21785243638332441</v>
          </cell>
          <cell r="BZ10">
            <v>9.045149918361281E-2</v>
          </cell>
          <cell r="CA10">
            <v>0.10326170870256762</v>
          </cell>
          <cell r="CB10">
            <v>4.4118714680524136E-4</v>
          </cell>
          <cell r="CC10">
            <v>-0.30224953032742885</v>
          </cell>
          <cell r="CD10">
            <v>-0.14245681076913955</v>
          </cell>
          <cell r="CE10">
            <v>6.7967373821408703E-2</v>
          </cell>
          <cell r="CG10">
            <v>1929</v>
          </cell>
          <cell r="CH10">
            <v>0.11017881554844955</v>
          </cell>
        </row>
        <row r="11">
          <cell r="A11">
            <v>1930</v>
          </cell>
          <cell r="B11">
            <v>5225</v>
          </cell>
          <cell r="C11">
            <v>5756</v>
          </cell>
          <cell r="D11">
            <v>6080</v>
          </cell>
          <cell r="E11">
            <v>6653</v>
          </cell>
          <cell r="F11">
            <v>6328</v>
          </cell>
          <cell r="G11">
            <v>5600</v>
          </cell>
          <cell r="H11">
            <v>5345</v>
          </cell>
          <cell r="I11">
            <v>5190</v>
          </cell>
          <cell r="J11">
            <v>5270</v>
          </cell>
          <cell r="K11">
            <v>4566</v>
          </cell>
          <cell r="L11">
            <v>4083</v>
          </cell>
          <cell r="M11">
            <v>3792</v>
          </cell>
          <cell r="O11">
            <v>1930</v>
          </cell>
          <cell r="P11">
            <v>291</v>
          </cell>
          <cell r="Q11">
            <v>264</v>
          </cell>
          <cell r="R11">
            <v>255</v>
          </cell>
          <cell r="S11">
            <v>234</v>
          </cell>
          <cell r="T11">
            <v>250</v>
          </cell>
          <cell r="U11">
            <v>292</v>
          </cell>
          <cell r="V11">
            <v>304</v>
          </cell>
          <cell r="W11">
            <v>312</v>
          </cell>
          <cell r="X11">
            <v>304</v>
          </cell>
          <cell r="Y11">
            <v>364</v>
          </cell>
          <cell r="Z11">
            <v>410</v>
          </cell>
          <cell r="AA11">
            <v>437</v>
          </cell>
          <cell r="AC11">
            <v>1930</v>
          </cell>
          <cell r="AD11">
            <v>5488</v>
          </cell>
          <cell r="AE11">
            <v>5961</v>
          </cell>
          <cell r="AF11">
            <v>6479</v>
          </cell>
          <cell r="AG11">
            <v>6687</v>
          </cell>
          <cell r="AH11">
            <v>6516</v>
          </cell>
          <cell r="AI11">
            <v>5262</v>
          </cell>
          <cell r="AJ11">
            <v>5341</v>
          </cell>
          <cell r="AK11">
            <v>5368</v>
          </cell>
          <cell r="AL11">
            <v>4760</v>
          </cell>
          <cell r="AM11">
            <v>4357</v>
          </cell>
          <cell r="AN11">
            <v>4025</v>
          </cell>
          <cell r="AO11">
            <v>3875</v>
          </cell>
          <cell r="AQ11">
            <v>1930</v>
          </cell>
          <cell r="AR11">
            <v>2.473765130808278E-3</v>
          </cell>
          <cell r="AS11">
            <v>2.3074344023323616E-3</v>
          </cell>
          <cell r="AT11">
            <v>2.1674215735614831E-3</v>
          </cell>
          <cell r="AU11">
            <v>2.0023691927766631E-3</v>
          </cell>
          <cell r="AV11">
            <v>1.9714869647574898E-3</v>
          </cell>
          <cell r="AW11">
            <v>2.0912625332514838E-3</v>
          </cell>
          <cell r="AX11">
            <v>2.5732927910807044E-3</v>
          </cell>
          <cell r="AY11">
            <v>2.5264931660737692E-3</v>
          </cell>
          <cell r="AZ11">
            <v>2.4870839542970691E-3</v>
          </cell>
          <cell r="BA11">
            <v>2.9097058823529414E-3</v>
          </cell>
          <cell r="BB11">
            <v>3.2018016984163415E-3</v>
          </cell>
          <cell r="BC11">
            <v>3.4308571428571426E-3</v>
          </cell>
          <cell r="BE11">
            <v>1930</v>
          </cell>
          <cell r="BF11">
            <v>7.14564623194065E-2</v>
          </cell>
          <cell r="BG11">
            <v>8.6188046647230232E-2</v>
          </cell>
          <cell r="BH11">
            <v>8.68981714477437E-2</v>
          </cell>
          <cell r="BI11">
            <v>3.2103719709831724E-2</v>
          </cell>
          <cell r="BJ11">
            <v>-2.5572005383580065E-2</v>
          </cell>
          <cell r="BK11">
            <v>-0.19244935543278086</v>
          </cell>
          <cell r="BL11">
            <v>1.5013302926643934E-2</v>
          </cell>
          <cell r="BM11">
            <v>5.0552331024151798E-3</v>
          </cell>
          <cell r="BN11">
            <v>-0.11326378539493298</v>
          </cell>
          <cell r="BO11">
            <v>-8.466386554621852E-2</v>
          </cell>
          <cell r="BP11">
            <v>-7.6199219646545746E-2</v>
          </cell>
          <cell r="BQ11">
            <v>-3.7267080745341574E-2</v>
          </cell>
          <cell r="BS11">
            <v>1930</v>
          </cell>
          <cell r="BT11">
            <v>7.3930227450214783E-2</v>
          </cell>
          <cell r="BU11">
            <v>8.8495481049562591E-2</v>
          </cell>
          <cell r="BV11">
            <v>8.9065593021305178E-2</v>
          </cell>
          <cell r="BW11">
            <v>3.4106088902608384E-2</v>
          </cell>
          <cell r="BX11">
            <v>-2.3600518418822575E-2</v>
          </cell>
          <cell r="BY11">
            <v>-0.19035809289952937</v>
          </cell>
          <cell r="BZ11">
            <v>1.758659571772464E-2</v>
          </cell>
          <cell r="CA11">
            <v>7.5817262684889485E-3</v>
          </cell>
          <cell r="CB11">
            <v>-0.11077670144063591</v>
          </cell>
          <cell r="CC11">
            <v>-8.175415966386558E-2</v>
          </cell>
          <cell r="CD11">
            <v>-7.2997417948129403E-2</v>
          </cell>
          <cell r="CE11">
            <v>-3.3836223602484429E-2</v>
          </cell>
          <cell r="CG11">
            <v>1930</v>
          </cell>
          <cell r="CH11">
            <v>-0.2196390901648535</v>
          </cell>
        </row>
        <row r="12">
          <cell r="A12">
            <v>1931</v>
          </cell>
          <cell r="B12">
            <v>4003</v>
          </cell>
          <cell r="C12">
            <v>4390</v>
          </cell>
          <cell r="D12">
            <v>4731</v>
          </cell>
          <cell r="E12">
            <v>4261</v>
          </cell>
          <cell r="F12">
            <v>3911</v>
          </cell>
          <cell r="G12">
            <v>3844</v>
          </cell>
          <cell r="H12">
            <v>3984</v>
          </cell>
          <cell r="I12">
            <v>3912</v>
          </cell>
          <cell r="J12">
            <v>3332</v>
          </cell>
          <cell r="K12">
            <v>2857</v>
          </cell>
          <cell r="L12">
            <v>2933</v>
          </cell>
          <cell r="M12">
            <v>2463</v>
          </cell>
          <cell r="O12">
            <v>1931</v>
          </cell>
          <cell r="P12">
            <v>426</v>
          </cell>
          <cell r="Q12">
            <v>389</v>
          </cell>
          <cell r="R12">
            <v>360</v>
          </cell>
          <cell r="S12">
            <v>404</v>
          </cell>
          <cell r="T12">
            <v>442</v>
          </cell>
          <cell r="U12">
            <v>447</v>
          </cell>
          <cell r="V12">
            <v>433</v>
          </cell>
          <cell r="W12">
            <v>436</v>
          </cell>
          <cell r="X12">
            <v>511</v>
          </cell>
          <cell r="Y12">
            <v>574</v>
          </cell>
          <cell r="Z12">
            <v>550</v>
          </cell>
          <cell r="AA12">
            <v>660</v>
          </cell>
          <cell r="AC12">
            <v>1931</v>
          </cell>
          <cell r="AD12">
            <v>4070</v>
          </cell>
          <cell r="AE12">
            <v>4676</v>
          </cell>
          <cell r="AF12">
            <v>4550</v>
          </cell>
          <cell r="AG12">
            <v>4056</v>
          </cell>
          <cell r="AH12">
            <v>3624</v>
          </cell>
          <cell r="AI12">
            <v>4107</v>
          </cell>
          <cell r="AJ12">
            <v>3837</v>
          </cell>
          <cell r="AK12">
            <v>3921</v>
          </cell>
          <cell r="AL12">
            <v>2672</v>
          </cell>
          <cell r="AM12">
            <v>2923</v>
          </cell>
          <cell r="AN12">
            <v>2730</v>
          </cell>
          <cell r="AO12">
            <v>2366</v>
          </cell>
          <cell r="AQ12">
            <v>1931</v>
          </cell>
          <cell r="AR12">
            <v>3.6672645161290318E-3</v>
          </cell>
          <cell r="AS12">
            <v>3.4965397215397211E-3</v>
          </cell>
          <cell r="AT12">
            <v>3.0352865697177074E-3</v>
          </cell>
          <cell r="AU12">
            <v>3.1528278388278388E-3</v>
          </cell>
          <cell r="AV12">
            <v>3.5516559829059831E-3</v>
          </cell>
          <cell r="AW12">
            <v>3.9511313465783668E-3</v>
          </cell>
          <cell r="AX12">
            <v>3.5002678354029704E-3</v>
          </cell>
          <cell r="AY12">
            <v>3.7043523586135002E-3</v>
          </cell>
          <cell r="AZ12">
            <v>3.6186602057298308E-3</v>
          </cell>
          <cell r="BA12">
            <v>5.1145147205588831E-3</v>
          </cell>
          <cell r="BB12">
            <v>4.5990135705325577E-3</v>
          </cell>
          <cell r="BC12">
            <v>4.9620879120879126E-3</v>
          </cell>
          <cell r="BE12">
            <v>1931</v>
          </cell>
          <cell r="BF12">
            <v>5.0322580645161263E-2</v>
          </cell>
          <cell r="BG12">
            <v>0.14889434889434883</v>
          </cell>
          <cell r="BH12">
            <v>-2.6946107784431184E-2</v>
          </cell>
          <cell r="BI12">
            <v>-0.10857142857142854</v>
          </cell>
          <cell r="BJ12">
            <v>-0.10650887573964496</v>
          </cell>
          <cell r="BK12">
            <v>0.13327814569536423</v>
          </cell>
          <cell r="BL12">
            <v>-6.5741417092768484E-2</v>
          </cell>
          <cell r="BM12">
            <v>2.1892103205629398E-2</v>
          </cell>
          <cell r="BN12">
            <v>-0.31854118847232848</v>
          </cell>
          <cell r="BO12">
            <v>9.3937125748503103E-2</v>
          </cell>
          <cell r="BP12">
            <v>-6.6028053369825535E-2</v>
          </cell>
          <cell r="BQ12">
            <v>-0.1333333333333333</v>
          </cell>
          <cell r="BS12">
            <v>1931</v>
          </cell>
          <cell r="BT12">
            <v>5.3989845161290295E-2</v>
          </cell>
          <cell r="BU12">
            <v>0.15239088861588854</v>
          </cell>
          <cell r="BV12">
            <v>-2.3910821214713475E-2</v>
          </cell>
          <cell r="BW12">
            <v>-0.1054186007326007</v>
          </cell>
          <cell r="BX12">
            <v>-0.10295721975673898</v>
          </cell>
          <cell r="BY12">
            <v>0.1372292770419426</v>
          </cell>
          <cell r="BZ12">
            <v>-6.2241149257365513E-2</v>
          </cell>
          <cell r="CA12">
            <v>2.55964555642429E-2</v>
          </cell>
          <cell r="CB12">
            <v>-0.31492252826659867</v>
          </cell>
          <cell r="CC12">
            <v>9.905164046906198E-2</v>
          </cell>
          <cell r="CD12">
            <v>-6.1429039799292977E-2</v>
          </cell>
          <cell r="CE12">
            <v>-0.12837124542124539</v>
          </cell>
          <cell r="CG12">
            <v>1931</v>
          </cell>
          <cell r="CH12">
            <v>-0.35904000942527547</v>
          </cell>
        </row>
        <row r="13">
          <cell r="A13">
            <v>1932</v>
          </cell>
          <cell r="B13">
            <v>2410</v>
          </cell>
          <cell r="C13">
            <v>2428</v>
          </cell>
          <cell r="D13">
            <v>2488</v>
          </cell>
          <cell r="E13">
            <v>1925</v>
          </cell>
          <cell r="F13">
            <v>1723</v>
          </cell>
          <cell r="G13">
            <v>1395</v>
          </cell>
          <cell r="H13">
            <v>1448</v>
          </cell>
          <cell r="I13">
            <v>2165</v>
          </cell>
          <cell r="J13">
            <v>2413</v>
          </cell>
          <cell r="K13">
            <v>2136</v>
          </cell>
          <cell r="L13">
            <v>2114</v>
          </cell>
          <cell r="M13">
            <v>2137</v>
          </cell>
          <cell r="O13">
            <v>1932</v>
          </cell>
          <cell r="P13">
            <v>637</v>
          </cell>
          <cell r="Q13">
            <v>606</v>
          </cell>
          <cell r="R13">
            <v>574</v>
          </cell>
          <cell r="S13">
            <v>734</v>
          </cell>
          <cell r="T13">
            <v>808</v>
          </cell>
          <cell r="U13">
            <v>1021</v>
          </cell>
          <cell r="V13">
            <v>875</v>
          </cell>
          <cell r="W13">
            <v>574</v>
          </cell>
          <cell r="X13">
            <v>503</v>
          </cell>
          <cell r="Y13">
            <v>564</v>
          </cell>
          <cell r="Z13">
            <v>587</v>
          </cell>
          <cell r="AA13">
            <v>561</v>
          </cell>
          <cell r="AC13">
            <v>1932</v>
          </cell>
          <cell r="AD13">
            <v>2306</v>
          </cell>
          <cell r="AE13">
            <v>2478</v>
          </cell>
          <cell r="AF13">
            <v>2204</v>
          </cell>
          <cell r="AG13">
            <v>1854</v>
          </cell>
          <cell r="AH13">
            <v>1322</v>
          </cell>
          <cell r="AI13">
            <v>1322</v>
          </cell>
          <cell r="AJ13">
            <v>1750</v>
          </cell>
          <cell r="AK13">
            <v>2445</v>
          </cell>
          <cell r="AL13">
            <v>2369</v>
          </cell>
          <cell r="AM13">
            <v>2111</v>
          </cell>
          <cell r="AN13">
            <v>2026</v>
          </cell>
          <cell r="AO13">
            <v>2197</v>
          </cell>
          <cell r="AQ13">
            <v>1932</v>
          </cell>
          <cell r="AR13">
            <v>5.407051282051282E-3</v>
          </cell>
          <cell r="AS13">
            <v>5.3171725932350394E-3</v>
          </cell>
          <cell r="AT13">
            <v>4.8026365348399248E-3</v>
          </cell>
          <cell r="AU13">
            <v>5.3423699334543247E-3</v>
          </cell>
          <cell r="AV13">
            <v>6.2575692197051414E-3</v>
          </cell>
          <cell r="AW13">
            <v>8.9781580937972755E-3</v>
          </cell>
          <cell r="AX13">
            <v>7.9866364094805849E-3</v>
          </cell>
          <cell r="AY13">
            <v>5.9176666666666666E-3</v>
          </cell>
          <cell r="AZ13">
            <v>4.136806407634629E-3</v>
          </cell>
          <cell r="BA13">
            <v>4.2377374419586321E-3</v>
          </cell>
          <cell r="BB13">
            <v>4.8986183483341232E-3</v>
          </cell>
          <cell r="BC13">
            <v>4.9311327739387954E-3</v>
          </cell>
          <cell r="BE13">
            <v>1932</v>
          </cell>
          <cell r="BF13">
            <v>-2.5359256128486884E-2</v>
          </cell>
          <cell r="BG13">
            <v>7.4588031222896811E-2</v>
          </cell>
          <cell r="BH13">
            <v>-0.11057304277643265</v>
          </cell>
          <cell r="BI13">
            <v>-0.1588021778584392</v>
          </cell>
          <cell r="BJ13">
            <v>-0.28694714131607335</v>
          </cell>
          <cell r="BK13">
            <v>0</v>
          </cell>
          <cell r="BL13">
            <v>0.32375189107413016</v>
          </cell>
          <cell r="BM13">
            <v>0.39714285714285724</v>
          </cell>
          <cell r="BN13">
            <v>-3.1083844580777065E-2</v>
          </cell>
          <cell r="BO13">
            <v>-0.10890671169269739</v>
          </cell>
          <cell r="BP13">
            <v>-4.0265277119848397E-2</v>
          </cell>
          <cell r="BQ13">
            <v>8.4402764067127434E-2</v>
          </cell>
          <cell r="BS13">
            <v>1932</v>
          </cell>
          <cell r="BT13">
            <v>-1.9952204846435603E-2</v>
          </cell>
          <cell r="BU13">
            <v>7.9905203816131851E-2</v>
          </cell>
          <cell r="BV13">
            <v>-0.10577040624159273</v>
          </cell>
          <cell r="BW13">
            <v>-0.15345980792498487</v>
          </cell>
          <cell r="BX13">
            <v>-0.28068957209636819</v>
          </cell>
          <cell r="BY13">
            <v>8.9781580937972755E-3</v>
          </cell>
          <cell r="BZ13">
            <v>0.33173852748361077</v>
          </cell>
          <cell r="CA13">
            <v>0.4030605238095239</v>
          </cell>
          <cell r="CB13">
            <v>-2.6947038173142437E-2</v>
          </cell>
          <cell r="CC13">
            <v>-0.10466897425073876</v>
          </cell>
          <cell r="CD13">
            <v>-3.5366658771514271E-2</v>
          </cell>
          <cell r="CE13">
            <v>8.9333896841066227E-2</v>
          </cell>
          <cell r="CG13">
            <v>1932</v>
          </cell>
          <cell r="CH13">
            <v>-5.358899103346304E-3</v>
          </cell>
        </row>
        <row r="14">
          <cell r="A14">
            <v>1933</v>
          </cell>
          <cell r="B14">
            <v>2221</v>
          </cell>
          <cell r="C14">
            <v>1891</v>
          </cell>
          <cell r="D14">
            <v>1691</v>
          </cell>
          <cell r="E14">
            <v>1664</v>
          </cell>
          <cell r="F14">
            <v>2082</v>
          </cell>
          <cell r="G14">
            <v>2496</v>
          </cell>
          <cell r="H14">
            <v>2524</v>
          </cell>
          <cell r="I14">
            <v>2181</v>
          </cell>
          <cell r="J14">
            <v>1920</v>
          </cell>
          <cell r="K14">
            <v>1772</v>
          </cell>
          <cell r="L14">
            <v>1634</v>
          </cell>
          <cell r="M14">
            <v>1583</v>
          </cell>
          <cell r="O14">
            <v>1933</v>
          </cell>
          <cell r="P14">
            <v>528</v>
          </cell>
          <cell r="Q14">
            <v>610</v>
          </cell>
          <cell r="R14">
            <v>682</v>
          </cell>
          <cell r="S14">
            <v>683</v>
          </cell>
          <cell r="T14">
            <v>518</v>
          </cell>
          <cell r="U14">
            <v>412</v>
          </cell>
          <cell r="V14">
            <v>409</v>
          </cell>
          <cell r="W14">
            <v>478</v>
          </cell>
          <cell r="X14">
            <v>548</v>
          </cell>
          <cell r="Y14">
            <v>561</v>
          </cell>
          <cell r="Z14">
            <v>613</v>
          </cell>
          <cell r="AA14">
            <v>624</v>
          </cell>
          <cell r="AC14">
            <v>1933</v>
          </cell>
          <cell r="AD14">
            <v>2119</v>
          </cell>
          <cell r="AE14">
            <v>1689</v>
          </cell>
          <cell r="AF14">
            <v>1497</v>
          </cell>
          <cell r="AG14">
            <v>1882</v>
          </cell>
          <cell r="AH14">
            <v>2199</v>
          </cell>
          <cell r="AI14">
            <v>2504</v>
          </cell>
          <cell r="AJ14">
            <v>2194</v>
          </cell>
          <cell r="AK14">
            <v>2173</v>
          </cell>
          <cell r="AL14">
            <v>1782</v>
          </cell>
          <cell r="AM14">
            <v>1647</v>
          </cell>
          <cell r="AN14">
            <v>1609</v>
          </cell>
          <cell r="AO14">
            <v>1621</v>
          </cell>
          <cell r="AQ14">
            <v>1933</v>
          </cell>
          <cell r="AR14">
            <v>4.4480655439235323E-3</v>
          </cell>
          <cell r="AS14">
            <v>4.5363772219600435E-3</v>
          </cell>
          <cell r="AT14">
            <v>5.6900631537398858E-3</v>
          </cell>
          <cell r="AU14">
            <v>6.3266087731017589E-3</v>
          </cell>
          <cell r="AV14">
            <v>4.7753985122210418E-3</v>
          </cell>
          <cell r="AW14">
            <v>3.8970441109595273E-3</v>
          </cell>
          <cell r="AX14">
            <v>3.435556443024494E-3</v>
          </cell>
          <cell r="AY14">
            <v>3.9597310847766633E-3</v>
          </cell>
          <cell r="AZ14">
            <v>4.0349746893695356E-3</v>
          </cell>
          <cell r="BA14">
            <v>4.6487654320987648E-3</v>
          </cell>
          <cell r="BB14">
            <v>5.0680125480671934E-3</v>
          </cell>
          <cell r="BC14">
            <v>5.1159726538222497E-3</v>
          </cell>
          <cell r="BE14">
            <v>1933</v>
          </cell>
          <cell r="BF14">
            <v>-3.5502958579881616E-2</v>
          </cell>
          <cell r="BG14">
            <v>-0.20292590844738079</v>
          </cell>
          <cell r="BH14">
            <v>-0.11367673179396087</v>
          </cell>
          <cell r="BI14">
            <v>0.25718102872411497</v>
          </cell>
          <cell r="BJ14">
            <v>0.16843783209351759</v>
          </cell>
          <cell r="BK14">
            <v>0.13869940882219201</v>
          </cell>
          <cell r="BL14">
            <v>-0.12380191693290732</v>
          </cell>
          <cell r="BM14">
            <v>-9.571558796718338E-3</v>
          </cell>
          <cell r="BN14">
            <v>-0.17993557294063511</v>
          </cell>
          <cell r="BO14">
            <v>-7.5757575757575801E-2</v>
          </cell>
          <cell r="BP14">
            <v>-2.3072252580449315E-2</v>
          </cell>
          <cell r="BQ14">
            <v>7.4580484773150157E-3</v>
          </cell>
          <cell r="BS14">
            <v>1933</v>
          </cell>
          <cell r="BT14">
            <v>-3.1054893035958084E-2</v>
          </cell>
          <cell r="BU14">
            <v>-0.19838953122542075</v>
          </cell>
          <cell r="BV14">
            <v>-0.10798666864022098</v>
          </cell>
          <cell r="BW14">
            <v>0.26350763749721673</v>
          </cell>
          <cell r="BX14">
            <v>0.17321323060573862</v>
          </cell>
          <cell r="BY14">
            <v>0.14259645293315154</v>
          </cell>
          <cell r="BZ14">
            <v>-0.12036636048988282</v>
          </cell>
          <cell r="CA14">
            <v>-5.6118277119416747E-3</v>
          </cell>
          <cell r="CB14">
            <v>-0.17590059825126558</v>
          </cell>
          <cell r="CC14">
            <v>-7.1108810325477043E-2</v>
          </cell>
          <cell r="CD14">
            <v>-1.8004240032382123E-2</v>
          </cell>
          <cell r="CE14">
            <v>1.2574021131137265E-2</v>
          </cell>
          <cell r="CG14">
            <v>1933</v>
          </cell>
          <cell r="CH14">
            <v>-0.21869570852675213</v>
          </cell>
        </row>
        <row r="15">
          <cell r="A15">
            <v>1934</v>
          </cell>
          <cell r="B15">
            <v>1756</v>
          </cell>
          <cell r="C15">
            <v>1986</v>
          </cell>
          <cell r="D15">
            <v>1843</v>
          </cell>
          <cell r="E15">
            <v>1808</v>
          </cell>
          <cell r="F15">
            <v>1627</v>
          </cell>
          <cell r="G15">
            <v>1672</v>
          </cell>
          <cell r="H15">
            <v>1556</v>
          </cell>
          <cell r="I15">
            <v>1434</v>
          </cell>
          <cell r="J15">
            <v>1375</v>
          </cell>
          <cell r="K15">
            <v>1370</v>
          </cell>
          <cell r="L15">
            <v>1287</v>
          </cell>
          <cell r="M15">
            <v>1230</v>
          </cell>
          <cell r="O15">
            <v>1934</v>
          </cell>
          <cell r="P15">
            <v>559</v>
          </cell>
          <cell r="Q15">
            <v>494</v>
          </cell>
          <cell r="R15">
            <v>550</v>
          </cell>
          <cell r="S15">
            <v>558</v>
          </cell>
          <cell r="T15">
            <v>583</v>
          </cell>
          <cell r="U15">
            <v>544</v>
          </cell>
          <cell r="V15">
            <v>573</v>
          </cell>
          <cell r="W15">
            <v>630</v>
          </cell>
          <cell r="X15">
            <v>653</v>
          </cell>
          <cell r="Y15">
            <v>671</v>
          </cell>
          <cell r="Z15">
            <v>714</v>
          </cell>
          <cell r="AA15">
            <v>784</v>
          </cell>
          <cell r="AC15">
            <v>1934</v>
          </cell>
          <cell r="AD15">
            <v>1896</v>
          </cell>
          <cell r="AE15">
            <v>1842</v>
          </cell>
          <cell r="AF15">
            <v>1813</v>
          </cell>
          <cell r="AG15">
            <v>1741</v>
          </cell>
          <cell r="AH15">
            <v>1600</v>
          </cell>
          <cell r="AI15">
            <v>1669</v>
          </cell>
          <cell r="AJ15">
            <v>1394</v>
          </cell>
          <cell r="AK15">
            <v>1424</v>
          </cell>
          <cell r="AL15">
            <v>1430</v>
          </cell>
          <cell r="AM15">
            <v>1327</v>
          </cell>
          <cell r="AN15">
            <v>1313</v>
          </cell>
          <cell r="AO15">
            <v>1213</v>
          </cell>
          <cell r="AQ15">
            <v>1934</v>
          </cell>
          <cell r="AR15">
            <v>5.0462882994036593E-3</v>
          </cell>
          <cell r="AS15">
            <v>4.3120780590717306E-3</v>
          </cell>
          <cell r="AT15">
            <v>4.5858215707564242E-3</v>
          </cell>
          <cell r="AU15">
            <v>4.6371759514616659E-3</v>
          </cell>
          <cell r="AV15">
            <v>4.5402115642351132E-3</v>
          </cell>
          <cell r="AW15">
            <v>4.737333333333333E-3</v>
          </cell>
          <cell r="AX15">
            <v>4.4517076093469141E-3</v>
          </cell>
          <cell r="AY15">
            <v>5.4006456241033002E-3</v>
          </cell>
          <cell r="AZ15">
            <v>5.2544183052434463E-3</v>
          </cell>
          <cell r="BA15">
            <v>5.3570512820512815E-3</v>
          </cell>
          <cell r="BB15">
            <v>5.7706480783722685E-3</v>
          </cell>
          <cell r="BC15">
            <v>6.1203351104341204E-3</v>
          </cell>
          <cell r="BE15">
            <v>1934</v>
          </cell>
          <cell r="BF15">
            <v>0.16964836520666249</v>
          </cell>
          <cell r="BG15">
            <v>-2.8481012658227889E-2</v>
          </cell>
          <cell r="BH15">
            <v>-1.574375678610207E-2</v>
          </cell>
          <cell r="BI15">
            <v>-3.9713182570325412E-2</v>
          </cell>
          <cell r="BJ15">
            <v>-8.0987937966685797E-2</v>
          </cell>
          <cell r="BK15">
            <v>4.312500000000008E-2</v>
          </cell>
          <cell r="BL15">
            <v>-0.16476932294787294</v>
          </cell>
          <cell r="BM15">
            <v>2.1520803443328518E-2</v>
          </cell>
          <cell r="BN15">
            <v>4.2134831460673983E-3</v>
          </cell>
          <cell r="BO15">
            <v>-7.2027972027972065E-2</v>
          </cell>
          <cell r="BP15">
            <v>-1.0550113036925435E-2</v>
          </cell>
          <cell r="BQ15">
            <v>-7.6161462300076144E-2</v>
          </cell>
          <cell r="BS15">
            <v>1934</v>
          </cell>
          <cell r="BT15">
            <v>0.17469465350606614</v>
          </cell>
          <cell r="BU15">
            <v>-2.4168934599156158E-2</v>
          </cell>
          <cell r="BV15">
            <v>-1.1157935215345645E-2</v>
          </cell>
          <cell r="BW15">
            <v>-3.5076006618863745E-2</v>
          </cell>
          <cell r="BX15">
            <v>-7.6447726402450678E-2</v>
          </cell>
          <cell r="BY15">
            <v>4.7862333333333409E-2</v>
          </cell>
          <cell r="BZ15">
            <v>-0.16031761533852604</v>
          </cell>
          <cell r="CA15">
            <v>2.6921449067431817E-2</v>
          </cell>
          <cell r="CB15">
            <v>9.4679014513108437E-3</v>
          </cell>
          <cell r="CC15">
            <v>-6.6670920745920778E-2</v>
          </cell>
          <cell r="CD15">
            <v>-4.7794649585531663E-3</v>
          </cell>
          <cell r="CE15">
            <v>-7.0041127189642019E-2</v>
          </cell>
          <cell r="CG15">
            <v>1934</v>
          </cell>
          <cell r="CH15">
            <v>-0.20411919463866834</v>
          </cell>
        </row>
        <row r="16">
          <cell r="A16">
            <v>1935</v>
          </cell>
          <cell r="B16">
            <v>1190</v>
          </cell>
          <cell r="C16">
            <v>1086</v>
          </cell>
          <cell r="D16">
            <v>1036</v>
          </cell>
          <cell r="E16">
            <v>1241</v>
          </cell>
          <cell r="F16">
            <v>1321</v>
          </cell>
          <cell r="G16">
            <v>1465</v>
          </cell>
          <cell r="H16">
            <v>1560</v>
          </cell>
          <cell r="I16">
            <v>1788</v>
          </cell>
          <cell r="J16">
            <v>1756</v>
          </cell>
          <cell r="K16">
            <v>1789</v>
          </cell>
          <cell r="L16">
            <v>1985</v>
          </cell>
          <cell r="M16">
            <v>1964</v>
          </cell>
          <cell r="O16">
            <v>1935</v>
          </cell>
          <cell r="P16">
            <v>802</v>
          </cell>
          <cell r="Q16">
            <v>807</v>
          </cell>
          <cell r="R16">
            <v>812</v>
          </cell>
          <cell r="S16">
            <v>670</v>
          </cell>
          <cell r="T16">
            <v>621</v>
          </cell>
          <cell r="U16">
            <v>551</v>
          </cell>
          <cell r="V16">
            <v>502</v>
          </cell>
          <cell r="W16">
            <v>445</v>
          </cell>
          <cell r="X16">
            <v>449</v>
          </cell>
          <cell r="Y16">
            <v>449</v>
          </cell>
          <cell r="Z16">
            <v>408</v>
          </cell>
          <cell r="AA16">
            <v>413</v>
          </cell>
          <cell r="AC16">
            <v>1935</v>
          </cell>
          <cell r="AD16">
            <v>1177</v>
          </cell>
          <cell r="AE16">
            <v>1036</v>
          </cell>
          <cell r="AF16">
            <v>1137</v>
          </cell>
          <cell r="AG16">
            <v>1264</v>
          </cell>
          <cell r="AH16">
            <v>1397</v>
          </cell>
          <cell r="AI16">
            <v>1535</v>
          </cell>
          <cell r="AJ16">
            <v>1662</v>
          </cell>
          <cell r="AK16">
            <v>1749</v>
          </cell>
          <cell r="AL16">
            <v>1721</v>
          </cell>
          <cell r="AM16">
            <v>1925</v>
          </cell>
          <cell r="AN16">
            <v>1939</v>
          </cell>
          <cell r="AO16">
            <v>2025</v>
          </cell>
          <cell r="AQ16">
            <v>1935</v>
          </cell>
          <cell r="AR16">
            <v>6.5566089585050846E-3</v>
          </cell>
          <cell r="AS16">
            <v>6.2050552251486828E-3</v>
          </cell>
          <cell r="AT16">
            <v>6.7666666666666674E-3</v>
          </cell>
          <cell r="AU16">
            <v>6.0940340076223983E-3</v>
          </cell>
          <cell r="AV16">
            <v>5.4083662974683542E-3</v>
          </cell>
          <cell r="AW16">
            <v>4.8151694106418515E-3</v>
          </cell>
          <cell r="AX16">
            <v>4.251465798045603E-3</v>
          </cell>
          <cell r="AY16">
            <v>3.9894705174488574E-3</v>
          </cell>
          <cell r="AZ16">
            <v>3.7566418906041549E-3</v>
          </cell>
          <cell r="BA16">
            <v>3.8895070695332172E-3</v>
          </cell>
          <cell r="BB16">
            <v>3.5059740259740261E-3</v>
          </cell>
          <cell r="BC16">
            <v>3.4860409145607697E-3</v>
          </cell>
          <cell r="BE16">
            <v>1935</v>
          </cell>
          <cell r="BF16">
            <v>-2.9678483099752628E-2</v>
          </cell>
          <cell r="BG16">
            <v>-0.11979609175870853</v>
          </cell>
          <cell r="BH16">
            <v>9.7490347490347462E-2</v>
          </cell>
          <cell r="BI16">
            <v>0.11169744942832005</v>
          </cell>
          <cell r="BJ16">
            <v>0.10522151898734178</v>
          </cell>
          <cell r="BK16">
            <v>9.878310665712231E-2</v>
          </cell>
          <cell r="BL16">
            <v>8.2736156351791434E-2</v>
          </cell>
          <cell r="BM16">
            <v>5.2346570397111991E-2</v>
          </cell>
          <cell r="BN16">
            <v>-1.6009148084619729E-2</v>
          </cell>
          <cell r="BO16">
            <v>0.11853573503776871</v>
          </cell>
          <cell r="BP16">
            <v>7.2727272727273196E-3</v>
          </cell>
          <cell r="BQ16">
            <v>4.4352759154203225E-2</v>
          </cell>
          <cell r="BS16">
            <v>1935</v>
          </cell>
          <cell r="BT16">
            <v>-2.3121874141247542E-2</v>
          </cell>
          <cell r="BU16">
            <v>-0.11359103653355986</v>
          </cell>
          <cell r="BV16">
            <v>0.10425701415701413</v>
          </cell>
          <cell r="BW16">
            <v>0.11779148343594245</v>
          </cell>
          <cell r="BX16">
            <v>0.11062988528481013</v>
          </cell>
          <cell r="BY16">
            <v>0.10359827606776416</v>
          </cell>
          <cell r="BZ16">
            <v>8.6987622149837032E-2</v>
          </cell>
          <cell r="CA16">
            <v>5.6336040914560848E-2</v>
          </cell>
          <cell r="CB16">
            <v>-1.2252506194015574E-2</v>
          </cell>
          <cell r="CC16">
            <v>0.12242524210730192</v>
          </cell>
          <cell r="CD16">
            <v>1.0778701298701347E-2</v>
          </cell>
          <cell r="CE16">
            <v>4.7838800068763995E-2</v>
          </cell>
          <cell r="CG16">
            <v>1935</v>
          </cell>
          <cell r="CH16">
            <v>0.76630814399923097</v>
          </cell>
        </row>
        <row r="17">
          <cell r="A17">
            <v>1936</v>
          </cell>
          <cell r="B17">
            <v>2131</v>
          </cell>
          <cell r="C17">
            <v>2198</v>
          </cell>
          <cell r="D17">
            <v>2173</v>
          </cell>
          <cell r="E17">
            <v>2137</v>
          </cell>
          <cell r="F17">
            <v>2022</v>
          </cell>
          <cell r="G17">
            <v>2179</v>
          </cell>
          <cell r="H17">
            <v>2359</v>
          </cell>
          <cell r="I17">
            <v>2376</v>
          </cell>
          <cell r="J17">
            <v>2345</v>
          </cell>
          <cell r="K17">
            <v>2384</v>
          </cell>
          <cell r="L17">
            <v>2329</v>
          </cell>
          <cell r="M17">
            <v>2329</v>
          </cell>
          <cell r="O17">
            <v>1936</v>
          </cell>
          <cell r="P17">
            <v>408</v>
          </cell>
          <cell r="Q17">
            <v>401</v>
          </cell>
          <cell r="R17">
            <v>396</v>
          </cell>
          <cell r="S17">
            <v>407</v>
          </cell>
          <cell r="T17">
            <v>429</v>
          </cell>
          <cell r="U17">
            <v>396</v>
          </cell>
          <cell r="V17">
            <v>375</v>
          </cell>
          <cell r="W17">
            <v>392</v>
          </cell>
          <cell r="X17">
            <v>428</v>
          </cell>
          <cell r="Y17">
            <v>431</v>
          </cell>
          <cell r="Z17">
            <v>447</v>
          </cell>
          <cell r="AA17">
            <v>436</v>
          </cell>
          <cell r="AC17">
            <v>1936</v>
          </cell>
          <cell r="AD17">
            <v>2241</v>
          </cell>
          <cell r="AE17">
            <v>2157</v>
          </cell>
          <cell r="AF17">
            <v>2157</v>
          </cell>
          <cell r="AG17">
            <v>1974</v>
          </cell>
          <cell r="AH17">
            <v>2117</v>
          </cell>
          <cell r="AI17">
            <v>2184</v>
          </cell>
          <cell r="AJ17">
            <v>2397</v>
          </cell>
          <cell r="AK17">
            <v>2385</v>
          </cell>
          <cell r="AL17">
            <v>2323</v>
          </cell>
          <cell r="AM17">
            <v>2446</v>
          </cell>
          <cell r="AN17">
            <v>2396</v>
          </cell>
          <cell r="AO17">
            <v>2346</v>
          </cell>
          <cell r="AQ17">
            <v>1936</v>
          </cell>
          <cell r="AR17">
            <v>3.5779753086419754E-3</v>
          </cell>
          <cell r="AS17">
            <v>3.2775472259407999E-3</v>
          </cell>
          <cell r="AT17">
            <v>3.3244784422809459E-3</v>
          </cell>
          <cell r="AU17">
            <v>3.360218667902952E-3</v>
          </cell>
          <cell r="AV17">
            <v>3.6619300911854102E-3</v>
          </cell>
          <cell r="AW17">
            <v>3.3966461974492203E-3</v>
          </cell>
          <cell r="AX17">
            <v>3.3754006410256407E-3</v>
          </cell>
          <cell r="AY17">
            <v>3.2380475594493115E-3</v>
          </cell>
          <cell r="AZ17">
            <v>3.506848357791754E-3</v>
          </cell>
          <cell r="BA17">
            <v>3.6859807719902419E-3</v>
          </cell>
          <cell r="BB17">
            <v>3.5468213409648405E-3</v>
          </cell>
          <cell r="BC17">
            <v>3.5317334446299383E-3</v>
          </cell>
          <cell r="BE17">
            <v>1936</v>
          </cell>
          <cell r="BF17">
            <v>0.10666666666666669</v>
          </cell>
          <cell r="BG17">
            <v>-3.7483266398929072E-2</v>
          </cell>
          <cell r="BH17">
            <v>0</v>
          </cell>
          <cell r="BI17">
            <v>-8.4840055632823375E-2</v>
          </cell>
          <cell r="BJ17">
            <v>7.2441742654508534E-2</v>
          </cell>
          <cell r="BK17">
            <v>3.1648559282002831E-2</v>
          </cell>
          <cell r="BL17">
            <v>9.7527472527472625E-2</v>
          </cell>
          <cell r="BM17">
            <v>-5.0062578222778154E-3</v>
          </cell>
          <cell r="BN17">
            <v>-2.5995807127882631E-2</v>
          </cell>
          <cell r="BO17">
            <v>5.2948773138183469E-2</v>
          </cell>
          <cell r="BP17">
            <v>-2.0441537203597759E-2</v>
          </cell>
          <cell r="BQ17">
            <v>-2.086811352253759E-2</v>
          </cell>
          <cell r="BS17">
            <v>1936</v>
          </cell>
          <cell r="BT17">
            <v>0.11024464197530866</v>
          </cell>
          <cell r="BU17">
            <v>-3.4205719172988272E-2</v>
          </cell>
          <cell r="BV17">
            <v>3.3244784422809459E-3</v>
          </cell>
          <cell r="BW17">
            <v>-8.1479836964920421E-2</v>
          </cell>
          <cell r="BX17">
            <v>7.6103672745693948E-2</v>
          </cell>
          <cell r="BY17">
            <v>3.504520547945205E-2</v>
          </cell>
          <cell r="BZ17">
            <v>0.10090287316849826</v>
          </cell>
          <cell r="CA17">
            <v>-1.7682102628285038E-3</v>
          </cell>
          <cell r="CB17">
            <v>-2.2488958770090876E-2</v>
          </cell>
          <cell r="CC17">
            <v>5.663475391017371E-2</v>
          </cell>
          <cell r="CD17">
            <v>-1.6894715862632918E-2</v>
          </cell>
          <cell r="CE17">
            <v>-1.7336380077907651E-2</v>
          </cell>
          <cell r="CG17">
            <v>1936</v>
          </cell>
          <cell r="CH17">
            <v>0.20692065979000507</v>
          </cell>
        </row>
        <row r="18">
          <cell r="A18">
            <v>1937</v>
          </cell>
          <cell r="B18">
            <v>2434</v>
          </cell>
          <cell r="C18">
            <v>2343</v>
          </cell>
          <cell r="D18">
            <v>2213</v>
          </cell>
          <cell r="E18">
            <v>2062</v>
          </cell>
          <cell r="F18">
            <v>1915</v>
          </cell>
          <cell r="G18">
            <v>1794</v>
          </cell>
          <cell r="H18">
            <v>1969</v>
          </cell>
          <cell r="I18">
            <v>1946</v>
          </cell>
          <cell r="J18">
            <v>1708</v>
          </cell>
          <cell r="K18">
            <v>1510</v>
          </cell>
          <cell r="L18">
            <v>1525</v>
          </cell>
          <cell r="M18">
            <v>1468</v>
          </cell>
          <cell r="O18">
            <v>1937</v>
          </cell>
          <cell r="P18">
            <v>432</v>
          </cell>
          <cell r="Q18">
            <v>447</v>
          </cell>
          <cell r="R18">
            <v>476</v>
          </cell>
          <cell r="S18">
            <v>512</v>
          </cell>
          <cell r="T18">
            <v>552</v>
          </cell>
          <cell r="U18">
            <v>581</v>
          </cell>
          <cell r="V18">
            <v>532</v>
          </cell>
          <cell r="W18">
            <v>537</v>
          </cell>
          <cell r="X18">
            <v>603</v>
          </cell>
          <cell r="Y18">
            <v>665</v>
          </cell>
          <cell r="Z18">
            <v>654</v>
          </cell>
          <cell r="AA18">
            <v>688</v>
          </cell>
          <cell r="AC18">
            <v>1937</v>
          </cell>
          <cell r="AD18">
            <v>2383</v>
          </cell>
          <cell r="AE18">
            <v>2290</v>
          </cell>
          <cell r="AF18">
            <v>2150</v>
          </cell>
          <cell r="AG18">
            <v>1983</v>
          </cell>
          <cell r="AH18">
            <v>1872</v>
          </cell>
          <cell r="AI18">
            <v>1776</v>
          </cell>
          <cell r="AJ18">
            <v>2064</v>
          </cell>
          <cell r="AK18">
            <v>1869</v>
          </cell>
          <cell r="AL18">
            <v>1641</v>
          </cell>
          <cell r="AM18">
            <v>1548</v>
          </cell>
          <cell r="AN18">
            <v>1552</v>
          </cell>
          <cell r="AO18">
            <v>1396</v>
          </cell>
          <cell r="AQ18">
            <v>1937</v>
          </cell>
          <cell r="AR18">
            <v>3.7350383631713554E-3</v>
          </cell>
          <cell r="AS18">
            <v>3.6624737725556022E-3</v>
          </cell>
          <cell r="AT18">
            <v>3.8332896652110626E-3</v>
          </cell>
          <cell r="AU18">
            <v>4.0920310077519383E-3</v>
          </cell>
          <cell r="AV18">
            <v>4.4422592032274328E-3</v>
          </cell>
          <cell r="AW18">
            <v>4.639930555555556E-3</v>
          </cell>
          <cell r="AX18">
            <v>4.9151088588588587E-3</v>
          </cell>
          <cell r="AY18">
            <v>4.2191618217054258E-3</v>
          </cell>
          <cell r="AZ18">
            <v>4.5921348314606741E-3</v>
          </cell>
          <cell r="BA18">
            <v>5.0992788949827342E-3</v>
          </cell>
          <cell r="BB18">
            <v>5.3690245478036176E-3</v>
          </cell>
          <cell r="BC18">
            <v>5.4230240549828172E-3</v>
          </cell>
          <cell r="BE18">
            <v>1937</v>
          </cell>
          <cell r="BF18">
            <v>1.5771526001705061E-2</v>
          </cell>
          <cell r="BG18">
            <v>-3.9026437263953051E-2</v>
          </cell>
          <cell r="BH18">
            <v>-6.1135371179039333E-2</v>
          </cell>
          <cell r="BI18">
            <v>-7.7674418604651185E-2</v>
          </cell>
          <cell r="BJ18">
            <v>-5.5975794251134636E-2</v>
          </cell>
          <cell r="BK18">
            <v>-5.1282051282051322E-2</v>
          </cell>
          <cell r="BL18">
            <v>0.16216216216216206</v>
          </cell>
          <cell r="BM18">
            <v>-9.4476744186046457E-2</v>
          </cell>
          <cell r="BN18">
            <v>-0.1219903691813804</v>
          </cell>
          <cell r="BO18">
            <v>-5.6672760511882969E-2</v>
          </cell>
          <cell r="BP18">
            <v>2.5839793281654533E-3</v>
          </cell>
          <cell r="BQ18">
            <v>-0.10051546391752575</v>
          </cell>
          <cell r="BS18">
            <v>1937</v>
          </cell>
          <cell r="BT18">
            <v>1.9506564364876418E-2</v>
          </cell>
          <cell r="BU18">
            <v>-3.5363963491397449E-2</v>
          </cell>
          <cell r="BV18">
            <v>-5.7302081513828269E-2</v>
          </cell>
          <cell r="BW18">
            <v>-7.3582387596899251E-2</v>
          </cell>
          <cell r="BX18">
            <v>-5.1533535047907204E-2</v>
          </cell>
          <cell r="BY18">
            <v>-4.6642120726495769E-2</v>
          </cell>
          <cell r="BZ18">
            <v>0.16707727102102091</v>
          </cell>
          <cell r="CA18">
            <v>-9.0257582364341032E-2</v>
          </cell>
          <cell r="CB18">
            <v>-0.11739823434991972</v>
          </cell>
          <cell r="CC18">
            <v>-5.1573481616900237E-2</v>
          </cell>
          <cell r="CD18">
            <v>7.9530038759690717E-3</v>
          </cell>
          <cell r="CE18">
            <v>-9.5092439862542927E-2</v>
          </cell>
          <cell r="CG18">
            <v>1937</v>
          </cell>
          <cell r="CH18">
            <v>-0.37043317288187971</v>
          </cell>
        </row>
        <row r="19">
          <cell r="A19">
            <v>1938</v>
          </cell>
          <cell r="B19">
            <v>1430</v>
          </cell>
          <cell r="C19">
            <v>1346</v>
          </cell>
          <cell r="D19">
            <v>1268</v>
          </cell>
          <cell r="E19">
            <v>1244</v>
          </cell>
          <cell r="F19">
            <v>1350</v>
          </cell>
          <cell r="G19">
            <v>1348</v>
          </cell>
          <cell r="H19">
            <v>1524</v>
          </cell>
          <cell r="I19">
            <v>1445</v>
          </cell>
          <cell r="J19">
            <v>1349</v>
          </cell>
          <cell r="K19">
            <v>1586</v>
          </cell>
          <cell r="L19">
            <v>1602</v>
          </cell>
          <cell r="M19">
            <v>1513</v>
          </cell>
          <cell r="O19">
            <v>1938</v>
          </cell>
          <cell r="P19">
            <v>730</v>
          </cell>
          <cell r="Q19">
            <v>767</v>
          </cell>
          <cell r="R19">
            <v>819</v>
          </cell>
          <cell r="S19">
            <v>766</v>
          </cell>
          <cell r="T19">
            <v>681</v>
          </cell>
          <cell r="U19">
            <v>666</v>
          </cell>
          <cell r="V19">
            <v>600</v>
          </cell>
          <cell r="W19">
            <v>636</v>
          </cell>
          <cell r="X19">
            <v>670</v>
          </cell>
          <cell r="Y19">
            <v>572</v>
          </cell>
          <cell r="Z19">
            <v>556</v>
          </cell>
          <cell r="AA19">
            <v>588</v>
          </cell>
          <cell r="AC19">
            <v>1938</v>
          </cell>
          <cell r="AD19">
            <v>1336</v>
          </cell>
          <cell r="AE19">
            <v>1373</v>
          </cell>
          <cell r="AF19">
            <v>1092</v>
          </cell>
          <cell r="AG19">
            <v>1252</v>
          </cell>
          <cell r="AH19">
            <v>1267</v>
          </cell>
          <cell r="AI19">
            <v>1465</v>
          </cell>
          <cell r="AJ19">
            <v>1479</v>
          </cell>
          <cell r="AK19">
            <v>1389</v>
          </cell>
          <cell r="AL19">
            <v>1408</v>
          </cell>
          <cell r="AM19">
            <v>1654</v>
          </cell>
          <cell r="AN19">
            <v>1544</v>
          </cell>
          <cell r="AO19">
            <v>1597</v>
          </cell>
          <cell r="AQ19">
            <v>1938</v>
          </cell>
          <cell r="AR19">
            <v>6.231494746895893E-3</v>
          </cell>
          <cell r="AS19">
            <v>6.4395084830339315E-3</v>
          </cell>
          <cell r="AT19">
            <v>6.3030589949016752E-3</v>
          </cell>
          <cell r="AU19">
            <v>7.2718559218559221E-3</v>
          </cell>
          <cell r="AV19">
            <v>6.1192092651757186E-3</v>
          </cell>
          <cell r="AW19">
            <v>5.9048145224940805E-3</v>
          </cell>
          <cell r="AX19">
            <v>5.2013651877133105E-3</v>
          </cell>
          <cell r="AY19">
            <v>5.1781609195402298E-3</v>
          </cell>
          <cell r="AZ19">
            <v>5.422546196304296E-3</v>
          </cell>
          <cell r="BA19">
            <v>5.3692708333333327E-3</v>
          </cell>
          <cell r="BB19">
            <v>4.487666263603386E-3</v>
          </cell>
          <cell r="BC19">
            <v>4.8016191709844567E-3</v>
          </cell>
          <cell r="BE19">
            <v>1938</v>
          </cell>
          <cell r="BF19">
            <v>-4.2979942693409767E-2</v>
          </cell>
          <cell r="BG19">
            <v>2.7694610778443041E-2</v>
          </cell>
          <cell r="BH19">
            <v>-0.20466132556445737</v>
          </cell>
          <cell r="BI19">
            <v>0.14652014652014644</v>
          </cell>
          <cell r="BJ19">
            <v>1.198083067092659E-2</v>
          </cell>
          <cell r="BK19">
            <v>0.15627466456195749</v>
          </cell>
          <cell r="BL19">
            <v>9.556313993174026E-3</v>
          </cell>
          <cell r="BM19">
            <v>-6.0851926977687598E-2</v>
          </cell>
          <cell r="BN19">
            <v>1.367890568754504E-2</v>
          </cell>
          <cell r="BO19">
            <v>0.17471590909090917</v>
          </cell>
          <cell r="BP19">
            <v>-6.6505441354292594E-2</v>
          </cell>
          <cell r="BQ19">
            <v>3.4326424870466221E-2</v>
          </cell>
          <cell r="BS19">
            <v>1938</v>
          </cell>
          <cell r="BT19">
            <v>-3.6748447946513871E-2</v>
          </cell>
          <cell r="BU19">
            <v>3.413411926147697E-2</v>
          </cell>
          <cell r="BV19">
            <v>-0.19835826656955569</v>
          </cell>
          <cell r="BW19">
            <v>0.15379200244200236</v>
          </cell>
          <cell r="BX19">
            <v>1.8100039936102309E-2</v>
          </cell>
          <cell r="BY19">
            <v>0.16217947908445157</v>
          </cell>
          <cell r="BZ19">
            <v>1.4757679180887336E-2</v>
          </cell>
          <cell r="CA19">
            <v>-5.5673766058147368E-2</v>
          </cell>
          <cell r="CB19">
            <v>1.9101451883849336E-2</v>
          </cell>
          <cell r="CC19">
            <v>0.1800851799242425</v>
          </cell>
          <cell r="CD19">
            <v>-6.201777509068921E-2</v>
          </cell>
          <cell r="CE19">
            <v>3.9128044041450677E-2</v>
          </cell>
          <cell r="CG19">
            <v>1938</v>
          </cell>
          <cell r="CH19">
            <v>0.22452297127094445</v>
          </cell>
        </row>
        <row r="20">
          <cell r="A20">
            <v>1939</v>
          </cell>
          <cell r="B20">
            <v>1605</v>
          </cell>
          <cell r="C20">
            <v>1681</v>
          </cell>
          <cell r="D20">
            <v>1677</v>
          </cell>
          <cell r="E20">
            <v>1497</v>
          </cell>
          <cell r="F20">
            <v>1579</v>
          </cell>
          <cell r="G20">
            <v>1606</v>
          </cell>
          <cell r="H20">
            <v>1655</v>
          </cell>
          <cell r="I20">
            <v>1692</v>
          </cell>
          <cell r="J20">
            <v>1618</v>
          </cell>
          <cell r="K20">
            <v>1664</v>
          </cell>
          <cell r="L20">
            <v>1676</v>
          </cell>
          <cell r="M20">
            <v>1652</v>
          </cell>
          <cell r="O20">
            <v>1939</v>
          </cell>
          <cell r="P20">
            <v>553</v>
          </cell>
          <cell r="Q20">
            <v>533</v>
          </cell>
          <cell r="R20">
            <v>534</v>
          </cell>
          <cell r="S20">
            <v>600</v>
          </cell>
          <cell r="T20">
            <v>566</v>
          </cell>
          <cell r="U20">
            <v>559</v>
          </cell>
          <cell r="V20">
            <v>547</v>
          </cell>
          <cell r="W20">
            <v>533</v>
          </cell>
          <cell r="X20">
            <v>562</v>
          </cell>
          <cell r="Y20">
            <v>548</v>
          </cell>
          <cell r="Z20">
            <v>547</v>
          </cell>
          <cell r="AA20">
            <v>558</v>
          </cell>
          <cell r="AC20">
            <v>1939</v>
          </cell>
          <cell r="AD20">
            <v>1616</v>
          </cell>
          <cell r="AE20">
            <v>1738</v>
          </cell>
          <cell r="AF20">
            <v>1491</v>
          </cell>
          <cell r="AG20">
            <v>1526</v>
          </cell>
          <cell r="AH20">
            <v>1620</v>
          </cell>
          <cell r="AI20">
            <v>1544</v>
          </cell>
          <cell r="AJ20">
            <v>1723</v>
          </cell>
          <cell r="AK20">
            <v>1604</v>
          </cell>
          <cell r="AL20">
            <v>1664</v>
          </cell>
          <cell r="AM20">
            <v>1678</v>
          </cell>
          <cell r="AN20">
            <v>1644</v>
          </cell>
          <cell r="AO20">
            <v>1681</v>
          </cell>
          <cell r="AQ20">
            <v>1939</v>
          </cell>
          <cell r="AR20">
            <v>4.6314182842830303E-3</v>
          </cell>
          <cell r="AS20">
            <v>4.6203228135313539E-3</v>
          </cell>
          <cell r="AT20">
            <v>4.293814729574223E-3</v>
          </cell>
          <cell r="AU20">
            <v>5.0201207243460765E-3</v>
          </cell>
          <cell r="AV20">
            <v>4.8804827435561388E-3</v>
          </cell>
          <cell r="AW20">
            <v>4.6180761316872423E-3</v>
          </cell>
          <cell r="AX20">
            <v>4.8860373488773751E-3</v>
          </cell>
          <cell r="AY20">
            <v>4.3617527568195012E-3</v>
          </cell>
          <cell r="AZ20">
            <v>4.7242103075644214E-3</v>
          </cell>
          <cell r="BA20">
            <v>4.5666666666666668E-3</v>
          </cell>
          <cell r="BB20">
            <v>4.5529002781088601E-3</v>
          </cell>
          <cell r="BC20">
            <v>4.6726277372262769E-3</v>
          </cell>
          <cell r="BE20">
            <v>1939</v>
          </cell>
          <cell r="BF20">
            <v>1.1897307451471439E-2</v>
          </cell>
          <cell r="BG20">
            <v>7.5495049504950451E-2</v>
          </cell>
          <cell r="BH20">
            <v>-0.14211737629459154</v>
          </cell>
          <cell r="BI20">
            <v>2.3474178403755763E-2</v>
          </cell>
          <cell r="BJ20">
            <v>6.1598951507208399E-2</v>
          </cell>
          <cell r="BK20">
            <v>-4.6913580246913611E-2</v>
          </cell>
          <cell r="BL20">
            <v>0.1159326424870466</v>
          </cell>
          <cell r="BM20">
            <v>-6.9065583284968035E-2</v>
          </cell>
          <cell r="BN20">
            <v>3.7406483790523692E-2</v>
          </cell>
          <cell r="BO20">
            <v>8.4134615384614531E-3</v>
          </cell>
          <cell r="BP20">
            <v>-2.0262216924910592E-2</v>
          </cell>
          <cell r="BQ20">
            <v>2.2506082725060716E-2</v>
          </cell>
          <cell r="BS20">
            <v>1939</v>
          </cell>
          <cell r="BT20">
            <v>1.6528725735754469E-2</v>
          </cell>
          <cell r="BU20">
            <v>8.0115372318481801E-2</v>
          </cell>
          <cell r="BV20">
            <v>-0.13782356156501732</v>
          </cell>
          <cell r="BW20">
            <v>2.8494299128101839E-2</v>
          </cell>
          <cell r="BX20">
            <v>6.6479434250764538E-2</v>
          </cell>
          <cell r="BY20">
            <v>-4.2295504115226368E-2</v>
          </cell>
          <cell r="BZ20">
            <v>0.12081867983592398</v>
          </cell>
          <cell r="CA20">
            <v>-6.4703830528148529E-2</v>
          </cell>
          <cell r="CB20">
            <v>4.2130694098088117E-2</v>
          </cell>
          <cell r="CC20">
            <v>1.298012820512812E-2</v>
          </cell>
          <cell r="CD20">
            <v>-1.5709316646801731E-2</v>
          </cell>
          <cell r="CE20">
            <v>2.7178710462286995E-2</v>
          </cell>
          <cell r="CG20">
            <v>1939</v>
          </cell>
          <cell r="CH20">
            <v>0.11262513390319895</v>
          </cell>
        </row>
        <row r="21">
          <cell r="A21">
            <v>1940</v>
          </cell>
          <cell r="B21">
            <v>1697</v>
          </cell>
          <cell r="C21">
            <v>1685</v>
          </cell>
          <cell r="D21">
            <v>1634</v>
          </cell>
          <cell r="E21">
            <v>1657</v>
          </cell>
          <cell r="F21">
            <v>1456</v>
          </cell>
          <cell r="G21">
            <v>1370</v>
          </cell>
          <cell r="H21">
            <v>1488</v>
          </cell>
          <cell r="I21">
            <v>1474</v>
          </cell>
          <cell r="J21">
            <v>1468</v>
          </cell>
          <cell r="K21">
            <v>1442</v>
          </cell>
          <cell r="L21">
            <v>1388</v>
          </cell>
          <cell r="M21">
            <v>1297</v>
          </cell>
          <cell r="O21">
            <v>1940</v>
          </cell>
          <cell r="P21">
            <v>540</v>
          </cell>
          <cell r="Q21">
            <v>547</v>
          </cell>
          <cell r="R21">
            <v>557</v>
          </cell>
          <cell r="S21">
            <v>556</v>
          </cell>
          <cell r="T21">
            <v>650</v>
          </cell>
          <cell r="U21">
            <v>689</v>
          </cell>
          <cell r="V21">
            <v>628</v>
          </cell>
          <cell r="W21">
            <v>636</v>
          </cell>
          <cell r="X21">
            <v>635</v>
          </cell>
          <cell r="Y21">
            <v>651</v>
          </cell>
          <cell r="Z21">
            <v>688</v>
          </cell>
          <cell r="AA21">
            <v>734</v>
          </cell>
          <cell r="AC21">
            <v>1940</v>
          </cell>
          <cell r="AD21">
            <v>1685</v>
          </cell>
          <cell r="AE21">
            <v>1660</v>
          </cell>
          <cell r="AF21">
            <v>1668</v>
          </cell>
          <cell r="AG21">
            <v>1645</v>
          </cell>
          <cell r="AH21">
            <v>1314</v>
          </cell>
          <cell r="AI21">
            <v>1504</v>
          </cell>
          <cell r="AJ21">
            <v>1506</v>
          </cell>
          <cell r="AK21">
            <v>1484</v>
          </cell>
          <cell r="AL21">
            <v>1445</v>
          </cell>
          <cell r="AM21">
            <v>1483</v>
          </cell>
          <cell r="AN21">
            <v>1296</v>
          </cell>
          <cell r="AO21">
            <v>1308</v>
          </cell>
          <cell r="AQ21">
            <v>1940</v>
          </cell>
          <cell r="AR21">
            <v>4.5428316478286733E-3</v>
          </cell>
          <cell r="AS21">
            <v>4.5583333333333335E-3</v>
          </cell>
          <cell r="AT21">
            <v>4.5689658634538149E-3</v>
          </cell>
          <cell r="AU21">
            <v>4.6027777777777768E-3</v>
          </cell>
          <cell r="AV21">
            <v>4.7943262411347517E-3</v>
          </cell>
          <cell r="AW21">
            <v>5.986364789446981E-3</v>
          </cell>
          <cell r="AX21">
            <v>5.1776595744680853E-3</v>
          </cell>
          <cell r="AY21">
            <v>5.1873837981407708E-3</v>
          </cell>
          <cell r="AZ21">
            <v>5.2346136567834687E-3</v>
          </cell>
          <cell r="BA21">
            <v>5.413737024221453E-3</v>
          </cell>
          <cell r="BB21">
            <v>5.3660597887165654E-3</v>
          </cell>
          <cell r="BC21">
            <v>6.121386316872428E-3</v>
          </cell>
          <cell r="BE21">
            <v>1940</v>
          </cell>
          <cell r="BF21">
            <v>2.3795359904819069E-3</v>
          </cell>
          <cell r="BG21">
            <v>-1.4836795252225476E-2</v>
          </cell>
          <cell r="BH21">
            <v>4.8192771084336616E-3</v>
          </cell>
          <cell r="BI21">
            <v>-1.3788968824940073E-2</v>
          </cell>
          <cell r="BJ21">
            <v>-0.20121580547112461</v>
          </cell>
          <cell r="BK21">
            <v>0.14459665144596645</v>
          </cell>
          <cell r="BL21">
            <v>1.3297872340425343E-3</v>
          </cell>
          <cell r="BM21">
            <v>-1.4608233731739695E-2</v>
          </cell>
          <cell r="BN21">
            <v>-2.6280323450134757E-2</v>
          </cell>
          <cell r="BO21">
            <v>2.6297577854671239E-2</v>
          </cell>
          <cell r="BP21">
            <v>-0.12609575185434929</v>
          </cell>
          <cell r="BQ21">
            <v>9.2592592592593004E-3</v>
          </cell>
          <cell r="BS21">
            <v>1940</v>
          </cell>
          <cell r="BT21">
            <v>6.9223676383105802E-3</v>
          </cell>
          <cell r="BU21">
            <v>-1.0278461918892142E-2</v>
          </cell>
          <cell r="BV21">
            <v>9.3882429718874765E-3</v>
          </cell>
          <cell r="BW21">
            <v>-9.1861910471622964E-3</v>
          </cell>
          <cell r="BX21">
            <v>-0.19642147922998987</v>
          </cell>
          <cell r="BY21">
            <v>0.15058301623541342</v>
          </cell>
          <cell r="BZ21">
            <v>6.5074468085106196E-3</v>
          </cell>
          <cell r="CA21">
            <v>-9.4208499335989241E-3</v>
          </cell>
          <cell r="CB21">
            <v>-2.104570979335129E-2</v>
          </cell>
          <cell r="CC21">
            <v>3.1711314878892692E-2</v>
          </cell>
          <cell r="CD21">
            <v>-0.12072969206563272</v>
          </cell>
          <cell r="CE21">
            <v>1.5380645576131727E-2</v>
          </cell>
          <cell r="CG21">
            <v>1940</v>
          </cell>
          <cell r="CH21">
            <v>-0.17151690258773988</v>
          </cell>
        </row>
        <row r="22">
          <cell r="A22">
            <v>1941</v>
          </cell>
          <cell r="B22">
            <v>1325</v>
          </cell>
          <cell r="C22">
            <v>1240</v>
          </cell>
          <cell r="D22">
            <v>1219</v>
          </cell>
          <cell r="E22">
            <v>1148</v>
          </cell>
          <cell r="F22">
            <v>1072</v>
          </cell>
          <cell r="G22">
            <v>1082</v>
          </cell>
          <cell r="H22">
            <v>1106</v>
          </cell>
          <cell r="I22">
            <v>1091</v>
          </cell>
          <cell r="J22">
            <v>1074</v>
          </cell>
          <cell r="K22">
            <v>1016</v>
          </cell>
          <cell r="L22">
            <v>914</v>
          </cell>
          <cell r="M22">
            <v>828</v>
          </cell>
          <cell r="O22">
            <v>1941</v>
          </cell>
          <cell r="P22">
            <v>717</v>
          </cell>
          <cell r="Q22">
            <v>774</v>
          </cell>
          <cell r="R22">
            <v>786</v>
          </cell>
          <cell r="S22">
            <v>842</v>
          </cell>
          <cell r="T22">
            <v>897</v>
          </cell>
          <cell r="U22">
            <v>894</v>
          </cell>
          <cell r="V22">
            <v>837</v>
          </cell>
          <cell r="W22">
            <v>811</v>
          </cell>
          <cell r="X22">
            <v>801</v>
          </cell>
          <cell r="Y22">
            <v>889</v>
          </cell>
          <cell r="Z22">
            <v>988</v>
          </cell>
          <cell r="AA22">
            <v>989</v>
          </cell>
          <cell r="AC22">
            <v>1941</v>
          </cell>
          <cell r="AD22">
            <v>1289</v>
          </cell>
          <cell r="AE22">
            <v>1251</v>
          </cell>
          <cell r="AF22">
            <v>1208</v>
          </cell>
          <cell r="AG22">
            <v>1098</v>
          </cell>
          <cell r="AH22">
            <v>1053</v>
          </cell>
          <cell r="AI22">
            <v>1072</v>
          </cell>
          <cell r="AJ22">
            <v>1122</v>
          </cell>
          <cell r="AK22">
            <v>1093</v>
          </cell>
          <cell r="AL22">
            <v>1055</v>
          </cell>
          <cell r="AM22">
            <v>958</v>
          </cell>
          <cell r="AN22">
            <v>888</v>
          </cell>
          <cell r="AO22">
            <v>821</v>
          </cell>
          <cell r="AQ22">
            <v>1941</v>
          </cell>
          <cell r="AR22">
            <v>6.0526567278287461E-3</v>
          </cell>
          <cell r="AS22">
            <v>6.2048099301784329E-3</v>
          </cell>
          <cell r="AT22">
            <v>6.3824540367705841E-3</v>
          </cell>
          <cell r="AU22">
            <v>6.668156732891832E-3</v>
          </cell>
          <cell r="AV22">
            <v>7.2979963570127511E-3</v>
          </cell>
          <cell r="AW22">
            <v>7.6551756885090217E-3</v>
          </cell>
          <cell r="AX22">
            <v>7.1962220149253721E-3</v>
          </cell>
          <cell r="AY22">
            <v>6.571605763517529E-3</v>
          </cell>
          <cell r="AZ22">
            <v>6.5589661482159198E-3</v>
          </cell>
          <cell r="BA22">
            <v>7.134470774091628E-3</v>
          </cell>
          <cell r="BB22">
            <v>7.8551844119693816E-3</v>
          </cell>
          <cell r="BC22">
            <v>7.6847972972972972E-3</v>
          </cell>
          <cell r="BE22">
            <v>1941</v>
          </cell>
          <cell r="BF22">
            <v>-1.4525993883792054E-2</v>
          </cell>
          <cell r="BG22">
            <v>-2.948021722265326E-2</v>
          </cell>
          <cell r="BH22">
            <v>-3.437250199840125E-2</v>
          </cell>
          <cell r="BI22">
            <v>-9.1059602649006588E-2</v>
          </cell>
          <cell r="BJ22">
            <v>-4.0983606557377095E-2</v>
          </cell>
          <cell r="BK22">
            <v>1.8043684710351338E-2</v>
          </cell>
          <cell r="BL22">
            <v>4.664179104477606E-2</v>
          </cell>
          <cell r="BM22">
            <v>-2.5846702317290582E-2</v>
          </cell>
          <cell r="BN22">
            <v>-3.4766697163769456E-2</v>
          </cell>
          <cell r="BO22">
            <v>-9.1943127962085258E-2</v>
          </cell>
          <cell r="BP22">
            <v>-7.3068893528183687E-2</v>
          </cell>
          <cell r="BQ22">
            <v>-7.5450450450450401E-2</v>
          </cell>
          <cell r="BS22">
            <v>1941</v>
          </cell>
          <cell r="BT22">
            <v>-8.4733371559633092E-3</v>
          </cell>
          <cell r="BU22">
            <v>-2.3275407292474827E-2</v>
          </cell>
          <cell r="BV22">
            <v>-2.7990047961630668E-2</v>
          </cell>
          <cell r="BW22">
            <v>-8.4391445916114749E-2</v>
          </cell>
          <cell r="BX22">
            <v>-3.3685610200364341E-2</v>
          </cell>
          <cell r="BY22">
            <v>2.5698860398860358E-2</v>
          </cell>
          <cell r="BZ22">
            <v>5.3838013059701428E-2</v>
          </cell>
          <cell r="CA22">
            <v>-1.9275096553773054E-2</v>
          </cell>
          <cell r="CB22">
            <v>-2.8207731015553537E-2</v>
          </cell>
          <cell r="CC22">
            <v>-8.480865718799363E-2</v>
          </cell>
          <cell r="CD22">
            <v>-6.5213709116214311E-2</v>
          </cell>
          <cell r="CE22">
            <v>-6.776565315315311E-2</v>
          </cell>
          <cell r="CG22">
            <v>1941</v>
          </cell>
          <cell r="CH22">
            <v>-0.31571151205748949</v>
          </cell>
        </row>
        <row r="23">
          <cell r="A23">
            <v>1942</v>
          </cell>
          <cell r="B23">
            <v>854</v>
          </cell>
          <cell r="C23">
            <v>818</v>
          </cell>
          <cell r="D23">
            <v>744</v>
          </cell>
          <cell r="E23">
            <v>694</v>
          </cell>
          <cell r="F23">
            <v>718</v>
          </cell>
          <cell r="G23">
            <v>749</v>
          </cell>
          <cell r="H23">
            <v>739</v>
          </cell>
          <cell r="I23">
            <v>724</v>
          </cell>
          <cell r="J23">
            <v>734</v>
          </cell>
          <cell r="K23">
            <v>812</v>
          </cell>
          <cell r="L23">
            <v>860</v>
          </cell>
          <cell r="M23">
            <v>842</v>
          </cell>
          <cell r="O23">
            <v>1942</v>
          </cell>
          <cell r="P23">
            <v>940</v>
          </cell>
          <cell r="Q23">
            <v>974</v>
          </cell>
          <cell r="R23">
            <v>1013</v>
          </cell>
          <cell r="S23">
            <v>1094</v>
          </cell>
          <cell r="T23">
            <v>1055</v>
          </cell>
          <cell r="U23">
            <v>830</v>
          </cell>
          <cell r="V23">
            <v>799</v>
          </cell>
          <cell r="W23">
            <v>810</v>
          </cell>
          <cell r="X23">
            <v>781</v>
          </cell>
          <cell r="Y23">
            <v>692</v>
          </cell>
          <cell r="Z23">
            <v>656</v>
          </cell>
          <cell r="AA23">
            <v>680</v>
          </cell>
          <cell r="AC23">
            <v>1942</v>
          </cell>
          <cell r="AD23">
            <v>835</v>
          </cell>
          <cell r="AE23">
            <v>800</v>
          </cell>
          <cell r="AF23">
            <v>710</v>
          </cell>
          <cell r="AG23">
            <v>673</v>
          </cell>
          <cell r="AH23">
            <v>731</v>
          </cell>
          <cell r="AI23">
            <v>730</v>
          </cell>
          <cell r="AJ23">
            <v>728</v>
          </cell>
          <cell r="AK23">
            <v>725</v>
          </cell>
          <cell r="AL23">
            <v>754</v>
          </cell>
          <cell r="AM23">
            <v>852</v>
          </cell>
          <cell r="AN23">
            <v>846</v>
          </cell>
          <cell r="AO23">
            <v>869</v>
          </cell>
          <cell r="AQ23">
            <v>1942</v>
          </cell>
          <cell r="AR23">
            <v>8.1481932602517262E-3</v>
          </cell>
          <cell r="AS23">
            <v>7.9514171656686634E-3</v>
          </cell>
          <cell r="AT23">
            <v>7.8507500000000001E-3</v>
          </cell>
          <cell r="AU23">
            <v>8.9112206572769942E-3</v>
          </cell>
          <cell r="AV23">
            <v>9.3795195641406641E-3</v>
          </cell>
          <cell r="AW23">
            <v>7.0869813041495675E-3</v>
          </cell>
          <cell r="AX23">
            <v>6.740422374429224E-3</v>
          </cell>
          <cell r="AY23">
            <v>6.7129120879120879E-3</v>
          </cell>
          <cell r="AZ23">
            <v>6.589126436781609E-3</v>
          </cell>
          <cell r="BA23">
            <v>6.2102564102564112E-3</v>
          </cell>
          <cell r="BB23">
            <v>5.5179968701095459E-3</v>
          </cell>
          <cell r="BC23">
            <v>5.6398739164696616E-3</v>
          </cell>
          <cell r="BE23">
            <v>1942</v>
          </cell>
          <cell r="BF23">
            <v>1.705237515225333E-2</v>
          </cell>
          <cell r="BG23">
            <v>-4.1916167664670656E-2</v>
          </cell>
          <cell r="BH23">
            <v>-0.11250000000000004</v>
          </cell>
          <cell r="BI23">
            <v>-5.211267605633807E-2</v>
          </cell>
          <cell r="BJ23">
            <v>8.618127786032681E-2</v>
          </cell>
          <cell r="BK23">
            <v>-1.3679890560875929E-3</v>
          </cell>
          <cell r="BL23">
            <v>-2.739726027397249E-3</v>
          </cell>
          <cell r="BM23">
            <v>-4.1208791208791062E-3</v>
          </cell>
          <cell r="BN23">
            <v>4.0000000000000036E-2</v>
          </cell>
          <cell r="BO23">
            <v>0.12997347480106103</v>
          </cell>
          <cell r="BP23">
            <v>-7.0422535211267512E-3</v>
          </cell>
          <cell r="BQ23">
            <v>2.7186761229314405E-2</v>
          </cell>
          <cell r="BS23">
            <v>1942</v>
          </cell>
          <cell r="BT23">
            <v>2.5200568412505057E-2</v>
          </cell>
          <cell r="BU23">
            <v>-3.3964750499001994E-2</v>
          </cell>
          <cell r="BV23">
            <v>-0.10464925000000004</v>
          </cell>
          <cell r="BW23">
            <v>-4.3201455399061076E-2</v>
          </cell>
          <cell r="BX23">
            <v>9.5560797424467478E-2</v>
          </cell>
          <cell r="BY23">
            <v>5.7189922480619746E-3</v>
          </cell>
          <cell r="BZ23">
            <v>4.000696347031975E-3</v>
          </cell>
          <cell r="CA23">
            <v>2.5920329670329817E-3</v>
          </cell>
          <cell r="CB23">
            <v>4.6589126436781647E-2</v>
          </cell>
          <cell r="CC23">
            <v>0.13618373121131744</v>
          </cell>
          <cell r="CD23">
            <v>-1.5242566510172053E-3</v>
          </cell>
          <cell r="CE23">
            <v>3.2826635145784065E-2</v>
          </cell>
          <cell r="CG23">
            <v>1942</v>
          </cell>
          <cell r="CH23">
            <v>0.15392252380765292</v>
          </cell>
        </row>
        <row r="24">
          <cell r="A24">
            <v>1943</v>
          </cell>
          <cell r="B24">
            <v>922</v>
          </cell>
          <cell r="C24">
            <v>996</v>
          </cell>
          <cell r="D24">
            <v>1035</v>
          </cell>
          <cell r="E24">
            <v>1095</v>
          </cell>
          <cell r="F24">
            <v>1135</v>
          </cell>
          <cell r="G24">
            <v>1152</v>
          </cell>
          <cell r="H24">
            <v>1240</v>
          </cell>
          <cell r="I24">
            <v>1203</v>
          </cell>
          <cell r="J24">
            <v>1238</v>
          </cell>
          <cell r="K24">
            <v>1231</v>
          </cell>
          <cell r="L24">
            <v>1176</v>
          </cell>
          <cell r="M24">
            <v>1180</v>
          </cell>
          <cell r="O24">
            <v>1943</v>
          </cell>
          <cell r="P24">
            <v>621</v>
          </cell>
          <cell r="Q24">
            <v>568</v>
          </cell>
          <cell r="R24">
            <v>534</v>
          </cell>
          <cell r="S24">
            <v>497</v>
          </cell>
          <cell r="T24">
            <v>481</v>
          </cell>
          <cell r="U24">
            <v>475</v>
          </cell>
          <cell r="V24">
            <v>443</v>
          </cell>
          <cell r="W24">
            <v>456</v>
          </cell>
          <cell r="X24">
            <v>498</v>
          </cell>
          <cell r="Y24">
            <v>508</v>
          </cell>
          <cell r="Z24">
            <v>533</v>
          </cell>
          <cell r="AA24">
            <v>539</v>
          </cell>
          <cell r="AC24">
            <v>1943</v>
          </cell>
          <cell r="AD24">
            <v>970</v>
          </cell>
          <cell r="AE24">
            <v>1035</v>
          </cell>
          <cell r="AF24">
            <v>1073</v>
          </cell>
          <cell r="AG24">
            <v>1110</v>
          </cell>
          <cell r="AH24">
            <v>1144</v>
          </cell>
          <cell r="AI24">
            <v>1201</v>
          </cell>
          <cell r="AJ24">
            <v>1201</v>
          </cell>
          <cell r="AK24">
            <v>1209</v>
          </cell>
          <cell r="AL24">
            <v>1243</v>
          </cell>
          <cell r="AM24">
            <v>1248</v>
          </cell>
          <cell r="AN24">
            <v>1146</v>
          </cell>
          <cell r="AO24">
            <v>1207</v>
          </cell>
          <cell r="AQ24">
            <v>1943</v>
          </cell>
          <cell r="AR24">
            <v>5.4906214039125434E-3</v>
          </cell>
          <cell r="AS24">
            <v>4.8602061855670103E-3</v>
          </cell>
          <cell r="AT24">
            <v>4.45E-3</v>
          </cell>
          <cell r="AU24">
            <v>4.2265843429636534E-3</v>
          </cell>
          <cell r="AV24">
            <v>4.098611111111111E-3</v>
          </cell>
          <cell r="AW24">
            <v>3.9860139860139858E-3</v>
          </cell>
          <cell r="AX24">
            <v>3.8115459339439356E-3</v>
          </cell>
          <cell r="AY24">
            <v>3.8063280599500418E-3</v>
          </cell>
          <cell r="AZ24">
            <v>4.2495450785773369E-3</v>
          </cell>
          <cell r="BA24">
            <v>4.1924644676857069E-3</v>
          </cell>
          <cell r="BB24">
            <v>4.1854166666666663E-3</v>
          </cell>
          <cell r="BC24">
            <v>4.6249272833042464E-3</v>
          </cell>
          <cell r="BE24">
            <v>1943</v>
          </cell>
          <cell r="BF24">
            <v>0.11622554660529349</v>
          </cell>
          <cell r="BG24">
            <v>6.7010309278350499E-2</v>
          </cell>
          <cell r="BH24">
            <v>3.6714975845410613E-2</v>
          </cell>
          <cell r="BI24">
            <v>3.4482758620689724E-2</v>
          </cell>
          <cell r="BJ24">
            <v>3.063063063063054E-2</v>
          </cell>
          <cell r="BK24">
            <v>4.9825174825174789E-2</v>
          </cell>
          <cell r="BL24">
            <v>0</v>
          </cell>
          <cell r="BM24">
            <v>6.6611157368858809E-3</v>
          </cell>
          <cell r="BN24">
            <v>2.8122415219189456E-2</v>
          </cell>
          <cell r="BO24">
            <v>4.022526146419958E-3</v>
          </cell>
          <cell r="BP24">
            <v>-8.1730769230769273E-2</v>
          </cell>
          <cell r="BQ24">
            <v>5.3228621291448563E-2</v>
          </cell>
          <cell r="BS24">
            <v>1943</v>
          </cell>
          <cell r="BT24">
            <v>0.12171616800920604</v>
          </cell>
          <cell r="BU24">
            <v>7.1870515463917511E-2</v>
          </cell>
          <cell r="BV24">
            <v>4.1164975845410616E-2</v>
          </cell>
          <cell r="BW24">
            <v>3.870934296365338E-2</v>
          </cell>
          <cell r="BX24">
            <v>3.4729241741741648E-2</v>
          </cell>
          <cell r="BY24">
            <v>5.3811188811188779E-2</v>
          </cell>
          <cell r="BZ24">
            <v>3.8115459339439356E-3</v>
          </cell>
          <cell r="CA24">
            <v>1.0467443796835924E-2</v>
          </cell>
          <cell r="CB24">
            <v>3.2371960297766796E-2</v>
          </cell>
          <cell r="CC24">
            <v>8.214990614105664E-3</v>
          </cell>
          <cell r="CD24">
            <v>-7.754535256410261E-2</v>
          </cell>
          <cell r="CE24">
            <v>5.7853548574752812E-2</v>
          </cell>
          <cell r="CG24">
            <v>1943</v>
          </cell>
          <cell r="CH24">
            <v>0.46070613779373915</v>
          </cell>
        </row>
        <row r="25">
          <cell r="A25">
            <v>1944</v>
          </cell>
          <cell r="B25">
            <v>1210</v>
          </cell>
          <cell r="C25">
            <v>1218</v>
          </cell>
          <cell r="D25">
            <v>1249</v>
          </cell>
          <cell r="E25">
            <v>1225</v>
          </cell>
          <cell r="F25">
            <v>1230</v>
          </cell>
          <cell r="G25">
            <v>1275</v>
          </cell>
          <cell r="H25">
            <v>1310</v>
          </cell>
          <cell r="I25">
            <v>1337</v>
          </cell>
          <cell r="J25">
            <v>1317</v>
          </cell>
          <cell r="K25">
            <v>1346</v>
          </cell>
          <cell r="L25">
            <v>1325</v>
          </cell>
          <cell r="M25">
            <v>1329</v>
          </cell>
          <cell r="O25">
            <v>1944</v>
          </cell>
          <cell r="P25">
            <v>569</v>
          </cell>
          <cell r="Q25">
            <v>568</v>
          </cell>
          <cell r="R25">
            <v>551</v>
          </cell>
          <cell r="S25">
            <v>563</v>
          </cell>
          <cell r="T25">
            <v>556</v>
          </cell>
          <cell r="U25">
            <v>542</v>
          </cell>
          <cell r="V25">
            <v>528</v>
          </cell>
          <cell r="W25">
            <v>518</v>
          </cell>
          <cell r="X25">
            <v>528</v>
          </cell>
          <cell r="Y25">
            <v>489</v>
          </cell>
          <cell r="Z25">
            <v>503</v>
          </cell>
          <cell r="AA25">
            <v>494</v>
          </cell>
          <cell r="AC25">
            <v>1944</v>
          </cell>
          <cell r="AD25">
            <v>1214</v>
          </cell>
          <cell r="AE25">
            <v>1230</v>
          </cell>
          <cell r="AF25">
            <v>1237</v>
          </cell>
          <cell r="AG25">
            <v>1220</v>
          </cell>
          <cell r="AH25">
            <v>1251</v>
          </cell>
          <cell r="AI25">
            <v>1311</v>
          </cell>
          <cell r="AJ25">
            <v>1309</v>
          </cell>
          <cell r="AK25">
            <v>1350</v>
          </cell>
          <cell r="AL25">
            <v>1324</v>
          </cell>
          <cell r="AM25">
            <v>1337</v>
          </cell>
          <cell r="AN25">
            <v>1314</v>
          </cell>
          <cell r="AO25">
            <v>1351</v>
          </cell>
          <cell r="AQ25">
            <v>1944</v>
          </cell>
          <cell r="AR25">
            <v>4.7534520850593754E-3</v>
          </cell>
          <cell r="AS25">
            <v>4.7489291598023066E-3</v>
          </cell>
          <cell r="AT25">
            <v>4.6625948509485095E-3</v>
          </cell>
          <cell r="AU25">
            <v>4.6461533279439499E-3</v>
          </cell>
          <cell r="AV25">
            <v>4.6713114754098365E-3</v>
          </cell>
          <cell r="AW25">
            <v>4.6033173461231015E-3</v>
          </cell>
          <cell r="AX25">
            <v>4.3966437833714723E-3</v>
          </cell>
          <cell r="AY25">
            <v>4.4090017825311944E-3</v>
          </cell>
          <cell r="AZ25">
            <v>4.2924444444444451E-3</v>
          </cell>
          <cell r="BA25">
            <v>4.1427114803625383E-3</v>
          </cell>
          <cell r="BB25">
            <v>4.1540451259037643E-3</v>
          </cell>
          <cell r="BC25">
            <v>4.1636605783866056E-3</v>
          </cell>
          <cell r="BE25">
            <v>1944</v>
          </cell>
          <cell r="BF25">
            <v>5.7995028997515075E-3</v>
          </cell>
          <cell r="BG25">
            <v>1.3179571663920919E-2</v>
          </cell>
          <cell r="BH25">
            <v>5.6910569105690367E-3</v>
          </cell>
          <cell r="BI25">
            <v>-1.3742926434923253E-2</v>
          </cell>
          <cell r="BJ25">
            <v>2.5409836065573677E-2</v>
          </cell>
          <cell r="BK25">
            <v>4.7961630695443569E-2</v>
          </cell>
          <cell r="BL25">
            <v>-1.5255530129671957E-3</v>
          </cell>
          <cell r="BM25">
            <v>3.1321619556913705E-2</v>
          </cell>
          <cell r="BN25">
            <v>-1.9259259259259309E-2</v>
          </cell>
          <cell r="BO25">
            <v>9.8187311178248304E-3</v>
          </cell>
          <cell r="BP25">
            <v>-1.7202692595362779E-2</v>
          </cell>
          <cell r="BQ25">
            <v>2.8158295281582868E-2</v>
          </cell>
          <cell r="BS25">
            <v>1944</v>
          </cell>
          <cell r="BT25">
            <v>1.0552954984810882E-2</v>
          </cell>
          <cell r="BU25">
            <v>1.7928500823723225E-2</v>
          </cell>
          <cell r="BV25">
            <v>1.0353651761517545E-2</v>
          </cell>
          <cell r="BW25">
            <v>-9.0967731069793029E-3</v>
          </cell>
          <cell r="BX25">
            <v>3.0081147540983514E-2</v>
          </cell>
          <cell r="BY25">
            <v>5.2564948041566667E-2</v>
          </cell>
          <cell r="BZ25">
            <v>2.8710907704042766E-3</v>
          </cell>
          <cell r="CA25">
            <v>3.57306213394449E-2</v>
          </cell>
          <cell r="CB25">
            <v>-1.4966814814814863E-2</v>
          </cell>
          <cell r="CC25">
            <v>1.3961442598187369E-2</v>
          </cell>
          <cell r="CD25">
            <v>-1.3048647469459013E-2</v>
          </cell>
          <cell r="CE25">
            <v>3.232195585996947E-2</v>
          </cell>
          <cell r="CG25">
            <v>1944</v>
          </cell>
          <cell r="CH25">
            <v>0.18025674975118622</v>
          </cell>
        </row>
        <row r="26">
          <cell r="A26">
            <v>1945</v>
          </cell>
          <cell r="B26">
            <v>1391</v>
          </cell>
          <cell r="C26">
            <v>1478</v>
          </cell>
          <cell r="D26">
            <v>1475</v>
          </cell>
          <cell r="E26">
            <v>1531</v>
          </cell>
          <cell r="F26">
            <v>1603</v>
          </cell>
          <cell r="G26">
            <v>1685</v>
          </cell>
          <cell r="H26">
            <v>1717</v>
          </cell>
          <cell r="I26">
            <v>1683</v>
          </cell>
          <cell r="J26">
            <v>1758</v>
          </cell>
          <cell r="K26">
            <v>1865</v>
          </cell>
          <cell r="L26">
            <v>2011</v>
          </cell>
          <cell r="M26">
            <v>2005</v>
          </cell>
          <cell r="O26">
            <v>1945</v>
          </cell>
          <cell r="P26">
            <v>448</v>
          </cell>
          <cell r="Q26">
            <v>421</v>
          </cell>
          <cell r="R26">
            <v>426</v>
          </cell>
          <cell r="S26">
            <v>412</v>
          </cell>
          <cell r="T26">
            <v>393</v>
          </cell>
          <cell r="U26">
            <v>372</v>
          </cell>
          <cell r="V26">
            <v>366</v>
          </cell>
          <cell r="W26">
            <v>375</v>
          </cell>
          <cell r="X26">
            <v>354</v>
          </cell>
          <cell r="Y26">
            <v>332</v>
          </cell>
          <cell r="Z26">
            <v>309</v>
          </cell>
          <cell r="AA26">
            <v>314</v>
          </cell>
          <cell r="AC26">
            <v>1945</v>
          </cell>
          <cell r="AD26">
            <v>1413</v>
          </cell>
          <cell r="AE26">
            <v>1506</v>
          </cell>
          <cell r="AF26">
            <v>1447</v>
          </cell>
          <cell r="AG26">
            <v>1596</v>
          </cell>
          <cell r="AH26">
            <v>1618</v>
          </cell>
          <cell r="AI26">
            <v>1720</v>
          </cell>
          <cell r="AJ26">
            <v>1706</v>
          </cell>
          <cell r="AK26">
            <v>1706</v>
          </cell>
          <cell r="AL26">
            <v>1827</v>
          </cell>
          <cell r="AM26">
            <v>1939</v>
          </cell>
          <cell r="AN26">
            <v>2025</v>
          </cell>
          <cell r="AO26">
            <v>1996</v>
          </cell>
          <cell r="AQ26">
            <v>1945</v>
          </cell>
          <cell r="AR26">
            <v>3.8438687392055265E-3</v>
          </cell>
          <cell r="AS26">
            <v>3.6697216324604858E-3</v>
          </cell>
          <cell r="AT26">
            <v>3.476925630810093E-3</v>
          </cell>
          <cell r="AU26">
            <v>3.6326422483298777E-3</v>
          </cell>
          <cell r="AV26">
            <v>3.2893640350877191E-3</v>
          </cell>
          <cell r="AW26">
            <v>3.2283683559950552E-3</v>
          </cell>
          <cell r="AX26">
            <v>3.0446802325581395E-3</v>
          </cell>
          <cell r="AY26">
            <v>3.0828692848769053E-3</v>
          </cell>
          <cell r="AZ26">
            <v>3.039917936694021E-3</v>
          </cell>
          <cell r="BA26">
            <v>2.8242109104178069E-3</v>
          </cell>
          <cell r="BB26">
            <v>2.6706162970603405E-3</v>
          </cell>
          <cell r="BC26">
            <v>2.5908230452674898E-3</v>
          </cell>
          <cell r="BE26">
            <v>1945</v>
          </cell>
          <cell r="BF26">
            <v>4.5891931902294569E-2</v>
          </cell>
          <cell r="BG26">
            <v>6.5817409766454338E-2</v>
          </cell>
          <cell r="BH26">
            <v>-3.9176626826029182E-2</v>
          </cell>
          <cell r="BI26">
            <v>0.10297166551485826</v>
          </cell>
          <cell r="BJ26">
            <v>1.3784461152882121E-2</v>
          </cell>
          <cell r="BK26">
            <v>6.3040791100123617E-2</v>
          </cell>
          <cell r="BL26">
            <v>-8.1395348837208781E-3</v>
          </cell>
          <cell r="BM26">
            <v>0</v>
          </cell>
          <cell r="BN26">
            <v>7.0926143024619082E-2</v>
          </cell>
          <cell r="BO26">
            <v>6.1302681992337238E-2</v>
          </cell>
          <cell r="BP26">
            <v>4.4352759154203225E-2</v>
          </cell>
          <cell r="BQ26">
            <v>-1.4320987654320994E-2</v>
          </cell>
          <cell r="BS26">
            <v>1945</v>
          </cell>
          <cell r="BT26">
            <v>4.9735800641500093E-2</v>
          </cell>
          <cell r="BU26">
            <v>6.9487131398914825E-2</v>
          </cell>
          <cell r="BV26">
            <v>-3.5699701195219091E-2</v>
          </cell>
          <cell r="BW26">
            <v>0.10660430776318813</v>
          </cell>
          <cell r="BX26">
            <v>1.7073825187969842E-2</v>
          </cell>
          <cell r="BY26">
            <v>6.6269159456118665E-2</v>
          </cell>
          <cell r="BZ26">
            <v>-5.0948546511627385E-3</v>
          </cell>
          <cell r="CA26">
            <v>3.0828692848769053E-3</v>
          </cell>
          <cell r="CB26">
            <v>7.3966060961313099E-2</v>
          </cell>
          <cell r="CC26">
            <v>6.4126892902755042E-2</v>
          </cell>
          <cell r="CD26">
            <v>4.7023375451263567E-2</v>
          </cell>
          <cell r="CE26">
            <v>-1.1730164609053503E-2</v>
          </cell>
          <cell r="CG26">
            <v>1945</v>
          </cell>
          <cell r="CH26">
            <v>0.53325341135593507</v>
          </cell>
        </row>
        <row r="27">
          <cell r="A27">
            <v>1946</v>
          </cell>
          <cell r="B27">
            <v>2134</v>
          </cell>
          <cell r="C27">
            <v>2159</v>
          </cell>
          <cell r="D27">
            <v>2142</v>
          </cell>
          <cell r="E27">
            <v>2260</v>
          </cell>
          <cell r="F27">
            <v>2275</v>
          </cell>
          <cell r="G27">
            <v>2280</v>
          </cell>
          <cell r="H27">
            <v>2174</v>
          </cell>
          <cell r="I27">
            <v>2132</v>
          </cell>
          <cell r="J27">
            <v>1820</v>
          </cell>
          <cell r="K27">
            <v>1792</v>
          </cell>
          <cell r="L27">
            <v>1832</v>
          </cell>
          <cell r="M27">
            <v>1917</v>
          </cell>
          <cell r="O27">
            <v>1946</v>
          </cell>
          <cell r="P27">
            <v>298</v>
          </cell>
          <cell r="Q27">
            <v>298</v>
          </cell>
          <cell r="R27">
            <v>302</v>
          </cell>
          <cell r="S27">
            <v>290</v>
          </cell>
          <cell r="T27">
            <v>283</v>
          </cell>
          <cell r="U27">
            <v>287</v>
          </cell>
          <cell r="V27">
            <v>301</v>
          </cell>
          <cell r="W27">
            <v>310</v>
          </cell>
          <cell r="X27">
            <v>366</v>
          </cell>
          <cell r="Y27">
            <v>372</v>
          </cell>
          <cell r="Z27">
            <v>368</v>
          </cell>
          <cell r="AA27">
            <v>350</v>
          </cell>
          <cell r="AC27">
            <v>1946</v>
          </cell>
          <cell r="AD27">
            <v>2230</v>
          </cell>
          <cell r="AE27">
            <v>2082</v>
          </cell>
          <cell r="AF27">
            <v>2208</v>
          </cell>
          <cell r="AG27">
            <v>2277</v>
          </cell>
          <cell r="AH27">
            <v>2340</v>
          </cell>
          <cell r="AI27">
            <v>2270</v>
          </cell>
          <cell r="AJ27">
            <v>2175</v>
          </cell>
          <cell r="AK27">
            <v>2012</v>
          </cell>
          <cell r="AL27">
            <v>1795</v>
          </cell>
          <cell r="AM27">
            <v>1829</v>
          </cell>
          <cell r="AN27">
            <v>1834</v>
          </cell>
          <cell r="AO27">
            <v>1958</v>
          </cell>
          <cell r="AQ27">
            <v>1946</v>
          </cell>
          <cell r="AR27">
            <v>2.6550267201068804E-3</v>
          </cell>
          <cell r="AS27">
            <v>2.4042675635276532E-3</v>
          </cell>
          <cell r="AT27">
            <v>2.5891930835734872E-3</v>
          </cell>
          <cell r="AU27">
            <v>2.4735809178743958E-3</v>
          </cell>
          <cell r="AV27">
            <v>2.3562618943053729E-3</v>
          </cell>
          <cell r="AW27">
            <v>2.3303418803418802E-3</v>
          </cell>
          <cell r="AX27">
            <v>2.4022540381791481E-3</v>
          </cell>
          <cell r="AY27">
            <v>2.5322605363984675E-3</v>
          </cell>
          <cell r="AZ27">
            <v>2.7589463220675943E-3</v>
          </cell>
          <cell r="BA27">
            <v>3.0948189415041781E-3</v>
          </cell>
          <cell r="BB27">
            <v>3.0716967377437581E-3</v>
          </cell>
          <cell r="BC27">
            <v>3.0486641221374048E-3</v>
          </cell>
          <cell r="BE27">
            <v>1946</v>
          </cell>
          <cell r="BF27">
            <v>0.1172344689378757</v>
          </cell>
          <cell r="BG27">
            <v>-6.6367713004484297E-2</v>
          </cell>
          <cell r="BH27">
            <v>6.0518731988472574E-2</v>
          </cell>
          <cell r="BI27">
            <v>3.125E-2</v>
          </cell>
          <cell r="BJ27">
            <v>2.7667984189723382E-2</v>
          </cell>
          <cell r="BK27">
            <v>-2.9914529914529919E-2</v>
          </cell>
          <cell r="BL27">
            <v>-4.1850220264317173E-2</v>
          </cell>
          <cell r="BM27">
            <v>-7.494252873563223E-2</v>
          </cell>
          <cell r="BN27">
            <v>-0.10785288270377735</v>
          </cell>
          <cell r="BO27">
            <v>1.8941504178273005E-2</v>
          </cell>
          <cell r="BP27">
            <v>2.7337342810278553E-3</v>
          </cell>
          <cell r="BQ27">
            <v>6.7611777535441675E-2</v>
          </cell>
          <cell r="BS27">
            <v>1946</v>
          </cell>
          <cell r="BT27">
            <v>0.11988949565798258</v>
          </cell>
          <cell r="BU27">
            <v>-6.396344544095664E-2</v>
          </cell>
          <cell r="BV27">
            <v>6.3107925072046059E-2</v>
          </cell>
          <cell r="BW27">
            <v>3.3723580917874398E-2</v>
          </cell>
          <cell r="BX27">
            <v>3.0024246084028754E-2</v>
          </cell>
          <cell r="BY27">
            <v>-2.758418803418804E-2</v>
          </cell>
          <cell r="BZ27">
            <v>-3.9447966226138026E-2</v>
          </cell>
          <cell r="CA27">
            <v>-7.2410268199233768E-2</v>
          </cell>
          <cell r="CB27">
            <v>-0.10509393638170976</v>
          </cell>
          <cell r="CC27">
            <v>2.2036323119777185E-2</v>
          </cell>
          <cell r="CD27">
            <v>5.8054310187716134E-3</v>
          </cell>
          <cell r="CE27">
            <v>7.0660441657579079E-2</v>
          </cell>
          <cell r="CG27">
            <v>1946</v>
          </cell>
          <cell r="CH27">
            <v>1.2594496043282444E-2</v>
          </cell>
        </row>
        <row r="28">
          <cell r="A28">
            <v>1947</v>
          </cell>
          <cell r="B28">
            <v>1921</v>
          </cell>
          <cell r="C28">
            <v>1950</v>
          </cell>
          <cell r="D28">
            <v>1872</v>
          </cell>
          <cell r="E28">
            <v>1800</v>
          </cell>
          <cell r="F28">
            <v>1748</v>
          </cell>
          <cell r="G28">
            <v>1762</v>
          </cell>
          <cell r="H28">
            <v>1838</v>
          </cell>
          <cell r="I28">
            <v>1828</v>
          </cell>
          <cell r="J28">
            <v>1796</v>
          </cell>
          <cell r="K28">
            <v>1798</v>
          </cell>
          <cell r="L28">
            <v>1686</v>
          </cell>
          <cell r="M28">
            <v>1609</v>
          </cell>
          <cell r="O28">
            <v>1947</v>
          </cell>
          <cell r="P28">
            <v>354</v>
          </cell>
          <cell r="Q28">
            <v>353</v>
          </cell>
          <cell r="R28">
            <v>372</v>
          </cell>
          <cell r="S28">
            <v>388</v>
          </cell>
          <cell r="T28">
            <v>414</v>
          </cell>
          <cell r="U28">
            <v>415</v>
          </cell>
          <cell r="V28">
            <v>424</v>
          </cell>
          <cell r="W28">
            <v>460</v>
          </cell>
          <cell r="X28">
            <v>470</v>
          </cell>
          <cell r="Y28">
            <v>477</v>
          </cell>
          <cell r="Z28">
            <v>518</v>
          </cell>
          <cell r="AA28">
            <v>548</v>
          </cell>
          <cell r="AC28">
            <v>1947</v>
          </cell>
          <cell r="AD28">
            <v>1952</v>
          </cell>
          <cell r="AE28">
            <v>1929</v>
          </cell>
          <cell r="AF28">
            <v>1853</v>
          </cell>
          <cell r="AG28">
            <v>1788</v>
          </cell>
          <cell r="AH28">
            <v>1732</v>
          </cell>
          <cell r="AI28">
            <v>1800</v>
          </cell>
          <cell r="AJ28">
            <v>1832</v>
          </cell>
          <cell r="AK28">
            <v>1821</v>
          </cell>
          <cell r="AL28">
            <v>1788</v>
          </cell>
          <cell r="AM28">
            <v>1757</v>
          </cell>
          <cell r="AN28">
            <v>1605</v>
          </cell>
          <cell r="AO28">
            <v>1628</v>
          </cell>
          <cell r="AQ28">
            <v>1947</v>
          </cell>
          <cell r="AR28">
            <v>2.8942543411644536E-3</v>
          </cell>
          <cell r="AS28">
            <v>2.938652663934426E-3</v>
          </cell>
          <cell r="AT28">
            <v>3.0083981337480558E-3</v>
          </cell>
          <cell r="AU28">
            <v>3.140852671343767E-3</v>
          </cell>
          <cell r="AV28">
            <v>3.372818791946309E-3</v>
          </cell>
          <cell r="AW28">
            <v>3.5182351809083913E-3</v>
          </cell>
          <cell r="AX28">
            <v>3.6079259259259259E-3</v>
          </cell>
          <cell r="AY28">
            <v>3.8249636098981071E-3</v>
          </cell>
          <cell r="AZ28">
            <v>3.8628958447739334E-3</v>
          </cell>
          <cell r="BA28">
            <v>3.9972315436241608E-3</v>
          </cell>
          <cell r="BB28">
            <v>4.1422310756972112E-3</v>
          </cell>
          <cell r="BC28">
            <v>4.5780477673935619E-3</v>
          </cell>
          <cell r="BE28">
            <v>1947</v>
          </cell>
          <cell r="BF28">
            <v>-3.0643513789581078E-3</v>
          </cell>
          <cell r="BG28">
            <v>-1.1782786885245922E-2</v>
          </cell>
          <cell r="BH28">
            <v>-3.9398652151373725E-2</v>
          </cell>
          <cell r="BI28">
            <v>-3.5078251484079837E-2</v>
          </cell>
          <cell r="BJ28">
            <v>-3.1319910514541416E-2</v>
          </cell>
          <cell r="BK28">
            <v>3.9260969976905313E-2</v>
          </cell>
          <cell r="BL28">
            <v>1.777777777777767E-2</v>
          </cell>
          <cell r="BM28">
            <v>-6.0043668122270466E-3</v>
          </cell>
          <cell r="BN28">
            <v>-1.8121911037891292E-2</v>
          </cell>
          <cell r="BO28">
            <v>-1.7337807606264022E-2</v>
          </cell>
          <cell r="BP28">
            <v>-8.6511098463289748E-2</v>
          </cell>
          <cell r="BQ28">
            <v>1.4330218068535849E-2</v>
          </cell>
          <cell r="BS28">
            <v>1947</v>
          </cell>
          <cell r="BT28">
            <v>-1.7009703779365419E-4</v>
          </cell>
          <cell r="BU28">
            <v>-8.8441342213114952E-3</v>
          </cell>
          <cell r="BV28">
            <v>-3.6390254017625669E-2</v>
          </cell>
          <cell r="BW28">
            <v>-3.1937398812736072E-2</v>
          </cell>
          <cell r="BX28">
            <v>-2.7947091722595106E-2</v>
          </cell>
          <cell r="BY28">
            <v>4.2779205157813707E-2</v>
          </cell>
          <cell r="BZ28">
            <v>2.1385703703703594E-2</v>
          </cell>
          <cell r="CA28">
            <v>-2.1794032023289395E-3</v>
          </cell>
          <cell r="CB28">
            <v>-1.4259015193117359E-2</v>
          </cell>
          <cell r="CC28">
            <v>-1.3340576062639862E-2</v>
          </cell>
          <cell r="CD28">
            <v>-8.236886738759254E-2</v>
          </cell>
          <cell r="CE28">
            <v>1.890826583592941E-2</v>
          </cell>
          <cell r="CG28">
            <v>1947</v>
          </cell>
          <cell r="CH28">
            <v>-0.13157860282328859</v>
          </cell>
        </row>
        <row r="29">
          <cell r="A29">
            <v>1948</v>
          </cell>
          <cell r="B29">
            <v>1653</v>
          </cell>
          <cell r="C29">
            <v>1582</v>
          </cell>
          <cell r="D29">
            <v>1602</v>
          </cell>
          <cell r="E29">
            <v>1665</v>
          </cell>
          <cell r="F29">
            <v>1742</v>
          </cell>
          <cell r="G29">
            <v>1785</v>
          </cell>
          <cell r="H29">
            <v>1755</v>
          </cell>
          <cell r="I29">
            <v>1704</v>
          </cell>
          <cell r="J29">
            <v>1702</v>
          </cell>
          <cell r="K29">
            <v>1716</v>
          </cell>
          <cell r="L29">
            <v>1629</v>
          </cell>
          <cell r="M29">
            <v>1593</v>
          </cell>
          <cell r="O29">
            <v>1948</v>
          </cell>
          <cell r="P29">
            <v>535</v>
          </cell>
          <cell r="Q29">
            <v>562</v>
          </cell>
          <cell r="R29">
            <v>557</v>
          </cell>
          <cell r="S29">
            <v>536</v>
          </cell>
          <cell r="T29">
            <v>515</v>
          </cell>
          <cell r="U29">
            <v>501</v>
          </cell>
          <cell r="V29">
            <v>583</v>
          </cell>
          <cell r="W29">
            <v>498</v>
          </cell>
          <cell r="X29">
            <v>498</v>
          </cell>
          <cell r="Y29">
            <v>550</v>
          </cell>
          <cell r="Z29">
            <v>579</v>
          </cell>
          <cell r="AA29">
            <v>590</v>
          </cell>
          <cell r="AC29">
            <v>1948</v>
          </cell>
          <cell r="AD29">
            <v>1632</v>
          </cell>
          <cell r="AE29">
            <v>1564</v>
          </cell>
          <cell r="AF29">
            <v>1653</v>
          </cell>
          <cell r="AG29">
            <v>1672</v>
          </cell>
          <cell r="AH29">
            <v>1762</v>
          </cell>
          <cell r="AI29">
            <v>1792</v>
          </cell>
          <cell r="AJ29">
            <v>1704</v>
          </cell>
          <cell r="AK29">
            <v>1703</v>
          </cell>
          <cell r="AL29">
            <v>1684</v>
          </cell>
          <cell r="AM29">
            <v>1744</v>
          </cell>
          <cell r="AN29">
            <v>1577</v>
          </cell>
          <cell r="AO29">
            <v>1604</v>
          </cell>
          <cell r="AQ29">
            <v>1948</v>
          </cell>
          <cell r="AR29">
            <v>4.526796683046683E-3</v>
          </cell>
          <cell r="AS29">
            <v>4.5398488562091504E-3</v>
          </cell>
          <cell r="AT29">
            <v>4.7544437340153447E-3</v>
          </cell>
          <cell r="AU29">
            <v>4.4990925589836663E-3</v>
          </cell>
          <cell r="AV29">
            <v>4.471341706539074E-3</v>
          </cell>
          <cell r="AW29">
            <v>4.2294977298524402E-3</v>
          </cell>
          <cell r="AX29">
            <v>4.758021763392857E-3</v>
          </cell>
          <cell r="AY29">
            <v>4.15E-3</v>
          </cell>
          <cell r="AZ29">
            <v>4.1475631238990021E-3</v>
          </cell>
          <cell r="BA29">
            <v>4.6704275534441807E-3</v>
          </cell>
          <cell r="BB29">
            <v>4.5068377293577978E-3</v>
          </cell>
          <cell r="BC29">
            <v>4.9665504121750165E-3</v>
          </cell>
          <cell r="BE29">
            <v>1948</v>
          </cell>
          <cell r="BF29">
            <v>2.4570024570025328E-3</v>
          </cell>
          <cell r="BG29">
            <v>-4.166666666666663E-2</v>
          </cell>
          <cell r="BH29">
            <v>5.6905370843989722E-2</v>
          </cell>
          <cell r="BI29">
            <v>1.1494252873563315E-2</v>
          </cell>
          <cell r="BJ29">
            <v>5.3827751196172224E-2</v>
          </cell>
          <cell r="BK29">
            <v>1.7026106696935273E-2</v>
          </cell>
          <cell r="BL29">
            <v>-4.9107142857142905E-2</v>
          </cell>
          <cell r="BM29">
            <v>-5.8685446009387743E-4</v>
          </cell>
          <cell r="BN29">
            <v>-1.1156782149148614E-2</v>
          </cell>
          <cell r="BO29">
            <v>3.562945368171011E-2</v>
          </cell>
          <cell r="BP29">
            <v>-9.5756880733944949E-2</v>
          </cell>
          <cell r="BQ29">
            <v>1.7121116043119944E-2</v>
          </cell>
          <cell r="BS29">
            <v>1948</v>
          </cell>
          <cell r="BT29">
            <v>6.9837991400492159E-3</v>
          </cell>
          <cell r="BU29">
            <v>-3.7126817810457478E-2</v>
          </cell>
          <cell r="BV29">
            <v>6.1659814578005068E-2</v>
          </cell>
          <cell r="BW29">
            <v>1.5993345432546983E-2</v>
          </cell>
          <cell r="BX29">
            <v>5.8299092902711298E-2</v>
          </cell>
          <cell r="BY29">
            <v>2.1255604426787714E-2</v>
          </cell>
          <cell r="BZ29">
            <v>-4.4349121093750048E-2</v>
          </cell>
          <cell r="CA29">
            <v>3.5631455399061226E-3</v>
          </cell>
          <cell r="CB29">
            <v>-7.009219025249612E-3</v>
          </cell>
          <cell r="CC29">
            <v>4.0299881235154295E-2</v>
          </cell>
          <cell r="CD29">
            <v>-9.1250043004587153E-2</v>
          </cell>
          <cell r="CE29">
            <v>2.208766645529496E-2</v>
          </cell>
          <cell r="CG29">
            <v>1948</v>
          </cell>
          <cell r="CH29">
            <v>4.0138034844067194E-2</v>
          </cell>
        </row>
        <row r="30">
          <cell r="A30">
            <v>1949</v>
          </cell>
          <cell r="B30">
            <v>1654</v>
          </cell>
          <cell r="C30">
            <v>1671</v>
          </cell>
          <cell r="D30">
            <v>1699</v>
          </cell>
          <cell r="E30">
            <v>1731</v>
          </cell>
          <cell r="F30">
            <v>1752</v>
          </cell>
          <cell r="G30">
            <v>1695</v>
          </cell>
          <cell r="H30">
            <v>1744</v>
          </cell>
          <cell r="I30">
            <v>1823</v>
          </cell>
          <cell r="J30">
            <v>1875</v>
          </cell>
          <cell r="K30">
            <v>1906</v>
          </cell>
          <cell r="L30">
            <v>1925</v>
          </cell>
          <cell r="M30">
            <v>1969</v>
          </cell>
          <cell r="O30">
            <v>1949</v>
          </cell>
          <cell r="P30">
            <v>570</v>
          </cell>
          <cell r="Q30">
            <v>561</v>
          </cell>
          <cell r="R30">
            <v>559</v>
          </cell>
          <cell r="S30">
            <v>547</v>
          </cell>
          <cell r="T30">
            <v>541</v>
          </cell>
          <cell r="U30">
            <v>564</v>
          </cell>
          <cell r="V30">
            <v>572</v>
          </cell>
          <cell r="W30">
            <v>558</v>
          </cell>
          <cell r="X30">
            <v>545</v>
          </cell>
          <cell r="Y30">
            <v>585</v>
          </cell>
          <cell r="Z30">
            <v>580</v>
          </cell>
          <cell r="AA30">
            <v>566</v>
          </cell>
          <cell r="AC30">
            <v>1949</v>
          </cell>
          <cell r="AD30">
            <v>1677</v>
          </cell>
          <cell r="AE30">
            <v>1670</v>
          </cell>
          <cell r="AF30">
            <v>1723</v>
          </cell>
          <cell r="AG30">
            <v>1725</v>
          </cell>
          <cell r="AH30">
            <v>1723</v>
          </cell>
          <cell r="AI30">
            <v>1692</v>
          </cell>
          <cell r="AJ30">
            <v>1780</v>
          </cell>
          <cell r="AK30">
            <v>1833</v>
          </cell>
          <cell r="AL30">
            <v>1893</v>
          </cell>
          <cell r="AM30">
            <v>1905</v>
          </cell>
          <cell r="AN30">
            <v>1926</v>
          </cell>
          <cell r="AO30">
            <v>1993</v>
          </cell>
          <cell r="AQ30">
            <v>1949</v>
          </cell>
          <cell r="AR30">
            <v>4.8980673316708226E-3</v>
          </cell>
          <cell r="AS30">
            <v>4.6582737030411454E-3</v>
          </cell>
          <cell r="AT30">
            <v>4.7392265469061879E-3</v>
          </cell>
          <cell r="AU30">
            <v>4.5794979686593152E-3</v>
          </cell>
          <cell r="AV30">
            <v>4.5788985507246383E-3</v>
          </cell>
          <cell r="AW30">
            <v>4.6236215902495641E-3</v>
          </cell>
          <cell r="AX30">
            <v>4.9131599684791175E-3</v>
          </cell>
          <cell r="AY30">
            <v>4.7623314606741575E-3</v>
          </cell>
          <cell r="AZ30">
            <v>4.6457310420076371E-3</v>
          </cell>
          <cell r="BA30">
            <v>4.9084786053882725E-3</v>
          </cell>
          <cell r="BB30">
            <v>4.8840769903762031E-3</v>
          </cell>
          <cell r="BC30">
            <v>4.8219712703357568E-3</v>
          </cell>
          <cell r="BE30">
            <v>1949</v>
          </cell>
          <cell r="BF30">
            <v>4.5511221945137237E-2</v>
          </cell>
          <cell r="BG30">
            <v>-4.174120453190211E-3</v>
          </cell>
          <cell r="BH30">
            <v>3.1736526946107846E-2</v>
          </cell>
          <cell r="BI30">
            <v>1.1607661056296514E-3</v>
          </cell>
          <cell r="BJ30">
            <v>-1.159420289855051E-3</v>
          </cell>
          <cell r="BK30">
            <v>-1.7991874637260596E-2</v>
          </cell>
          <cell r="BL30">
            <v>5.2009456264775489E-2</v>
          </cell>
          <cell r="BM30">
            <v>2.9775280898876488E-2</v>
          </cell>
          <cell r="BN30">
            <v>3.2733224222585955E-2</v>
          </cell>
          <cell r="BO30">
            <v>6.3391442155309452E-3</v>
          </cell>
          <cell r="BP30">
            <v>1.1023622047244164E-2</v>
          </cell>
          <cell r="BQ30">
            <v>3.4787123572170398E-2</v>
          </cell>
          <cell r="BS30">
            <v>1949</v>
          </cell>
          <cell r="BT30">
            <v>5.0409289276808059E-2</v>
          </cell>
          <cell r="BU30">
            <v>4.841532498509344E-4</v>
          </cell>
          <cell r="BV30">
            <v>3.6475753493014032E-2</v>
          </cell>
          <cell r="BW30">
            <v>5.7402640742889666E-3</v>
          </cell>
          <cell r="BX30">
            <v>3.4194782608695873E-3</v>
          </cell>
          <cell r="BY30">
            <v>-1.3368253047011032E-2</v>
          </cell>
          <cell r="BZ30">
            <v>5.6922616233254605E-2</v>
          </cell>
          <cell r="CA30">
            <v>3.4537612359550648E-2</v>
          </cell>
          <cell r="CB30">
            <v>3.7378955264593589E-2</v>
          </cell>
          <cell r="CC30">
            <v>1.1247622820919217E-2</v>
          </cell>
          <cell r="CD30">
            <v>1.5907699037620366E-2</v>
          </cell>
          <cell r="CE30">
            <v>3.9609094842506153E-2</v>
          </cell>
          <cell r="CG30">
            <v>1949</v>
          </cell>
          <cell r="CH30">
            <v>0.31389333609872505</v>
          </cell>
        </row>
        <row r="31">
          <cell r="A31">
            <v>1950</v>
          </cell>
          <cell r="B31">
            <v>2020</v>
          </cell>
          <cell r="C31">
            <v>2055</v>
          </cell>
          <cell r="D31">
            <v>2092</v>
          </cell>
          <cell r="E31">
            <v>2100</v>
          </cell>
          <cell r="F31">
            <v>2123</v>
          </cell>
          <cell r="G31">
            <v>2094</v>
          </cell>
          <cell r="H31">
            <v>1890</v>
          </cell>
          <cell r="I31">
            <v>1895</v>
          </cell>
          <cell r="J31">
            <v>1918</v>
          </cell>
          <cell r="K31">
            <v>1946</v>
          </cell>
          <cell r="L31">
            <v>1927</v>
          </cell>
          <cell r="M31">
            <v>1887</v>
          </cell>
          <cell r="O31">
            <v>1950</v>
          </cell>
          <cell r="P31">
            <v>554</v>
          </cell>
          <cell r="Q31">
            <v>547</v>
          </cell>
          <cell r="R31">
            <v>538</v>
          </cell>
          <cell r="S31">
            <v>538</v>
          </cell>
          <cell r="T31">
            <v>535</v>
          </cell>
          <cell r="U31">
            <v>548</v>
          </cell>
          <cell r="V31">
            <v>608</v>
          </cell>
          <cell r="W31">
            <v>608</v>
          </cell>
          <cell r="X31">
            <v>611</v>
          </cell>
          <cell r="Y31">
            <v>600</v>
          </cell>
          <cell r="Z31">
            <v>610</v>
          </cell>
          <cell r="AA31">
            <v>640</v>
          </cell>
          <cell r="AC31">
            <v>1950</v>
          </cell>
          <cell r="AD31">
            <v>2054</v>
          </cell>
          <cell r="AE31">
            <v>2065</v>
          </cell>
          <cell r="AF31">
            <v>2073</v>
          </cell>
          <cell r="AG31">
            <v>2102</v>
          </cell>
          <cell r="AH31">
            <v>2133</v>
          </cell>
          <cell r="AI31">
            <v>1959</v>
          </cell>
          <cell r="AJ31">
            <v>1864</v>
          </cell>
          <cell r="AK31">
            <v>1883</v>
          </cell>
          <cell r="AL31">
            <v>1952</v>
          </cell>
          <cell r="AM31">
            <v>1937</v>
          </cell>
          <cell r="AN31">
            <v>1893</v>
          </cell>
          <cell r="AO31">
            <v>1942</v>
          </cell>
          <cell r="AQ31">
            <v>1950</v>
          </cell>
          <cell r="AR31">
            <v>4.6792105703294864E-3</v>
          </cell>
          <cell r="AS31">
            <v>4.5605525803310617E-3</v>
          </cell>
          <cell r="AT31">
            <v>4.541953188054882E-3</v>
          </cell>
          <cell r="AU31">
            <v>4.5417269657501208E-3</v>
          </cell>
          <cell r="AV31">
            <v>4.5028742467491277E-3</v>
          </cell>
          <cell r="AW31">
            <v>4.4831692451945612E-3</v>
          </cell>
          <cell r="AX31">
            <v>4.8882082695252673E-3</v>
          </cell>
          <cell r="AY31">
            <v>5.1509298998569384E-3</v>
          </cell>
          <cell r="AZ31">
            <v>5.1863073110285009E-3</v>
          </cell>
          <cell r="BA31">
            <v>4.9846311475409836E-3</v>
          </cell>
          <cell r="BB31">
            <v>5.0570900017208745E-3</v>
          </cell>
          <cell r="BC31">
            <v>5.3164289487585836E-3</v>
          </cell>
          <cell r="BE31">
            <v>1950</v>
          </cell>
          <cell r="BF31">
            <v>3.0607124937280572E-2</v>
          </cell>
          <cell r="BG31">
            <v>5.3554040895813504E-3</v>
          </cell>
          <cell r="BH31">
            <v>3.8740920096851372E-3</v>
          </cell>
          <cell r="BI31">
            <v>1.3989387361312167E-2</v>
          </cell>
          <cell r="BJ31">
            <v>1.4747859181731604E-2</v>
          </cell>
          <cell r="BK31">
            <v>-8.1575246132208123E-2</v>
          </cell>
          <cell r="BL31">
            <v>-4.8494129657988716E-2</v>
          </cell>
          <cell r="BM31">
            <v>1.0193133047210257E-2</v>
          </cell>
          <cell r="BN31">
            <v>3.6643653744025562E-2</v>
          </cell>
          <cell r="BO31">
            <v>-7.6844262295081567E-3</v>
          </cell>
          <cell r="BP31">
            <v>-2.271553949406302E-2</v>
          </cell>
          <cell r="BQ31">
            <v>2.5884838880084526E-2</v>
          </cell>
          <cell r="BS31">
            <v>1950</v>
          </cell>
          <cell r="BT31">
            <v>3.528633550761006E-2</v>
          </cell>
          <cell r="BU31">
            <v>9.9159566699124121E-3</v>
          </cell>
          <cell r="BV31">
            <v>8.4160451977400193E-3</v>
          </cell>
          <cell r="BW31">
            <v>1.8531114327062288E-2</v>
          </cell>
          <cell r="BX31">
            <v>1.9250733428480733E-2</v>
          </cell>
          <cell r="BY31">
            <v>-7.7092076887013555E-2</v>
          </cell>
          <cell r="BZ31">
            <v>-4.3605921388463448E-2</v>
          </cell>
          <cell r="CA31">
            <v>1.5344062947067194E-2</v>
          </cell>
          <cell r="CB31">
            <v>4.1829961055054064E-2</v>
          </cell>
          <cell r="CC31">
            <v>-2.6997950819671731E-3</v>
          </cell>
          <cell r="CD31">
            <v>-1.7658449492342146E-2</v>
          </cell>
          <cell r="CE31">
            <v>3.120126782884311E-2</v>
          </cell>
          <cell r="CG31">
            <v>1950</v>
          </cell>
          <cell r="CH31">
            <v>3.2471295432337177E-2</v>
          </cell>
        </row>
        <row r="32">
          <cell r="A32">
            <v>1951</v>
          </cell>
          <cell r="B32">
            <v>2001</v>
          </cell>
          <cell r="C32">
            <v>2034</v>
          </cell>
          <cell r="D32">
            <v>2050</v>
          </cell>
          <cell r="E32">
            <v>2016</v>
          </cell>
          <cell r="F32">
            <v>2008</v>
          </cell>
          <cell r="G32">
            <v>2005</v>
          </cell>
          <cell r="H32">
            <v>2039</v>
          </cell>
          <cell r="I32">
            <v>2080</v>
          </cell>
          <cell r="J32">
            <v>2103</v>
          </cell>
          <cell r="K32">
            <v>2110</v>
          </cell>
          <cell r="L32">
            <v>2108</v>
          </cell>
          <cell r="M32">
            <v>2148</v>
          </cell>
          <cell r="O32">
            <v>1951</v>
          </cell>
          <cell r="P32">
            <v>606</v>
          </cell>
          <cell r="Q32">
            <v>596</v>
          </cell>
          <cell r="R32">
            <v>594</v>
          </cell>
          <cell r="S32">
            <v>604</v>
          </cell>
          <cell r="T32">
            <v>606</v>
          </cell>
          <cell r="U32">
            <v>604</v>
          </cell>
          <cell r="V32">
            <v>607</v>
          </cell>
          <cell r="W32">
            <v>593</v>
          </cell>
          <cell r="X32">
            <v>575</v>
          </cell>
          <cell r="Y32">
            <v>572</v>
          </cell>
          <cell r="Z32">
            <v>574</v>
          </cell>
          <cell r="AA32">
            <v>566</v>
          </cell>
          <cell r="AC32">
            <v>1951</v>
          </cell>
          <cell r="AD32">
            <v>2017</v>
          </cell>
          <cell r="AE32">
            <v>2061</v>
          </cell>
          <cell r="AF32">
            <v>2015</v>
          </cell>
          <cell r="AG32">
            <v>2006</v>
          </cell>
          <cell r="AH32">
            <v>2009</v>
          </cell>
          <cell r="AI32">
            <v>1991</v>
          </cell>
          <cell r="AJ32">
            <v>2068</v>
          </cell>
          <cell r="AK32">
            <v>2089</v>
          </cell>
          <cell r="AL32">
            <v>2097</v>
          </cell>
          <cell r="AM32">
            <v>2093</v>
          </cell>
          <cell r="AN32">
            <v>2108</v>
          </cell>
          <cell r="AO32">
            <v>2172</v>
          </cell>
          <cell r="AQ32">
            <v>1951</v>
          </cell>
          <cell r="AR32">
            <v>5.2034243048403707E-3</v>
          </cell>
          <cell r="AS32">
            <v>5.0085275161130391E-3</v>
          </cell>
          <cell r="AT32">
            <v>4.923580786026201E-3</v>
          </cell>
          <cell r="AU32">
            <v>5.0358312655086846E-3</v>
          </cell>
          <cell r="AV32">
            <v>5.0550348953140581E-3</v>
          </cell>
          <cell r="AW32">
            <v>5.0233117637298822E-3</v>
          </cell>
          <cell r="AX32">
            <v>5.1802821027959155E-3</v>
          </cell>
          <cell r="AY32">
            <v>4.970341715022566E-3</v>
          </cell>
          <cell r="AZ32">
            <v>4.8237793202489231E-3</v>
          </cell>
          <cell r="BA32">
            <v>4.7962168176760456E-3</v>
          </cell>
          <cell r="BB32">
            <v>4.8176142697881827E-3</v>
          </cell>
          <cell r="BC32">
            <v>4.8061669829222008E-3</v>
          </cell>
          <cell r="BE32">
            <v>1951</v>
          </cell>
          <cell r="BF32">
            <v>3.8619979402677584E-2</v>
          </cell>
          <cell r="BG32">
            <v>2.1814576103123429E-2</v>
          </cell>
          <cell r="BH32">
            <v>-2.231926249393501E-2</v>
          </cell>
          <cell r="BI32">
            <v>-4.466501240694809E-3</v>
          </cell>
          <cell r="BJ32">
            <v>1.4955134596210673E-3</v>
          </cell>
          <cell r="BK32">
            <v>-8.9596814335490826E-3</v>
          </cell>
          <cell r="BL32">
            <v>3.8674033149171283E-2</v>
          </cell>
          <cell r="BM32">
            <v>1.015473887814311E-2</v>
          </cell>
          <cell r="BN32">
            <v>3.8295835327908367E-3</v>
          </cell>
          <cell r="BO32">
            <v>-1.9074868860277094E-3</v>
          </cell>
          <cell r="BP32">
            <v>7.1667462971811702E-3</v>
          </cell>
          <cell r="BQ32">
            <v>3.0360531309297834E-2</v>
          </cell>
          <cell r="BS32">
            <v>1951</v>
          </cell>
          <cell r="BT32">
            <v>4.3823403707517958E-2</v>
          </cell>
          <cell r="BU32">
            <v>2.6823103619236469E-2</v>
          </cell>
          <cell r="BV32">
            <v>-1.7395681707908811E-2</v>
          </cell>
          <cell r="BW32">
            <v>5.6933002481387562E-4</v>
          </cell>
          <cell r="BX32">
            <v>6.5505483549351253E-3</v>
          </cell>
          <cell r="BY32">
            <v>-3.9363696698192004E-3</v>
          </cell>
          <cell r="BZ32">
            <v>4.3854315251967202E-2</v>
          </cell>
          <cell r="CA32">
            <v>1.5125080593165675E-2</v>
          </cell>
          <cell r="CB32">
            <v>8.6533628530397599E-3</v>
          </cell>
          <cell r="CC32">
            <v>2.8887299316483362E-3</v>
          </cell>
          <cell r="CD32">
            <v>1.1984360566969353E-2</v>
          </cell>
          <cell r="CE32">
            <v>3.5166698292220036E-2</v>
          </cell>
          <cell r="CG32">
            <v>1951</v>
          </cell>
          <cell r="CH32">
            <v>0.18634068046249985</v>
          </cell>
        </row>
        <row r="33">
          <cell r="A33">
            <v>1952</v>
          </cell>
          <cell r="B33">
            <v>2222</v>
          </cell>
          <cell r="C33">
            <v>2239</v>
          </cell>
          <cell r="D33">
            <v>2256</v>
          </cell>
          <cell r="E33">
            <v>2239</v>
          </cell>
          <cell r="F33">
            <v>2238</v>
          </cell>
          <cell r="G33">
            <v>2251</v>
          </cell>
          <cell r="H33">
            <v>2260</v>
          </cell>
          <cell r="I33">
            <v>2306</v>
          </cell>
          <cell r="J33">
            <v>2315</v>
          </cell>
          <cell r="K33">
            <v>2293</v>
          </cell>
          <cell r="L33">
            <v>2379</v>
          </cell>
          <cell r="M33">
            <v>2432</v>
          </cell>
          <cell r="O33">
            <v>1952</v>
          </cell>
          <cell r="P33">
            <v>550</v>
          </cell>
          <cell r="Q33">
            <v>546</v>
          </cell>
          <cell r="R33">
            <v>540</v>
          </cell>
          <cell r="S33">
            <v>546</v>
          </cell>
          <cell r="T33">
            <v>546</v>
          </cell>
          <cell r="U33">
            <v>545</v>
          </cell>
          <cell r="V33">
            <v>544</v>
          </cell>
          <cell r="W33">
            <v>533</v>
          </cell>
          <cell r="X33">
            <v>536</v>
          </cell>
          <cell r="Y33">
            <v>543</v>
          </cell>
          <cell r="Z33">
            <v>523</v>
          </cell>
          <cell r="AA33">
            <v>511</v>
          </cell>
          <cell r="AC33">
            <v>1952</v>
          </cell>
          <cell r="AD33">
            <v>2228</v>
          </cell>
          <cell r="AE33">
            <v>2231</v>
          </cell>
          <cell r="AF33">
            <v>2260</v>
          </cell>
          <cell r="AG33">
            <v>2215</v>
          </cell>
          <cell r="AH33">
            <v>2247</v>
          </cell>
          <cell r="AI33">
            <v>2248</v>
          </cell>
          <cell r="AJ33">
            <v>2284</v>
          </cell>
          <cell r="AK33">
            <v>2320</v>
          </cell>
          <cell r="AL33">
            <v>2313</v>
          </cell>
          <cell r="AM33">
            <v>2326</v>
          </cell>
          <cell r="AN33">
            <v>2414</v>
          </cell>
          <cell r="AO33">
            <v>2455</v>
          </cell>
          <cell r="AQ33">
            <v>1952</v>
          </cell>
          <cell r="AR33">
            <v>4.6888428483732357E-3</v>
          </cell>
          <cell r="AS33">
            <v>4.5724640933572707E-3</v>
          </cell>
          <cell r="AT33">
            <v>4.5504258180188257E-3</v>
          </cell>
          <cell r="AU33">
            <v>4.5077212389380535E-3</v>
          </cell>
          <cell r="AV33">
            <v>4.5972460496614001E-3</v>
          </cell>
          <cell r="AW33">
            <v>4.5497515205459131E-3</v>
          </cell>
          <cell r="AX33">
            <v>4.5575326215895606E-3</v>
          </cell>
          <cell r="AY33">
            <v>4.4844497956800927E-3</v>
          </cell>
          <cell r="AZ33">
            <v>4.4570402298850578E-3</v>
          </cell>
          <cell r="BA33">
            <v>4.4858733246865541E-3</v>
          </cell>
          <cell r="BB33">
            <v>4.457641874462597E-3</v>
          </cell>
          <cell r="BC33">
            <v>4.2900856117094729E-3</v>
          </cell>
          <cell r="BE33">
            <v>1952</v>
          </cell>
          <cell r="BF33">
            <v>2.5782688766114115E-2</v>
          </cell>
          <cell r="BG33">
            <v>1.3464991023339756E-3</v>
          </cell>
          <cell r="BH33">
            <v>1.2998655311519558E-2</v>
          </cell>
          <cell r="BI33">
            <v>-1.9911504424778736E-2</v>
          </cell>
          <cell r="BJ33">
            <v>1.4446952595936757E-2</v>
          </cell>
          <cell r="BK33">
            <v>4.4503782821547766E-4</v>
          </cell>
          <cell r="BL33">
            <v>1.6014234875444844E-2</v>
          </cell>
          <cell r="BM33">
            <v>1.5761821366024442E-2</v>
          </cell>
          <cell r="BN33">
            <v>-3.0172413793103647E-3</v>
          </cell>
          <cell r="BO33">
            <v>5.6204063986164954E-3</v>
          </cell>
          <cell r="BP33">
            <v>3.7833190025795327E-2</v>
          </cell>
          <cell r="BQ33">
            <v>1.6984258492129145E-2</v>
          </cell>
          <cell r="BS33">
            <v>1952</v>
          </cell>
          <cell r="BT33">
            <v>3.047153161448735E-2</v>
          </cell>
          <cell r="BU33">
            <v>5.9189631956912464E-3</v>
          </cell>
          <cell r="BV33">
            <v>1.7549081129538385E-2</v>
          </cell>
          <cell r="BW33">
            <v>-1.5403783185840684E-2</v>
          </cell>
          <cell r="BX33">
            <v>1.9044198645598157E-2</v>
          </cell>
          <cell r="BY33">
            <v>4.9947893487613908E-3</v>
          </cell>
          <cell r="BZ33">
            <v>2.0571767497034404E-2</v>
          </cell>
          <cell r="CA33">
            <v>2.0246271161704535E-2</v>
          </cell>
          <cell r="CB33">
            <v>1.4397988505746931E-3</v>
          </cell>
          <cell r="CC33">
            <v>1.0106279723303049E-2</v>
          </cell>
          <cell r="CD33">
            <v>4.2290831900257925E-2</v>
          </cell>
          <cell r="CE33">
            <v>2.1274344103838619E-2</v>
          </cell>
          <cell r="CG33">
            <v>1952</v>
          </cell>
          <cell r="CH33">
            <v>0.19245274503415022</v>
          </cell>
        </row>
        <row r="34">
          <cell r="A34">
            <v>1953</v>
          </cell>
          <cell r="B34">
            <v>2441</v>
          </cell>
          <cell r="C34">
            <v>2450</v>
          </cell>
          <cell r="D34">
            <v>2468</v>
          </cell>
          <cell r="E34">
            <v>2386</v>
          </cell>
          <cell r="F34">
            <v>2369</v>
          </cell>
          <cell r="G34">
            <v>2265</v>
          </cell>
          <cell r="H34">
            <v>2324</v>
          </cell>
          <cell r="I34">
            <v>2389</v>
          </cell>
          <cell r="J34">
            <v>2339</v>
          </cell>
          <cell r="K34">
            <v>2422</v>
          </cell>
          <cell r="L34">
            <v>2470</v>
          </cell>
          <cell r="M34">
            <v>2517</v>
          </cell>
          <cell r="O34">
            <v>1953</v>
          </cell>
          <cell r="P34">
            <v>511</v>
          </cell>
          <cell r="Q34">
            <v>514</v>
          </cell>
          <cell r="R34">
            <v>512</v>
          </cell>
          <cell r="S34">
            <v>528</v>
          </cell>
          <cell r="T34">
            <v>538</v>
          </cell>
          <cell r="U34">
            <v>566</v>
          </cell>
          <cell r="V34">
            <v>554</v>
          </cell>
          <cell r="W34">
            <v>543</v>
          </cell>
          <cell r="X34">
            <v>560</v>
          </cell>
          <cell r="Y34">
            <v>545</v>
          </cell>
          <cell r="Z34">
            <v>536</v>
          </cell>
          <cell r="AA34">
            <v>525</v>
          </cell>
          <cell r="AC34">
            <v>1953</v>
          </cell>
          <cell r="AD34">
            <v>2470</v>
          </cell>
          <cell r="AE34">
            <v>2443</v>
          </cell>
          <cell r="AF34">
            <v>2422</v>
          </cell>
          <cell r="AG34">
            <v>2365</v>
          </cell>
          <cell r="AH34">
            <v>2360</v>
          </cell>
          <cell r="AI34">
            <v>2285</v>
          </cell>
          <cell r="AJ34">
            <v>2353</v>
          </cell>
          <cell r="AK34">
            <v>2346</v>
          </cell>
          <cell r="AL34">
            <v>2363</v>
          </cell>
          <cell r="AM34">
            <v>2449</v>
          </cell>
          <cell r="AN34">
            <v>2505</v>
          </cell>
          <cell r="AO34">
            <v>2510</v>
          </cell>
          <cell r="AQ34">
            <v>1953</v>
          </cell>
          <cell r="AR34">
            <v>4.2340495587236933E-3</v>
          </cell>
          <cell r="AS34">
            <v>4.2486504723346832E-3</v>
          </cell>
          <cell r="AT34">
            <v>4.31032883067267E-3</v>
          </cell>
          <cell r="AU34">
            <v>4.3345995045417016E-3</v>
          </cell>
          <cell r="AV34">
            <v>4.490916138125441E-3</v>
          </cell>
          <cell r="AW34">
            <v>4.5268008474576267E-3</v>
          </cell>
          <cell r="AX34">
            <v>4.6954631655725752E-3</v>
          </cell>
          <cell r="AY34">
            <v>4.5942307692307697E-3</v>
          </cell>
          <cell r="AZ34">
            <v>4.6527422563228185E-3</v>
          </cell>
          <cell r="BA34">
            <v>4.6550641839469605E-3</v>
          </cell>
          <cell r="BB34">
            <v>4.5049680141554379E-3</v>
          </cell>
          <cell r="BC34">
            <v>4.3959580838323353E-3</v>
          </cell>
          <cell r="BE34">
            <v>1953</v>
          </cell>
          <cell r="BF34">
            <v>6.109979633401208E-3</v>
          </cell>
          <cell r="BG34">
            <v>-1.0931174089068851E-2</v>
          </cell>
          <cell r="BH34">
            <v>-8.5959885386819312E-3</v>
          </cell>
          <cell r="BI34">
            <v>-2.3534269199009028E-2</v>
          </cell>
          <cell r="BJ34">
            <v>-2.1141649048626032E-3</v>
          </cell>
          <cell r="BK34">
            <v>-3.1779661016949179E-2</v>
          </cell>
          <cell r="BL34">
            <v>2.9759299781181525E-2</v>
          </cell>
          <cell r="BM34">
            <v>-2.9749256268593038E-3</v>
          </cell>
          <cell r="BN34">
            <v>7.2463768115942351E-3</v>
          </cell>
          <cell r="BO34">
            <v>3.6394413880660226E-2</v>
          </cell>
          <cell r="BP34">
            <v>2.2866476112699097E-2</v>
          </cell>
          <cell r="BQ34">
            <v>1.9960079840319889E-3</v>
          </cell>
          <cell r="BS34">
            <v>1953</v>
          </cell>
          <cell r="BT34">
            <v>1.03440291921249E-2</v>
          </cell>
          <cell r="BU34">
            <v>-6.6825236167341682E-3</v>
          </cell>
          <cell r="BV34">
            <v>-4.2856597080092613E-3</v>
          </cell>
          <cell r="BW34">
            <v>-1.9199669694467326E-2</v>
          </cell>
          <cell r="BX34">
            <v>2.3767512332628377E-3</v>
          </cell>
          <cell r="BY34">
            <v>-2.7252860169491553E-2</v>
          </cell>
          <cell r="BZ34">
            <v>3.4454762946754099E-2</v>
          </cell>
          <cell r="CA34">
            <v>1.6193051423714659E-3</v>
          </cell>
          <cell r="CB34">
            <v>1.1899119067917054E-2</v>
          </cell>
          <cell r="CC34">
            <v>4.1049478064607188E-2</v>
          </cell>
          <cell r="CD34">
            <v>2.7371444126854536E-2</v>
          </cell>
          <cell r="CE34">
            <v>6.3919660678643242E-3</v>
          </cell>
          <cell r="CG34">
            <v>1953</v>
          </cell>
          <cell r="CH34">
            <v>7.8502358067720879E-2</v>
          </cell>
        </row>
        <row r="35">
          <cell r="A35">
            <v>1954</v>
          </cell>
          <cell r="B35">
            <v>2551</v>
          </cell>
          <cell r="C35">
            <v>2590</v>
          </cell>
          <cell r="D35">
            <v>2639</v>
          </cell>
          <cell r="E35">
            <v>2675</v>
          </cell>
          <cell r="F35">
            <v>2706</v>
          </cell>
          <cell r="G35">
            <v>2728</v>
          </cell>
          <cell r="H35">
            <v>2821</v>
          </cell>
          <cell r="I35">
            <v>2882</v>
          </cell>
          <cell r="J35">
            <v>2874</v>
          </cell>
          <cell r="K35">
            <v>2819</v>
          </cell>
          <cell r="L35">
            <v>2862</v>
          </cell>
          <cell r="M35">
            <v>2941</v>
          </cell>
          <cell r="O35">
            <v>1954</v>
          </cell>
          <cell r="P35">
            <v>520</v>
          </cell>
          <cell r="Q35">
            <v>513</v>
          </cell>
          <cell r="R35">
            <v>503</v>
          </cell>
          <cell r="S35">
            <v>498</v>
          </cell>
          <cell r="T35">
            <v>492</v>
          </cell>
          <cell r="U35">
            <v>492</v>
          </cell>
          <cell r="V35">
            <v>476</v>
          </cell>
          <cell r="W35">
            <v>466</v>
          </cell>
          <cell r="X35">
            <v>474</v>
          </cell>
          <cell r="Y35">
            <v>485</v>
          </cell>
          <cell r="Z35">
            <v>482</v>
          </cell>
          <cell r="AA35">
            <v>469</v>
          </cell>
          <cell r="AC35">
            <v>1954</v>
          </cell>
          <cell r="AD35">
            <v>2581</v>
          </cell>
          <cell r="AE35">
            <v>2600</v>
          </cell>
          <cell r="AF35">
            <v>2659</v>
          </cell>
          <cell r="AG35">
            <v>2680</v>
          </cell>
          <cell r="AH35">
            <v>2738</v>
          </cell>
          <cell r="AI35">
            <v>2753</v>
          </cell>
          <cell r="AJ35">
            <v>2878</v>
          </cell>
          <cell r="AK35">
            <v>2829</v>
          </cell>
          <cell r="AL35">
            <v>2868</v>
          </cell>
          <cell r="AM35">
            <v>2751</v>
          </cell>
          <cell r="AN35">
            <v>2895</v>
          </cell>
          <cell r="AO35">
            <v>2982</v>
          </cell>
          <cell r="AQ35">
            <v>1954</v>
          </cell>
          <cell r="AR35">
            <v>4.4041168658698537E-3</v>
          </cell>
          <cell r="AS35">
            <v>4.289907012785742E-3</v>
          </cell>
          <cell r="AT35">
            <v>4.2545416666666669E-3</v>
          </cell>
          <cell r="AU35">
            <v>4.1749717939074844E-3</v>
          </cell>
          <cell r="AV35">
            <v>4.1397761194029844E-3</v>
          </cell>
          <cell r="AW35">
            <v>4.0850255661066467E-3</v>
          </cell>
          <cell r="AX35">
            <v>4.0646446301004962E-3</v>
          </cell>
          <cell r="AY35">
            <v>3.8887305999536713E-3</v>
          </cell>
          <cell r="AZ35">
            <v>4.0128313891834569E-3</v>
          </cell>
          <cell r="BA35">
            <v>3.9726144816364479E-3</v>
          </cell>
          <cell r="BB35">
            <v>4.1787350054525623E-3</v>
          </cell>
          <cell r="BC35">
            <v>3.9704346574553828E-3</v>
          </cell>
          <cell r="BE35">
            <v>1954</v>
          </cell>
          <cell r="BF35">
            <v>2.8286852589641365E-2</v>
          </cell>
          <cell r="BG35">
            <v>7.3614877954282232E-3</v>
          </cell>
          <cell r="BH35">
            <v>2.2692307692307789E-2</v>
          </cell>
          <cell r="BI35">
            <v>7.8977059044753606E-3</v>
          </cell>
          <cell r="BJ35">
            <v>2.1641791044776149E-2</v>
          </cell>
          <cell r="BK35">
            <v>5.4784514243972904E-3</v>
          </cell>
          <cell r="BL35">
            <v>4.5405012713403581E-2</v>
          </cell>
          <cell r="BM35">
            <v>-1.702571230020844E-2</v>
          </cell>
          <cell r="BN35">
            <v>1.3785790031813461E-2</v>
          </cell>
          <cell r="BO35">
            <v>-4.0794979079497917E-2</v>
          </cell>
          <cell r="BP35">
            <v>5.2344601962922566E-2</v>
          </cell>
          <cell r="BQ35">
            <v>3.0051813471502653E-2</v>
          </cell>
          <cell r="BS35">
            <v>1954</v>
          </cell>
          <cell r="BT35">
            <v>3.2690969455511219E-2</v>
          </cell>
          <cell r="BU35">
            <v>1.1651394808213965E-2</v>
          </cell>
          <cell r="BV35">
            <v>2.6946849358974456E-2</v>
          </cell>
          <cell r="BW35">
            <v>1.2072677698382845E-2</v>
          </cell>
          <cell r="BX35">
            <v>2.5781567164179134E-2</v>
          </cell>
          <cell r="BY35">
            <v>9.5634769905039371E-3</v>
          </cell>
          <cell r="BZ35">
            <v>4.946965734350408E-2</v>
          </cell>
          <cell r="CA35">
            <v>-1.3136981700254768E-2</v>
          </cell>
          <cell r="CB35">
            <v>1.7798621420996918E-2</v>
          </cell>
          <cell r="CC35">
            <v>-3.6822364597861472E-2</v>
          </cell>
          <cell r="CD35">
            <v>5.652333696837513E-2</v>
          </cell>
          <cell r="CE35">
            <v>3.4022248128958037E-2</v>
          </cell>
          <cell r="CG35">
            <v>1954</v>
          </cell>
          <cell r="CH35">
            <v>0.24724979066905051</v>
          </cell>
        </row>
        <row r="36">
          <cell r="A36">
            <v>1955</v>
          </cell>
          <cell r="B36">
            <v>2989</v>
          </cell>
          <cell r="C36">
            <v>3071</v>
          </cell>
          <cell r="D36">
            <v>3072</v>
          </cell>
          <cell r="E36">
            <v>3108</v>
          </cell>
          <cell r="F36">
            <v>3087</v>
          </cell>
          <cell r="G36">
            <v>3126</v>
          </cell>
          <cell r="H36">
            <v>3198</v>
          </cell>
          <cell r="I36">
            <v>3255</v>
          </cell>
          <cell r="J36">
            <v>3254</v>
          </cell>
          <cell r="K36">
            <v>3107</v>
          </cell>
          <cell r="L36">
            <v>3183</v>
          </cell>
          <cell r="M36">
            <v>3191</v>
          </cell>
          <cell r="O36">
            <v>1955</v>
          </cell>
          <cell r="P36">
            <v>461</v>
          </cell>
          <cell r="Q36">
            <v>458</v>
          </cell>
          <cell r="R36">
            <v>457</v>
          </cell>
          <cell r="S36">
            <v>456</v>
          </cell>
          <cell r="T36">
            <v>461</v>
          </cell>
          <cell r="U36">
            <v>458</v>
          </cell>
          <cell r="V36">
            <v>452</v>
          </cell>
          <cell r="W36">
            <v>445</v>
          </cell>
          <cell r="X36">
            <v>445</v>
          </cell>
          <cell r="Y36">
            <v>467</v>
          </cell>
          <cell r="Z36">
            <v>462</v>
          </cell>
          <cell r="AA36">
            <v>466</v>
          </cell>
          <cell r="AC36">
            <v>1955</v>
          </cell>
          <cell r="AD36">
            <v>3013</v>
          </cell>
          <cell r="AE36">
            <v>3105</v>
          </cell>
          <cell r="AF36">
            <v>3059</v>
          </cell>
          <cell r="AG36">
            <v>3109</v>
          </cell>
          <cell r="AH36">
            <v>3079</v>
          </cell>
          <cell r="AI36">
            <v>3132</v>
          </cell>
          <cell r="AJ36">
            <v>3266</v>
          </cell>
          <cell r="AK36">
            <v>3271</v>
          </cell>
          <cell r="AL36">
            <v>3164</v>
          </cell>
          <cell r="AM36">
            <v>3125</v>
          </cell>
          <cell r="AN36">
            <v>3204</v>
          </cell>
          <cell r="AO36">
            <v>3170</v>
          </cell>
          <cell r="AQ36">
            <v>1955</v>
          </cell>
          <cell r="AR36">
            <v>3.8506846635367764E-3</v>
          </cell>
          <cell r="AS36">
            <v>3.8901371833167382E-3</v>
          </cell>
          <cell r="AT36">
            <v>3.7678582930756846E-3</v>
          </cell>
          <cell r="AU36">
            <v>3.8608695652173914E-3</v>
          </cell>
          <cell r="AV36">
            <v>3.8144821486008362E-3</v>
          </cell>
          <cell r="AW36">
            <v>3.87492692432608E-3</v>
          </cell>
          <cell r="AX36">
            <v>3.8460408684546613E-3</v>
          </cell>
          <cell r="AY36">
            <v>3.6958435394978564E-3</v>
          </cell>
          <cell r="AZ36">
            <v>3.6890604300417813E-3</v>
          </cell>
          <cell r="BA36">
            <v>3.8215576274757686E-3</v>
          </cell>
          <cell r="BB36">
            <v>3.9214560000000002E-3</v>
          </cell>
          <cell r="BC36">
            <v>3.8675769870994592E-3</v>
          </cell>
          <cell r="BE36">
            <v>1955</v>
          </cell>
          <cell r="BF36">
            <v>1.0395707578806146E-2</v>
          </cell>
          <cell r="BG36">
            <v>3.0534351145038219E-2</v>
          </cell>
          <cell r="BH36">
            <v>-1.4814814814814836E-2</v>
          </cell>
          <cell r="BI36">
            <v>1.6345210853220049E-2</v>
          </cell>
          <cell r="BJ36">
            <v>-9.6494049533611959E-3</v>
          </cell>
          <cell r="BK36">
            <v>1.7213380967846748E-2</v>
          </cell>
          <cell r="BL36">
            <v>4.2784163473818637E-2</v>
          </cell>
          <cell r="BM36">
            <v>1.5309246785057962E-3</v>
          </cell>
          <cell r="BN36">
            <v>-3.2711708957505303E-2</v>
          </cell>
          <cell r="BO36">
            <v>-1.2326169405815435E-2</v>
          </cell>
          <cell r="BP36">
            <v>2.5279999999999969E-2</v>
          </cell>
          <cell r="BQ36">
            <v>-1.061173533083648E-2</v>
          </cell>
          <cell r="BS36">
            <v>1955</v>
          </cell>
          <cell r="BT36">
            <v>1.4246392242342922E-2</v>
          </cell>
          <cell r="BU36">
            <v>3.4424488328354957E-2</v>
          </cell>
          <cell r="BV36">
            <v>-1.1046956521739152E-2</v>
          </cell>
          <cell r="BW36">
            <v>2.0206080418437439E-2</v>
          </cell>
          <cell r="BX36">
            <v>-5.8349228047603601E-3</v>
          </cell>
          <cell r="BY36">
            <v>2.1088307892172829E-2</v>
          </cell>
          <cell r="BZ36">
            <v>4.6630204342273301E-2</v>
          </cell>
          <cell r="CA36">
            <v>5.226768218003653E-3</v>
          </cell>
          <cell r="CB36">
            <v>-2.9022648527463522E-2</v>
          </cell>
          <cell r="CC36">
            <v>-8.5046117783396658E-3</v>
          </cell>
          <cell r="CD36">
            <v>2.9201455999999969E-2</v>
          </cell>
          <cell r="CE36">
            <v>-6.7441583437370216E-3</v>
          </cell>
          <cell r="CG36">
            <v>1955</v>
          </cell>
          <cell r="CH36">
            <v>0.11261850079382962</v>
          </cell>
        </row>
        <row r="37">
          <cell r="A37">
            <v>1956</v>
          </cell>
          <cell r="B37">
            <v>3155</v>
          </cell>
          <cell r="C37">
            <v>3207</v>
          </cell>
          <cell r="D37">
            <v>3321</v>
          </cell>
          <cell r="E37">
            <v>3250</v>
          </cell>
          <cell r="F37">
            <v>3181</v>
          </cell>
          <cell r="G37">
            <v>3193</v>
          </cell>
          <cell r="H37">
            <v>3301</v>
          </cell>
          <cell r="I37">
            <v>3339</v>
          </cell>
          <cell r="J37">
            <v>3229</v>
          </cell>
          <cell r="K37">
            <v>3167</v>
          </cell>
          <cell r="L37">
            <v>3182</v>
          </cell>
          <cell r="M37">
            <v>3170</v>
          </cell>
          <cell r="O37">
            <v>1956</v>
          </cell>
          <cell r="P37">
            <v>472</v>
          </cell>
          <cell r="Q37">
            <v>468</v>
          </cell>
          <cell r="R37">
            <v>454</v>
          </cell>
          <cell r="S37">
            <v>468</v>
          </cell>
          <cell r="T37">
            <v>478</v>
          </cell>
          <cell r="U37">
            <v>477</v>
          </cell>
          <cell r="V37">
            <v>464</v>
          </cell>
          <cell r="W37">
            <v>459</v>
          </cell>
          <cell r="X37">
            <v>478</v>
          </cell>
          <cell r="Y37">
            <v>491</v>
          </cell>
          <cell r="Z37">
            <v>491</v>
          </cell>
          <cell r="AA37">
            <v>495</v>
          </cell>
          <cell r="AC37">
            <v>1956</v>
          </cell>
          <cell r="AD37">
            <v>3167</v>
          </cell>
          <cell r="AE37">
            <v>3211</v>
          </cell>
          <cell r="AF37">
            <v>3325</v>
          </cell>
          <cell r="AG37">
            <v>3217</v>
          </cell>
          <cell r="AH37">
            <v>3160</v>
          </cell>
          <cell r="AI37">
            <v>3214</v>
          </cell>
          <cell r="AJ37">
            <v>3370</v>
          </cell>
          <cell r="AK37">
            <v>3270</v>
          </cell>
          <cell r="AL37">
            <v>3153</v>
          </cell>
          <cell r="AM37">
            <v>3160</v>
          </cell>
          <cell r="AN37">
            <v>3156</v>
          </cell>
          <cell r="AO37">
            <v>3176</v>
          </cell>
          <cell r="AQ37">
            <v>1956</v>
          </cell>
          <cell r="AR37">
            <v>3.9147213459516305E-3</v>
          </cell>
          <cell r="AS37">
            <v>3.9492579728449637E-3</v>
          </cell>
          <cell r="AT37">
            <v>3.9129398941139832E-3</v>
          </cell>
          <cell r="AU37">
            <v>3.8120300751879697E-3</v>
          </cell>
          <cell r="AV37">
            <v>3.9387576416951607E-3</v>
          </cell>
          <cell r="AW37">
            <v>4.016511075949367E-3</v>
          </cell>
          <cell r="AX37">
            <v>3.971333748185024E-3</v>
          </cell>
          <cell r="AY37">
            <v>3.7898145400593469E-3</v>
          </cell>
          <cell r="AZ37">
            <v>3.9333893985728846E-3</v>
          </cell>
          <cell r="BA37">
            <v>4.1098345491066713E-3</v>
          </cell>
          <cell r="BB37">
            <v>4.1201529535864981E-3</v>
          </cell>
          <cell r="BC37">
            <v>4.143298479087453E-3</v>
          </cell>
          <cell r="BE37">
            <v>1956</v>
          </cell>
          <cell r="BF37">
            <v>-9.4637223974758378E-4</v>
          </cell>
          <cell r="BG37">
            <v>1.3893274392169142E-2</v>
          </cell>
          <cell r="BH37">
            <v>3.5502958579881616E-2</v>
          </cell>
          <cell r="BI37">
            <v>-3.2481203007518777E-2</v>
          </cell>
          <cell r="BJ37">
            <v>-1.7718371153248369E-2</v>
          </cell>
          <cell r="BK37">
            <v>1.70886075949368E-2</v>
          </cell>
          <cell r="BL37">
            <v>4.853764779091474E-2</v>
          </cell>
          <cell r="BM37">
            <v>-2.9673590504451064E-2</v>
          </cell>
          <cell r="BN37">
            <v>-3.5779816513761498E-2</v>
          </cell>
          <cell r="BO37">
            <v>2.220107833809104E-3</v>
          </cell>
          <cell r="BP37">
            <v>-1.2658227848101333E-3</v>
          </cell>
          <cell r="BQ37">
            <v>6.3371356147021718E-3</v>
          </cell>
          <cell r="BS37">
            <v>1956</v>
          </cell>
          <cell r="BT37">
            <v>2.9683491062040468E-3</v>
          </cell>
          <cell r="BU37">
            <v>1.7842532365014104E-2</v>
          </cell>
          <cell r="BV37">
            <v>3.9415898473995598E-2</v>
          </cell>
          <cell r="BW37">
            <v>-2.8669172932330809E-2</v>
          </cell>
          <cell r="BX37">
            <v>-1.3779613511553209E-2</v>
          </cell>
          <cell r="BY37">
            <v>2.1105118670886165E-2</v>
          </cell>
          <cell r="BZ37">
            <v>5.2508981539099761E-2</v>
          </cell>
          <cell r="CA37">
            <v>-2.5883775964391717E-2</v>
          </cell>
          <cell r="CB37">
            <v>-3.1846427115188612E-2</v>
          </cell>
          <cell r="CC37">
            <v>6.3299423829157753E-3</v>
          </cell>
          <cell r="CD37">
            <v>2.8543301687763648E-3</v>
          </cell>
          <cell r="CE37">
            <v>1.0480434093789626E-2</v>
          </cell>
          <cell r="CG37">
            <v>1956</v>
          </cell>
          <cell r="CH37">
            <v>5.0644464295759084E-2</v>
          </cell>
        </row>
        <row r="38">
          <cell r="A38">
            <v>1957</v>
          </cell>
          <cell r="B38">
            <v>3232</v>
          </cell>
          <cell r="C38">
            <v>3229</v>
          </cell>
          <cell r="D38">
            <v>3245</v>
          </cell>
          <cell r="E38">
            <v>3303</v>
          </cell>
          <cell r="F38">
            <v>3403</v>
          </cell>
          <cell r="G38">
            <v>3335</v>
          </cell>
          <cell r="H38">
            <v>3293</v>
          </cell>
          <cell r="I38">
            <v>3189</v>
          </cell>
          <cell r="J38">
            <v>3109</v>
          </cell>
          <cell r="K38">
            <v>3039</v>
          </cell>
          <cell r="L38">
            <v>3068</v>
          </cell>
          <cell r="M38">
            <v>3179</v>
          </cell>
          <cell r="O38">
            <v>1957</v>
          </cell>
          <cell r="P38">
            <v>487</v>
          </cell>
          <cell r="Q38">
            <v>491</v>
          </cell>
          <cell r="R38">
            <v>489</v>
          </cell>
          <cell r="S38">
            <v>488</v>
          </cell>
          <cell r="T38">
            <v>477</v>
          </cell>
          <cell r="U38">
            <v>485</v>
          </cell>
          <cell r="V38">
            <v>490</v>
          </cell>
          <cell r="W38">
            <v>505</v>
          </cell>
          <cell r="X38">
            <v>518</v>
          </cell>
          <cell r="Y38">
            <v>529</v>
          </cell>
          <cell r="Z38">
            <v>527</v>
          </cell>
          <cell r="AA38">
            <v>509</v>
          </cell>
          <cell r="AC38">
            <v>1957</v>
          </cell>
          <cell r="AD38">
            <v>3266</v>
          </cell>
          <cell r="AE38">
            <v>3233</v>
          </cell>
          <cell r="AF38">
            <v>3245</v>
          </cell>
          <cell r="AG38">
            <v>3362</v>
          </cell>
          <cell r="AH38">
            <v>3409</v>
          </cell>
          <cell r="AI38">
            <v>3253</v>
          </cell>
          <cell r="AJ38">
            <v>3251</v>
          </cell>
          <cell r="AK38">
            <v>3142</v>
          </cell>
          <cell r="AL38">
            <v>3085</v>
          </cell>
          <cell r="AM38">
            <v>3049</v>
          </cell>
          <cell r="AN38">
            <v>3166</v>
          </cell>
          <cell r="AO38">
            <v>3214</v>
          </cell>
          <cell r="AQ38">
            <v>1957</v>
          </cell>
          <cell r="AR38">
            <v>4.129890848026869E-3</v>
          </cell>
          <cell r="AS38">
            <v>4.0453128189426408E-3</v>
          </cell>
          <cell r="AT38">
            <v>4.0901252706464584E-3</v>
          </cell>
          <cell r="AU38">
            <v>4.1393528505392916E-3</v>
          </cell>
          <cell r="AV38">
            <v>4.0234756097560975E-3</v>
          </cell>
          <cell r="AW38">
            <v>3.9539332159968712E-3</v>
          </cell>
          <cell r="AX38">
            <v>4.1335433958397377E-3</v>
          </cell>
          <cell r="AY38">
            <v>4.1280759766225781E-3</v>
          </cell>
          <cell r="AZ38">
            <v>4.2713293019308292E-3</v>
          </cell>
          <cell r="BA38">
            <v>4.3426012965964347E-3</v>
          </cell>
          <cell r="BB38">
            <v>4.4190335629168036E-3</v>
          </cell>
          <cell r="BC38">
            <v>4.2590834912613184E-3</v>
          </cell>
          <cell r="BE38">
            <v>1957</v>
          </cell>
          <cell r="BF38">
            <v>2.8337531486146039E-2</v>
          </cell>
          <cell r="BG38">
            <v>-1.0104102878138344E-2</v>
          </cell>
          <cell r="BH38">
            <v>3.7117228580265671E-3</v>
          </cell>
          <cell r="BI38">
            <v>3.6055469953774955E-2</v>
          </cell>
          <cell r="BJ38">
            <v>1.3979773944081009E-2</v>
          </cell>
          <cell r="BK38">
            <v>-4.5761220299207928E-2</v>
          </cell>
          <cell r="BL38">
            <v>-6.148170919151319E-4</v>
          </cell>
          <cell r="BM38">
            <v>-3.3528145186096592E-2</v>
          </cell>
          <cell r="BN38">
            <v>-1.8141311266709148E-2</v>
          </cell>
          <cell r="BO38">
            <v>-1.1669367909238226E-2</v>
          </cell>
          <cell r="BP38">
            <v>3.8373237126926751E-2</v>
          </cell>
          <cell r="BQ38">
            <v>1.516108654453574E-2</v>
          </cell>
          <cell r="BS38">
            <v>1957</v>
          </cell>
          <cell r="BT38">
            <v>3.2467422334172907E-2</v>
          </cell>
          <cell r="BU38">
            <v>-6.0587900591957027E-3</v>
          </cell>
          <cell r="BV38">
            <v>7.8018481286730255E-3</v>
          </cell>
          <cell r="BW38">
            <v>4.0194822804314245E-2</v>
          </cell>
          <cell r="BX38">
            <v>1.8003249553837107E-2</v>
          </cell>
          <cell r="BY38">
            <v>-4.1807287083211055E-2</v>
          </cell>
          <cell r="BZ38">
            <v>3.5187263039246058E-3</v>
          </cell>
          <cell r="CA38">
            <v>-2.9400069209474015E-2</v>
          </cell>
          <cell r="CB38">
            <v>-1.386998196477832E-2</v>
          </cell>
          <cell r="CC38">
            <v>-7.3267666126417916E-3</v>
          </cell>
          <cell r="CD38">
            <v>4.2792270689843558E-2</v>
          </cell>
          <cell r="CE38">
            <v>1.942017003579706E-2</v>
          </cell>
          <cell r="CG38">
            <v>1957</v>
          </cell>
          <cell r="CH38">
            <v>6.3619214379225353E-2</v>
          </cell>
        </row>
        <row r="39">
          <cell r="A39">
            <v>1958</v>
          </cell>
          <cell r="B39">
            <v>3330</v>
          </cell>
          <cell r="C39">
            <v>3412</v>
          </cell>
          <cell r="D39">
            <v>3457</v>
          </cell>
          <cell r="E39">
            <v>3554</v>
          </cell>
          <cell r="F39">
            <v>3657</v>
          </cell>
          <cell r="G39">
            <v>3731</v>
          </cell>
          <cell r="H39">
            <v>3782</v>
          </cell>
          <cell r="I39">
            <v>3750</v>
          </cell>
          <cell r="J39">
            <v>3797</v>
          </cell>
          <cell r="K39">
            <v>3915</v>
          </cell>
          <cell r="L39">
            <v>4075</v>
          </cell>
          <cell r="M39">
            <v>4205</v>
          </cell>
          <cell r="O39">
            <v>1958</v>
          </cell>
          <cell r="P39">
            <v>487</v>
          </cell>
          <cell r="Q39">
            <v>480</v>
          </cell>
          <cell r="R39">
            <v>475</v>
          </cell>
          <cell r="S39">
            <v>462</v>
          </cell>
          <cell r="T39">
            <v>452</v>
          </cell>
          <cell r="U39">
            <v>444</v>
          </cell>
          <cell r="V39">
            <v>436</v>
          </cell>
          <cell r="W39">
            <v>440</v>
          </cell>
          <cell r="X39">
            <v>435</v>
          </cell>
          <cell r="Y39">
            <v>423</v>
          </cell>
          <cell r="Z39">
            <v>406</v>
          </cell>
          <cell r="AA39">
            <v>390</v>
          </cell>
          <cell r="AC39">
            <v>1958</v>
          </cell>
          <cell r="AD39">
            <v>3394</v>
          </cell>
          <cell r="AE39">
            <v>3427</v>
          </cell>
          <cell r="AF39">
            <v>3482</v>
          </cell>
          <cell r="AG39">
            <v>3648</v>
          </cell>
          <cell r="AH39">
            <v>3694</v>
          </cell>
          <cell r="AI39">
            <v>3744</v>
          </cell>
          <cell r="AJ39">
            <v>3771</v>
          </cell>
          <cell r="AK39">
            <v>3732</v>
          </cell>
          <cell r="AL39">
            <v>3842</v>
          </cell>
          <cell r="AM39">
            <v>3984</v>
          </cell>
          <cell r="AN39">
            <v>4075</v>
          </cell>
          <cell r="AO39">
            <v>4328</v>
          </cell>
          <cell r="AQ39">
            <v>1958</v>
          </cell>
          <cell r="AR39">
            <v>4.2048070939639083E-3</v>
          </cell>
          <cell r="AS39">
            <v>4.0212139068945196E-3</v>
          </cell>
          <cell r="AT39">
            <v>3.9929846318451515E-3</v>
          </cell>
          <cell r="AU39">
            <v>3.9296094198736356E-3</v>
          </cell>
          <cell r="AV39">
            <v>3.7759594298245615E-3</v>
          </cell>
          <cell r="AW39">
            <v>3.7370600974553328E-3</v>
          </cell>
          <cell r="AX39">
            <v>3.6702101139601141E-3</v>
          </cell>
          <cell r="AY39">
            <v>3.6462476796605679E-3</v>
          </cell>
          <cell r="AZ39">
            <v>3.6881363879957127E-3</v>
          </cell>
          <cell r="BA39">
            <v>3.5919768349817801E-3</v>
          </cell>
          <cell r="BB39">
            <v>3.4606132864792504E-3</v>
          </cell>
          <cell r="BC39">
            <v>3.3536809815950916E-3</v>
          </cell>
          <cell r="BE39">
            <v>1958</v>
          </cell>
          <cell r="BF39">
            <v>5.6004978220286272E-2</v>
          </cell>
          <cell r="BG39">
            <v>9.7230406599881913E-3</v>
          </cell>
          <cell r="BH39">
            <v>1.604902246863138E-2</v>
          </cell>
          <cell r="BI39">
            <v>4.7673750717978081E-2</v>
          </cell>
          <cell r="BJ39">
            <v>1.2609649122806932E-2</v>
          </cell>
          <cell r="BK39">
            <v>1.3535462912831697E-2</v>
          </cell>
          <cell r="BL39">
            <v>7.2115384615385469E-3</v>
          </cell>
          <cell r="BM39">
            <v>-1.0342084327764511E-2</v>
          </cell>
          <cell r="BN39">
            <v>2.9474812433011754E-2</v>
          </cell>
          <cell r="BO39">
            <v>3.6959916710046947E-2</v>
          </cell>
          <cell r="BP39">
            <v>2.2841365461847341E-2</v>
          </cell>
          <cell r="BQ39">
            <v>6.2085889570552055E-2</v>
          </cell>
          <cell r="BS39">
            <v>1958</v>
          </cell>
          <cell r="BT39">
            <v>6.0209785314250183E-2</v>
          </cell>
          <cell r="BU39">
            <v>1.3744254566882712E-2</v>
          </cell>
          <cell r="BV39">
            <v>2.004200710047653E-2</v>
          </cell>
          <cell r="BW39">
            <v>5.1603360137851717E-2</v>
          </cell>
          <cell r="BX39">
            <v>1.6385608552631492E-2</v>
          </cell>
          <cell r="BY39">
            <v>1.727252301028703E-2</v>
          </cell>
          <cell r="BZ39">
            <v>1.0881748575498661E-2</v>
          </cell>
          <cell r="CA39">
            <v>-6.6958366481039439E-3</v>
          </cell>
          <cell r="CB39">
            <v>3.3162948821007468E-2</v>
          </cell>
          <cell r="CC39">
            <v>4.0551893545028729E-2</v>
          </cell>
          <cell r="CD39">
            <v>2.6301978748326592E-2</v>
          </cell>
          <cell r="CE39">
            <v>6.543957055214715E-2</v>
          </cell>
          <cell r="CG39">
            <v>1958</v>
          </cell>
          <cell r="CH39">
            <v>0.40703604950133609</v>
          </cell>
        </row>
        <row r="40">
          <cell r="A40">
            <v>1959</v>
          </cell>
          <cell r="B40">
            <v>4396</v>
          </cell>
          <cell r="C40">
            <v>4371</v>
          </cell>
          <cell r="D40">
            <v>4506</v>
          </cell>
          <cell r="E40">
            <v>4512</v>
          </cell>
          <cell r="F40">
            <v>4430</v>
          </cell>
          <cell r="G40">
            <v>4258</v>
          </cell>
          <cell r="H40">
            <v>4421</v>
          </cell>
          <cell r="I40">
            <v>4515</v>
          </cell>
          <cell r="J40">
            <v>4359</v>
          </cell>
          <cell r="K40">
            <v>4411</v>
          </cell>
          <cell r="L40">
            <v>4371</v>
          </cell>
          <cell r="M40">
            <v>4431</v>
          </cell>
          <cell r="O40">
            <v>1959</v>
          </cell>
          <cell r="P40">
            <v>377</v>
          </cell>
          <cell r="Q40">
            <v>385</v>
          </cell>
          <cell r="R40">
            <v>377</v>
          </cell>
          <cell r="S40">
            <v>385</v>
          </cell>
          <cell r="T40">
            <v>392</v>
          </cell>
          <cell r="U40">
            <v>409</v>
          </cell>
          <cell r="V40">
            <v>394</v>
          </cell>
          <cell r="W40">
            <v>386</v>
          </cell>
          <cell r="X40">
            <v>399</v>
          </cell>
          <cell r="Y40">
            <v>396</v>
          </cell>
          <cell r="Z40">
            <v>399</v>
          </cell>
          <cell r="AA40">
            <v>400</v>
          </cell>
          <cell r="AC40">
            <v>1959</v>
          </cell>
          <cell r="AD40">
            <v>4372</v>
          </cell>
          <cell r="AE40">
            <v>4448</v>
          </cell>
          <cell r="AF40">
            <v>4479</v>
          </cell>
          <cell r="AG40">
            <v>4452</v>
          </cell>
          <cell r="AH40">
            <v>4384</v>
          </cell>
          <cell r="AI40">
            <v>4331</v>
          </cell>
          <cell r="AJ40">
            <v>4477</v>
          </cell>
          <cell r="AK40">
            <v>4541</v>
          </cell>
          <cell r="AL40">
            <v>4348</v>
          </cell>
          <cell r="AM40">
            <v>4402</v>
          </cell>
          <cell r="AN40">
            <v>4388</v>
          </cell>
          <cell r="AO40">
            <v>4474</v>
          </cell>
          <cell r="AQ40">
            <v>1959</v>
          </cell>
          <cell r="AR40">
            <v>3.1910274183610597E-3</v>
          </cell>
          <cell r="AS40">
            <v>3.2075994967978041E-3</v>
          </cell>
          <cell r="AT40">
            <v>3.1826326438848919E-3</v>
          </cell>
          <cell r="AU40">
            <v>3.2319714221924535E-3</v>
          </cell>
          <cell r="AV40">
            <v>3.2505241090146752E-3</v>
          </cell>
          <cell r="AW40">
            <v>3.3103748479318741E-3</v>
          </cell>
          <cell r="AX40">
            <v>3.3515623797429383E-3</v>
          </cell>
          <cell r="AY40">
            <v>3.2439691757873575E-3</v>
          </cell>
          <cell r="AZ40">
            <v>3.1917364016736402E-3</v>
          </cell>
          <cell r="BA40">
            <v>3.3478150873965042E-3</v>
          </cell>
          <cell r="BB40">
            <v>3.3015845070422534E-3</v>
          </cell>
          <cell r="BC40">
            <v>3.3659981768459431E-3</v>
          </cell>
          <cell r="BE40">
            <v>1959</v>
          </cell>
          <cell r="BF40">
            <v>1.0166358595194103E-2</v>
          </cell>
          <cell r="BG40">
            <v>1.7383348581884617E-2</v>
          </cell>
          <cell r="BH40">
            <v>6.9694244604316946E-3</v>
          </cell>
          <cell r="BI40">
            <v>-6.0281312793034614E-3</v>
          </cell>
          <cell r="BJ40">
            <v>-1.5274034141958714E-2</v>
          </cell>
          <cell r="BK40">
            <v>-1.2089416058394198E-2</v>
          </cell>
          <cell r="BL40">
            <v>3.3710459478180521E-2</v>
          </cell>
          <cell r="BM40">
            <v>1.4295287022559666E-2</v>
          </cell>
          <cell r="BN40">
            <v>-4.2501651618586211E-2</v>
          </cell>
          <cell r="BO40">
            <v>1.2419503219871286E-2</v>
          </cell>
          <cell r="BP40">
            <v>-3.180372557928246E-3</v>
          </cell>
          <cell r="BQ40">
            <v>1.9598906107566094E-2</v>
          </cell>
          <cell r="BS40">
            <v>1959</v>
          </cell>
          <cell r="BT40">
            <v>1.3357386013555163E-2</v>
          </cell>
          <cell r="BU40">
            <v>2.0590948078682419E-2</v>
          </cell>
          <cell r="BV40">
            <v>1.0152057104316586E-2</v>
          </cell>
          <cell r="BW40">
            <v>-2.7961598571110079E-3</v>
          </cell>
          <cell r="BX40">
            <v>-1.2023510032944039E-2</v>
          </cell>
          <cell r="BY40">
            <v>-8.7790412104623242E-3</v>
          </cell>
          <cell r="BZ40">
            <v>3.7062021857923462E-2</v>
          </cell>
          <cell r="CA40">
            <v>1.7539256198347022E-2</v>
          </cell>
          <cell r="CB40">
            <v>-3.9309915216912572E-2</v>
          </cell>
          <cell r="CC40">
            <v>1.576731830726779E-2</v>
          </cell>
          <cell r="CD40">
            <v>1.2121194911400741E-4</v>
          </cell>
          <cell r="CE40">
            <v>2.2964904284412037E-2</v>
          </cell>
          <cell r="CG40">
            <v>1959</v>
          </cell>
          <cell r="CH40">
            <v>7.4852697950339442E-2</v>
          </cell>
        </row>
        <row r="41">
          <cell r="A41">
            <v>1960</v>
          </cell>
          <cell r="B41">
            <v>4450</v>
          </cell>
          <cell r="C41">
            <v>4438</v>
          </cell>
          <cell r="D41">
            <v>4460</v>
          </cell>
          <cell r="E41">
            <v>4553</v>
          </cell>
          <cell r="F41">
            <v>4575</v>
          </cell>
          <cell r="G41">
            <v>4735</v>
          </cell>
          <cell r="H41">
            <v>4802</v>
          </cell>
          <cell r="I41">
            <v>4865</v>
          </cell>
          <cell r="J41">
            <v>4864</v>
          </cell>
          <cell r="K41">
            <v>4734</v>
          </cell>
          <cell r="L41">
            <v>4783</v>
          </cell>
          <cell r="M41">
            <v>4978</v>
          </cell>
          <cell r="O41">
            <v>1960</v>
          </cell>
          <cell r="P41">
            <v>403</v>
          </cell>
          <cell r="Q41">
            <v>405</v>
          </cell>
          <cell r="R41">
            <v>404</v>
          </cell>
          <cell r="S41">
            <v>396</v>
          </cell>
          <cell r="T41">
            <v>395</v>
          </cell>
          <cell r="U41">
            <v>383</v>
          </cell>
          <cell r="V41">
            <v>378</v>
          </cell>
          <cell r="W41">
            <v>375</v>
          </cell>
          <cell r="X41">
            <v>382</v>
          </cell>
          <cell r="Y41">
            <v>391</v>
          </cell>
          <cell r="Z41">
            <v>387</v>
          </cell>
          <cell r="AA41">
            <v>372</v>
          </cell>
          <cell r="AC41">
            <v>1960</v>
          </cell>
          <cell r="AD41">
            <v>4411</v>
          </cell>
          <cell r="AE41">
            <v>4476</v>
          </cell>
          <cell r="AF41">
            <v>4524</v>
          </cell>
          <cell r="AG41">
            <v>4543</v>
          </cell>
          <cell r="AH41">
            <v>4634</v>
          </cell>
          <cell r="AI41">
            <v>4808</v>
          </cell>
          <cell r="AJ41">
            <v>4745</v>
          </cell>
          <cell r="AK41">
            <v>4968</v>
          </cell>
          <cell r="AL41">
            <v>4697</v>
          </cell>
          <cell r="AM41">
            <v>4676</v>
          </cell>
          <cell r="AN41">
            <v>4841</v>
          </cell>
          <cell r="AO41">
            <v>5176</v>
          </cell>
          <cell r="AQ41">
            <v>1960</v>
          </cell>
          <cell r="AR41">
            <v>3.340318134406199E-3</v>
          </cell>
          <cell r="AS41">
            <v>3.3956585808206752E-3</v>
          </cell>
          <cell r="AT41">
            <v>3.3546321120047663E-3</v>
          </cell>
          <cell r="AU41">
            <v>3.3211538461538461E-3</v>
          </cell>
          <cell r="AV41">
            <v>3.3148525203609948E-3</v>
          </cell>
          <cell r="AW41">
            <v>3.2612303985038124E-3</v>
          </cell>
          <cell r="AX41">
            <v>3.1460690515806989E-3</v>
          </cell>
          <cell r="AY41">
            <v>3.2040305584826135E-3</v>
          </cell>
          <cell r="AZ41">
            <v>3.1166935050993025E-3</v>
          </cell>
          <cell r="BA41">
            <v>3.2840004258037048E-3</v>
          </cell>
          <cell r="BB41">
            <v>3.2987970487596235E-3</v>
          </cell>
          <cell r="BC41">
            <v>3.1877298078909315E-3</v>
          </cell>
          <cell r="BE41">
            <v>1960</v>
          </cell>
          <cell r="BF41">
            <v>-1.4081358962896751E-2</v>
          </cell>
          <cell r="BG41">
            <v>1.4735887553842586E-2</v>
          </cell>
          <cell r="BH41">
            <v>1.072386058981234E-2</v>
          </cell>
          <cell r="BI41">
            <v>4.1998231653403995E-3</v>
          </cell>
          <cell r="BJ41">
            <v>2.003081664098616E-2</v>
          </cell>
          <cell r="BK41">
            <v>3.7548554164868353E-2</v>
          </cell>
          <cell r="BL41">
            <v>-1.3103161397670537E-2</v>
          </cell>
          <cell r="BM41">
            <v>4.6996838777660699E-2</v>
          </cell>
          <cell r="BN41">
            <v>-5.4549114331723048E-2</v>
          </cell>
          <cell r="BO41">
            <v>-4.4709388971684305E-3</v>
          </cell>
          <cell r="BP41">
            <v>3.5286569717707383E-2</v>
          </cell>
          <cell r="BQ41">
            <v>6.9200578392893952E-2</v>
          </cell>
          <cell r="BS41">
            <v>1960</v>
          </cell>
          <cell r="BT41">
            <v>-1.0741040828490551E-2</v>
          </cell>
          <cell r="BU41">
            <v>1.8131546134663262E-2</v>
          </cell>
          <cell r="BV41">
            <v>1.4078492701817106E-2</v>
          </cell>
          <cell r="BW41">
            <v>7.5209770114942455E-3</v>
          </cell>
          <cell r="BX41">
            <v>2.3345669161347154E-2</v>
          </cell>
          <cell r="BY41">
            <v>4.0809784563372163E-2</v>
          </cell>
          <cell r="BZ41">
            <v>-9.9570923460898381E-3</v>
          </cell>
          <cell r="CA41">
            <v>5.020086933614331E-2</v>
          </cell>
          <cell r="CB41">
            <v>-5.1432420826623748E-2</v>
          </cell>
          <cell r="CC41">
            <v>-1.1869384713647257E-3</v>
          </cell>
          <cell r="CD41">
            <v>3.8585366766467004E-2</v>
          </cell>
          <cell r="CE41">
            <v>7.2388308200784887E-2</v>
          </cell>
          <cell r="CG41">
            <v>1960</v>
          </cell>
          <cell r="CH41">
            <v>0.20255909579249631</v>
          </cell>
        </row>
        <row r="42">
          <cell r="A42">
            <v>1961</v>
          </cell>
          <cell r="B42">
            <v>5273</v>
          </cell>
          <cell r="C42">
            <v>5564</v>
          </cell>
          <cell r="D42">
            <v>5706</v>
          </cell>
          <cell r="E42">
            <v>5909</v>
          </cell>
          <cell r="F42">
            <v>5959</v>
          </cell>
          <cell r="G42">
            <v>5843</v>
          </cell>
          <cell r="H42">
            <v>5942</v>
          </cell>
          <cell r="I42">
            <v>6119</v>
          </cell>
          <cell r="J42">
            <v>6219</v>
          </cell>
          <cell r="K42">
            <v>6415</v>
          </cell>
          <cell r="L42">
            <v>6719</v>
          </cell>
          <cell r="M42">
            <v>6577</v>
          </cell>
          <cell r="O42">
            <v>1961</v>
          </cell>
          <cell r="P42">
            <v>358</v>
          </cell>
          <cell r="Q42">
            <v>344</v>
          </cell>
          <cell r="R42">
            <v>337</v>
          </cell>
          <cell r="S42">
            <v>326</v>
          </cell>
          <cell r="T42">
            <v>323</v>
          </cell>
          <cell r="U42">
            <v>331</v>
          </cell>
          <cell r="V42">
            <v>326</v>
          </cell>
          <cell r="W42">
            <v>317</v>
          </cell>
          <cell r="X42">
            <v>314</v>
          </cell>
          <cell r="Y42">
            <v>307</v>
          </cell>
          <cell r="Z42">
            <v>295</v>
          </cell>
          <cell r="AA42">
            <v>305</v>
          </cell>
          <cell r="AC42">
            <v>1961</v>
          </cell>
          <cell r="AD42">
            <v>5481</v>
          </cell>
          <cell r="AE42">
            <v>5661</v>
          </cell>
          <cell r="AF42">
            <v>5826</v>
          </cell>
          <cell r="AG42">
            <v>5873</v>
          </cell>
          <cell r="AH42">
            <v>5935</v>
          </cell>
          <cell r="AI42">
            <v>5784</v>
          </cell>
          <cell r="AJ42">
            <v>6013</v>
          </cell>
          <cell r="AK42">
            <v>6270</v>
          </cell>
          <cell r="AL42">
            <v>6212</v>
          </cell>
          <cell r="AM42">
            <v>6494</v>
          </cell>
          <cell r="AN42">
            <v>6695</v>
          </cell>
          <cell r="AO42">
            <v>6483</v>
          </cell>
          <cell r="AQ42">
            <v>1961</v>
          </cell>
          <cell r="AR42">
            <v>3.0392420144255534E-3</v>
          </cell>
          <cell r="AS42">
            <v>2.9100772365140185E-3</v>
          </cell>
          <cell r="AT42">
            <v>2.8306571277159514E-3</v>
          </cell>
          <cell r="AU42">
            <v>2.7553696075065799E-3</v>
          </cell>
          <cell r="AV42">
            <v>2.7310815029229808E-3</v>
          </cell>
          <cell r="AW42">
            <v>2.7155756809884865E-3</v>
          </cell>
          <cell r="AX42">
            <v>2.7908771323190409E-3</v>
          </cell>
          <cell r="AY42">
            <v>2.6882352125949332E-3</v>
          </cell>
          <cell r="AZ42">
            <v>2.5953827751196172E-3</v>
          </cell>
          <cell r="BA42">
            <v>2.641936306074265E-3</v>
          </cell>
          <cell r="BB42">
            <v>2.5435081100503025E-3</v>
          </cell>
          <cell r="BC42">
            <v>2.4968695543938261E-3</v>
          </cell>
          <cell r="BE42">
            <v>1961</v>
          </cell>
          <cell r="BF42">
            <v>5.8925811437403386E-2</v>
          </cell>
          <cell r="BG42">
            <v>3.284072249589487E-2</v>
          </cell>
          <cell r="BH42">
            <v>2.9146793852676156E-2</v>
          </cell>
          <cell r="BI42">
            <v>8.0672845863372089E-3</v>
          </cell>
          <cell r="BJ42">
            <v>1.0556785288608816E-2</v>
          </cell>
          <cell r="BK42">
            <v>-2.5442291491154179E-2</v>
          </cell>
          <cell r="BL42">
            <v>3.959197786998625E-2</v>
          </cell>
          <cell r="BM42">
            <v>4.2740728421752916E-2</v>
          </cell>
          <cell r="BN42">
            <v>-9.2503987240829533E-3</v>
          </cell>
          <cell r="BO42">
            <v>4.5396007726979937E-2</v>
          </cell>
          <cell r="BP42">
            <v>3.095164767477665E-2</v>
          </cell>
          <cell r="BQ42">
            <v>-3.1665421956684092E-2</v>
          </cell>
          <cell r="BS42">
            <v>1961</v>
          </cell>
          <cell r="BT42">
            <v>6.1965053451828941E-2</v>
          </cell>
          <cell r="BU42">
            <v>3.575079973240889E-2</v>
          </cell>
          <cell r="BV42">
            <v>3.1977450980392105E-2</v>
          </cell>
          <cell r="BW42">
            <v>1.0822654193843789E-2</v>
          </cell>
          <cell r="BX42">
            <v>1.3287866791531797E-2</v>
          </cell>
          <cell r="BY42">
            <v>-2.2726715810165693E-2</v>
          </cell>
          <cell r="BZ42">
            <v>4.2382855002305292E-2</v>
          </cell>
          <cell r="CA42">
            <v>4.5428963634347848E-2</v>
          </cell>
          <cell r="CB42">
            <v>-6.6550159489633361E-3</v>
          </cell>
          <cell r="CC42">
            <v>4.8037944033054204E-2</v>
          </cell>
          <cell r="CD42">
            <v>3.3495155784826952E-2</v>
          </cell>
          <cell r="CE42">
            <v>-2.9168552402290267E-2</v>
          </cell>
          <cell r="CG42">
            <v>1961</v>
          </cell>
          <cell r="CH42">
            <v>0.29333408888403745</v>
          </cell>
        </row>
        <row r="43">
          <cell r="A43">
            <v>1962</v>
          </cell>
          <cell r="B43">
            <v>6269</v>
          </cell>
          <cell r="C43">
            <v>6370</v>
          </cell>
          <cell r="D43">
            <v>6451</v>
          </cell>
          <cell r="E43">
            <v>6386</v>
          </cell>
          <cell r="F43">
            <v>5884</v>
          </cell>
          <cell r="G43">
            <v>5332</v>
          </cell>
          <cell r="H43">
            <v>5551</v>
          </cell>
          <cell r="I43">
            <v>5696</v>
          </cell>
          <cell r="J43">
            <v>5696</v>
          </cell>
          <cell r="K43">
            <v>5563</v>
          </cell>
          <cell r="L43">
            <v>5769</v>
          </cell>
          <cell r="M43">
            <v>6024</v>
          </cell>
          <cell r="O43">
            <v>1962</v>
          </cell>
          <cell r="P43">
            <v>320</v>
          </cell>
          <cell r="Q43">
            <v>316</v>
          </cell>
          <cell r="R43">
            <v>313</v>
          </cell>
          <cell r="S43">
            <v>316</v>
          </cell>
          <cell r="T43">
            <v>346</v>
          </cell>
          <cell r="U43">
            <v>384</v>
          </cell>
          <cell r="V43">
            <v>371</v>
          </cell>
          <cell r="W43">
            <v>361</v>
          </cell>
          <cell r="X43">
            <v>362</v>
          </cell>
          <cell r="Y43">
            <v>370</v>
          </cell>
          <cell r="Z43">
            <v>354</v>
          </cell>
          <cell r="AA43">
            <v>343</v>
          </cell>
          <cell r="AC43">
            <v>1962</v>
          </cell>
          <cell r="AD43">
            <v>6229</v>
          </cell>
          <cell r="AE43">
            <v>6399</v>
          </cell>
          <cell r="AF43">
            <v>6434</v>
          </cell>
          <cell r="AG43">
            <v>6190</v>
          </cell>
          <cell r="AH43">
            <v>5609</v>
          </cell>
          <cell r="AI43">
            <v>5285</v>
          </cell>
          <cell r="AJ43">
            <v>5632</v>
          </cell>
          <cell r="AK43">
            <v>5768</v>
          </cell>
          <cell r="AL43">
            <v>5558</v>
          </cell>
          <cell r="AM43">
            <v>5533</v>
          </cell>
          <cell r="AN43">
            <v>5941</v>
          </cell>
          <cell r="AO43">
            <v>6109</v>
          </cell>
          <cell r="AQ43">
            <v>1962</v>
          </cell>
          <cell r="AR43">
            <v>2.5786415754023343E-3</v>
          </cell>
          <cell r="AS43">
            <v>2.6929416171670149E-3</v>
          </cell>
          <cell r="AT43">
            <v>2.6295293535448247E-3</v>
          </cell>
          <cell r="AU43">
            <v>2.6136877007563982E-3</v>
          </cell>
          <cell r="AV43">
            <v>2.740796984383414E-3</v>
          </cell>
          <cell r="AW43">
            <v>3.0419682652879304E-3</v>
          </cell>
          <cell r="AX43">
            <v>3.2472737306843266E-3</v>
          </cell>
          <cell r="AY43">
            <v>3.0425189393939391E-3</v>
          </cell>
          <cell r="AZ43">
            <v>2.9790106333795656E-3</v>
          </cell>
          <cell r="BA43">
            <v>3.086107112870337E-3</v>
          </cell>
          <cell r="BB43">
            <v>3.0758268570395806E-3</v>
          </cell>
          <cell r="BC43">
            <v>2.8982662851371826E-3</v>
          </cell>
          <cell r="BE43">
            <v>1962</v>
          </cell>
          <cell r="BF43">
            <v>-3.917939225667133E-2</v>
          </cell>
          <cell r="BG43">
            <v>2.7291700112377582E-2</v>
          </cell>
          <cell r="BH43">
            <v>5.4696046257227682E-3</v>
          </cell>
          <cell r="BI43">
            <v>-3.7923531240286024E-2</v>
          </cell>
          <cell r="BJ43">
            <v>-9.3861066235864321E-2</v>
          </cell>
          <cell r="BK43">
            <v>-5.776430736316629E-2</v>
          </cell>
          <cell r="BL43">
            <v>6.5657521286660359E-2</v>
          </cell>
          <cell r="BM43">
            <v>2.4147727272727293E-2</v>
          </cell>
          <cell r="BN43">
            <v>-3.6407766990291246E-2</v>
          </cell>
          <cell r="BO43">
            <v>-4.4980208708168545E-3</v>
          </cell>
          <cell r="BP43">
            <v>7.3739381890475242E-2</v>
          </cell>
          <cell r="BQ43">
            <v>2.8278067665376216E-2</v>
          </cell>
          <cell r="BS43">
            <v>1962</v>
          </cell>
          <cell r="BT43">
            <v>-3.6600750681268994E-2</v>
          </cell>
          <cell r="BU43">
            <v>2.9984641729544598E-2</v>
          </cell>
          <cell r="BV43">
            <v>8.099133979267592E-3</v>
          </cell>
          <cell r="BW43">
            <v>-3.5309843539529623E-2</v>
          </cell>
          <cell r="BX43">
            <v>-9.1120269251480909E-2</v>
          </cell>
          <cell r="BY43">
            <v>-5.472233909787836E-2</v>
          </cell>
          <cell r="BZ43">
            <v>6.8904795017344686E-2</v>
          </cell>
          <cell r="CA43">
            <v>2.7190246212121232E-2</v>
          </cell>
          <cell r="CB43">
            <v>-3.3428756356911678E-2</v>
          </cell>
          <cell r="CC43">
            <v>-1.4119137579465175E-3</v>
          </cell>
          <cell r="CD43">
            <v>7.6815208747514824E-2</v>
          </cell>
          <cell r="CE43">
            <v>3.1176333950513398E-2</v>
          </cell>
          <cell r="CG43">
            <v>1962</v>
          </cell>
          <cell r="CH43">
            <v>-2.4385525819510034E-2</v>
          </cell>
        </row>
        <row r="44">
          <cell r="A44">
            <v>1963</v>
          </cell>
          <cell r="B44">
            <v>6335</v>
          </cell>
          <cell r="C44">
            <v>6407</v>
          </cell>
          <cell r="D44">
            <v>6335</v>
          </cell>
          <cell r="E44">
            <v>6464</v>
          </cell>
          <cell r="F44">
            <v>6552</v>
          </cell>
          <cell r="G44">
            <v>6487</v>
          </cell>
          <cell r="H44">
            <v>6447</v>
          </cell>
          <cell r="I44">
            <v>6657</v>
          </cell>
          <cell r="J44">
            <v>6709</v>
          </cell>
          <cell r="K44">
            <v>6555</v>
          </cell>
          <cell r="L44">
            <v>6481</v>
          </cell>
          <cell r="M44">
            <v>6564</v>
          </cell>
          <cell r="O44">
            <v>1963</v>
          </cell>
          <cell r="P44">
            <v>330</v>
          </cell>
          <cell r="Q44">
            <v>326</v>
          </cell>
          <cell r="R44">
            <v>330</v>
          </cell>
          <cell r="S44">
            <v>324</v>
          </cell>
          <cell r="T44">
            <v>322</v>
          </cell>
          <cell r="U44">
            <v>328</v>
          </cell>
          <cell r="V44">
            <v>331</v>
          </cell>
          <cell r="W44">
            <v>323</v>
          </cell>
          <cell r="X44">
            <v>324</v>
          </cell>
          <cell r="Y44">
            <v>334</v>
          </cell>
          <cell r="Z44">
            <v>341</v>
          </cell>
          <cell r="AA44">
            <v>337</v>
          </cell>
          <cell r="AC44">
            <v>1963</v>
          </cell>
          <cell r="AD44">
            <v>6432</v>
          </cell>
          <cell r="AE44">
            <v>6282</v>
          </cell>
          <cell r="AF44">
            <v>6381</v>
          </cell>
          <cell r="AG44">
            <v>6512</v>
          </cell>
          <cell r="AH44">
            <v>6540</v>
          </cell>
          <cell r="AI44">
            <v>6442</v>
          </cell>
          <cell r="AJ44">
            <v>6503</v>
          </cell>
          <cell r="AK44">
            <v>6761</v>
          </cell>
          <cell r="AL44">
            <v>6568</v>
          </cell>
          <cell r="AM44">
            <v>6528</v>
          </cell>
          <cell r="AN44">
            <v>6456</v>
          </cell>
          <cell r="AO44">
            <v>6642</v>
          </cell>
          <cell r="AQ44">
            <v>1963</v>
          </cell>
          <cell r="AR44">
            <v>2.8517351448682274E-3</v>
          </cell>
          <cell r="AS44">
            <v>2.706107483416252E-3</v>
          </cell>
          <cell r="AT44">
            <v>2.7732012098057941E-3</v>
          </cell>
          <cell r="AU44">
            <v>2.735119887165021E-3</v>
          </cell>
          <cell r="AV44">
            <v>2.6998157248157247E-3</v>
          </cell>
          <cell r="AW44">
            <v>2.7111824668705404E-3</v>
          </cell>
          <cell r="AX44">
            <v>2.7604742316050916E-3</v>
          </cell>
          <cell r="AY44">
            <v>2.7554090419806242E-3</v>
          </cell>
          <cell r="AZ44">
            <v>2.6792338411477591E-3</v>
          </cell>
          <cell r="BA44">
            <v>2.7778242996345918E-3</v>
          </cell>
          <cell r="BB44">
            <v>2.8212073631535949E-3</v>
          </cell>
          <cell r="BC44">
            <v>2.8553128872366791E-3</v>
          </cell>
          <cell r="BE44">
            <v>1963</v>
          </cell>
          <cell r="BF44">
            <v>5.2872810607300647E-2</v>
          </cell>
          <cell r="BG44">
            <v>-2.332089552238803E-2</v>
          </cell>
          <cell r="BH44">
            <v>1.5759312320916985E-2</v>
          </cell>
          <cell r="BI44">
            <v>2.0529697539570568E-2</v>
          </cell>
          <cell r="BJ44">
            <v>4.2997542997542659E-3</v>
          </cell>
          <cell r="BK44">
            <v>-1.4984709480122316E-2</v>
          </cell>
          <cell r="BL44">
            <v>9.469108972368856E-3</v>
          </cell>
          <cell r="BM44">
            <v>3.9673996616945928E-2</v>
          </cell>
          <cell r="BN44">
            <v>-2.8546073066114452E-2</v>
          </cell>
          <cell r="BO44">
            <v>-6.0901339829476653E-3</v>
          </cell>
          <cell r="BP44">
            <v>-1.1029411764705843E-2</v>
          </cell>
          <cell r="BQ44">
            <v>2.8810408921932984E-2</v>
          </cell>
          <cell r="BS44">
            <v>1963</v>
          </cell>
          <cell r="BT44">
            <v>5.5724545752168876E-2</v>
          </cell>
          <cell r="BU44">
            <v>-2.0614788038971779E-2</v>
          </cell>
          <cell r="BV44">
            <v>1.8532513530722779E-2</v>
          </cell>
          <cell r="BW44">
            <v>2.3264817426735588E-2</v>
          </cell>
          <cell r="BX44">
            <v>6.9995700245699902E-3</v>
          </cell>
          <cell r="BY44">
            <v>-1.2273527013251776E-2</v>
          </cell>
          <cell r="BZ44">
            <v>1.2229583203973948E-2</v>
          </cell>
          <cell r="CA44">
            <v>4.2429405658926556E-2</v>
          </cell>
          <cell r="CB44">
            <v>-2.5866839224966694E-2</v>
          </cell>
          <cell r="CC44">
            <v>-3.3123096833130735E-3</v>
          </cell>
          <cell r="CD44">
            <v>-8.2082044015522482E-3</v>
          </cell>
          <cell r="CE44">
            <v>3.1665721809169663E-2</v>
          </cell>
          <cell r="CG44">
            <v>1963</v>
          </cell>
          <cell r="CH44">
            <v>0.12355850961220316</v>
          </cell>
        </row>
        <row r="45">
          <cell r="A45">
            <v>1964</v>
          </cell>
          <cell r="B45">
            <v>6726</v>
          </cell>
          <cell r="C45">
            <v>6720</v>
          </cell>
          <cell r="D45">
            <v>6678</v>
          </cell>
          <cell r="E45">
            <v>6730</v>
          </cell>
          <cell r="F45">
            <v>6729</v>
          </cell>
          <cell r="G45">
            <v>6746</v>
          </cell>
          <cell r="H45">
            <v>7035</v>
          </cell>
          <cell r="I45">
            <v>7117</v>
          </cell>
          <cell r="J45">
            <v>7207</v>
          </cell>
          <cell r="K45">
            <v>7337</v>
          </cell>
          <cell r="L45">
            <v>7439</v>
          </cell>
          <cell r="M45">
            <v>7424</v>
          </cell>
          <cell r="O45">
            <v>1964</v>
          </cell>
          <cell r="P45">
            <v>331</v>
          </cell>
          <cell r="Q45">
            <v>333</v>
          </cell>
          <cell r="R45">
            <v>337</v>
          </cell>
          <cell r="S45">
            <v>335</v>
          </cell>
          <cell r="T45">
            <v>336</v>
          </cell>
          <cell r="U45">
            <v>336</v>
          </cell>
          <cell r="V45">
            <v>323</v>
          </cell>
          <cell r="W45">
            <v>321</v>
          </cell>
          <cell r="X45">
            <v>320</v>
          </cell>
          <cell r="Y45">
            <v>316</v>
          </cell>
          <cell r="Z45">
            <v>314</v>
          </cell>
          <cell r="AA45">
            <v>318</v>
          </cell>
          <cell r="AC45">
            <v>1964</v>
          </cell>
          <cell r="AD45">
            <v>6708</v>
          </cell>
          <cell r="AE45">
            <v>6711</v>
          </cell>
          <cell r="AF45">
            <v>6669</v>
          </cell>
          <cell r="AG45">
            <v>6695</v>
          </cell>
          <cell r="AH45">
            <v>6698</v>
          </cell>
          <cell r="AI45">
            <v>6836</v>
          </cell>
          <cell r="AJ45">
            <v>7139</v>
          </cell>
          <cell r="AK45">
            <v>7142</v>
          </cell>
          <cell r="AL45">
            <v>7244</v>
          </cell>
          <cell r="AM45">
            <v>7344</v>
          </cell>
          <cell r="AN45">
            <v>7408</v>
          </cell>
          <cell r="AO45">
            <v>7452</v>
          </cell>
          <cell r="AQ45">
            <v>1964</v>
          </cell>
          <cell r="AR45">
            <v>2.7932174043962662E-3</v>
          </cell>
          <cell r="AS45">
            <v>2.7799642218246869E-3</v>
          </cell>
          <cell r="AT45">
            <v>2.7945239159588736E-3</v>
          </cell>
          <cell r="AU45">
            <v>2.817201479482181E-3</v>
          </cell>
          <cell r="AV45">
            <v>2.8142195668409259E-3</v>
          </cell>
          <cell r="AW45">
            <v>2.8200656912511198E-3</v>
          </cell>
          <cell r="AX45">
            <v>2.7700226740784086E-3</v>
          </cell>
          <cell r="AY45">
            <v>2.6667565485362097E-3</v>
          </cell>
          <cell r="AZ45">
            <v>2.6909362456828153E-3</v>
          </cell>
          <cell r="BA45">
            <v>2.6671406221240568E-3</v>
          </cell>
          <cell r="BB45">
            <v>2.6505151597676106E-3</v>
          </cell>
          <cell r="BC45">
            <v>2.6557235421166307E-3</v>
          </cell>
          <cell r="BE45">
            <v>1964</v>
          </cell>
          <cell r="BF45">
            <v>9.936766034327027E-3</v>
          </cell>
          <cell r="BG45">
            <v>4.4722719141332412E-4</v>
          </cell>
          <cell r="BH45">
            <v>-6.258381761287457E-3</v>
          </cell>
          <cell r="BI45">
            <v>3.8986354775829568E-3</v>
          </cell>
          <cell r="BJ45">
            <v>4.4809559372671615E-4</v>
          </cell>
          <cell r="BK45">
            <v>2.0603165123917577E-2</v>
          </cell>
          <cell r="BL45">
            <v>4.4324166179052105E-2</v>
          </cell>
          <cell r="BM45">
            <v>4.202269225381805E-4</v>
          </cell>
          <cell r="BN45">
            <v>1.4281713805656571E-2</v>
          </cell>
          <cell r="BO45">
            <v>1.3804527885146411E-2</v>
          </cell>
          <cell r="BP45">
            <v>8.7145969498909626E-3</v>
          </cell>
          <cell r="BQ45">
            <v>5.9395248380129662E-3</v>
          </cell>
          <cell r="BS45">
            <v>1964</v>
          </cell>
          <cell r="BT45">
            <v>1.2729983438723294E-2</v>
          </cell>
          <cell r="BU45">
            <v>3.227191413238011E-3</v>
          </cell>
          <cell r="BV45">
            <v>-3.4638578453285835E-3</v>
          </cell>
          <cell r="BW45">
            <v>6.7158369570651383E-3</v>
          </cell>
          <cell r="BX45">
            <v>3.2623151605676421E-3</v>
          </cell>
          <cell r="BY45">
            <v>2.3423230815168696E-2</v>
          </cell>
          <cell r="BZ45">
            <v>4.7094188853130513E-2</v>
          </cell>
          <cell r="CA45">
            <v>3.0869834710743902E-3</v>
          </cell>
          <cell r="CB45">
            <v>1.6972650051339386E-2</v>
          </cell>
          <cell r="CC45">
            <v>1.6471668507270467E-2</v>
          </cell>
          <cell r="CD45">
            <v>1.1365112109658574E-2</v>
          </cell>
          <cell r="CE45">
            <v>8.5952483801295977E-3</v>
          </cell>
          <cell r="CG45">
            <v>1964</v>
          </cell>
          <cell r="CH45">
            <v>0.15908816113778812</v>
          </cell>
        </row>
        <row r="46">
          <cell r="A46">
            <v>1965</v>
          </cell>
          <cell r="B46">
            <v>7587</v>
          </cell>
          <cell r="C46">
            <v>7704</v>
          </cell>
          <cell r="D46">
            <v>7692</v>
          </cell>
          <cell r="E46">
            <v>7724</v>
          </cell>
          <cell r="F46">
            <v>7750</v>
          </cell>
          <cell r="G46">
            <v>7419</v>
          </cell>
          <cell r="H46">
            <v>7463</v>
          </cell>
          <cell r="I46">
            <v>7471</v>
          </cell>
          <cell r="J46">
            <v>7610</v>
          </cell>
          <cell r="K46">
            <v>7669</v>
          </cell>
          <cell r="L46">
            <v>7672</v>
          </cell>
          <cell r="M46">
            <v>7539</v>
          </cell>
          <cell r="O46">
            <v>1965</v>
          </cell>
          <cell r="P46">
            <v>315</v>
          </cell>
          <cell r="Q46">
            <v>312</v>
          </cell>
          <cell r="R46">
            <v>315</v>
          </cell>
          <cell r="S46">
            <v>316</v>
          </cell>
          <cell r="T46">
            <v>315</v>
          </cell>
          <cell r="U46">
            <v>331</v>
          </cell>
          <cell r="V46">
            <v>331</v>
          </cell>
          <cell r="W46">
            <v>333</v>
          </cell>
          <cell r="X46">
            <v>329</v>
          </cell>
          <cell r="Y46">
            <v>327</v>
          </cell>
          <cell r="Z46">
            <v>329</v>
          </cell>
          <cell r="AA46">
            <v>339</v>
          </cell>
          <cell r="AC46">
            <v>1965</v>
          </cell>
          <cell r="AD46">
            <v>7708</v>
          </cell>
          <cell r="AE46">
            <v>7695</v>
          </cell>
          <cell r="AF46">
            <v>7680</v>
          </cell>
          <cell r="AG46">
            <v>7744</v>
          </cell>
          <cell r="AH46">
            <v>7659</v>
          </cell>
          <cell r="AI46">
            <v>7378</v>
          </cell>
          <cell r="AJ46">
            <v>7435</v>
          </cell>
          <cell r="AK46">
            <v>7486</v>
          </cell>
          <cell r="AL46">
            <v>7610</v>
          </cell>
          <cell r="AM46">
            <v>7688</v>
          </cell>
          <cell r="AN46">
            <v>7578</v>
          </cell>
          <cell r="AO46">
            <v>7551</v>
          </cell>
          <cell r="AQ46">
            <v>1965</v>
          </cell>
          <cell r="AR46">
            <v>2.6725543478260871E-3</v>
          </cell>
          <cell r="AS46">
            <v>2.5986507524649715E-3</v>
          </cell>
          <cell r="AT46">
            <v>2.6239766081871344E-3</v>
          </cell>
          <cell r="AU46">
            <v>2.648420138888889E-3</v>
          </cell>
          <cell r="AV46">
            <v>2.6270338326446281E-3</v>
          </cell>
          <cell r="AW46">
            <v>2.6718990729860293E-3</v>
          </cell>
          <cell r="AX46">
            <v>2.790111367127496E-3</v>
          </cell>
          <cell r="AY46">
            <v>2.7884364492266308E-3</v>
          </cell>
          <cell r="AZ46">
            <v>2.7870803277228605E-3</v>
          </cell>
          <cell r="BA46">
            <v>2.7461268068331144E-3</v>
          </cell>
          <cell r="BB46">
            <v>2.7359608047173084E-3</v>
          </cell>
          <cell r="BC46">
            <v>2.8104612034837691E-3</v>
          </cell>
          <cell r="BE46">
            <v>1965</v>
          </cell>
          <cell r="BF46">
            <v>3.4353193773483559E-2</v>
          </cell>
          <cell r="BG46">
            <v>-1.6865594187857047E-3</v>
          </cell>
          <cell r="BH46">
            <v>-1.9493177387914784E-3</v>
          </cell>
          <cell r="BI46">
            <v>8.3333333333333037E-3</v>
          </cell>
          <cell r="BJ46">
            <v>-1.0976239669421517E-2</v>
          </cell>
          <cell r="BK46">
            <v>-3.6688862775819286E-2</v>
          </cell>
          <cell r="BL46">
            <v>7.7256709135267165E-3</v>
          </cell>
          <cell r="BM46">
            <v>6.859448554135783E-3</v>
          </cell>
          <cell r="BN46">
            <v>1.6564253272775886E-2</v>
          </cell>
          <cell r="BO46">
            <v>1.0249671484888312E-2</v>
          </cell>
          <cell r="BP46">
            <v>-1.4308012486992761E-2</v>
          </cell>
          <cell r="BQ46">
            <v>-3.5629453681710332E-3</v>
          </cell>
          <cell r="BS46">
            <v>1965</v>
          </cell>
          <cell r="BT46">
            <v>3.7025748121309647E-2</v>
          </cell>
          <cell r="BU46">
            <v>9.120913336792668E-4</v>
          </cell>
          <cell r="BV46">
            <v>6.7465886939565602E-4</v>
          </cell>
          <cell r="BW46">
            <v>1.0981753472222192E-2</v>
          </cell>
          <cell r="BX46">
            <v>-8.3492058367768893E-3</v>
          </cell>
          <cell r="BY46">
            <v>-3.4016963702833254E-2</v>
          </cell>
          <cell r="BZ46">
            <v>1.0515782280654213E-2</v>
          </cell>
          <cell r="CA46">
            <v>9.6478850033624129E-3</v>
          </cell>
          <cell r="CB46">
            <v>1.9351333600498746E-2</v>
          </cell>
          <cell r="CC46">
            <v>1.2995798291721426E-2</v>
          </cell>
          <cell r="CD46">
            <v>-1.1572051682275451E-2</v>
          </cell>
          <cell r="CE46">
            <v>-7.5248416468726414E-4</v>
          </cell>
          <cell r="CG46">
            <v>1965</v>
          </cell>
          <cell r="CH46">
            <v>4.6676882888610383E-2</v>
          </cell>
        </row>
        <row r="47">
          <cell r="A47">
            <v>1966</v>
          </cell>
          <cell r="B47">
            <v>7450</v>
          </cell>
          <cell r="C47">
            <v>7187</v>
          </cell>
          <cell r="D47">
            <v>6921</v>
          </cell>
          <cell r="E47">
            <v>7006</v>
          </cell>
          <cell r="F47">
            <v>6849</v>
          </cell>
          <cell r="G47">
            <v>6751</v>
          </cell>
          <cell r="H47">
            <v>6730</v>
          </cell>
          <cell r="I47">
            <v>6341</v>
          </cell>
          <cell r="J47">
            <v>6311</v>
          </cell>
          <cell r="K47">
            <v>6541</v>
          </cell>
          <cell r="L47">
            <v>6882</v>
          </cell>
          <cell r="M47">
            <v>6886</v>
          </cell>
          <cell r="O47">
            <v>1966</v>
          </cell>
          <cell r="P47">
            <v>347</v>
          </cell>
          <cell r="Q47">
            <v>361</v>
          </cell>
          <cell r="R47">
            <v>378</v>
          </cell>
          <cell r="S47">
            <v>375</v>
          </cell>
          <cell r="T47">
            <v>383</v>
          </cell>
          <cell r="U47">
            <v>391</v>
          </cell>
          <cell r="V47">
            <v>393</v>
          </cell>
          <cell r="W47">
            <v>423</v>
          </cell>
          <cell r="X47">
            <v>424</v>
          </cell>
          <cell r="Y47">
            <v>413</v>
          </cell>
          <cell r="Z47">
            <v>394</v>
          </cell>
          <cell r="AA47">
            <v>398</v>
          </cell>
          <cell r="AC47">
            <v>1966</v>
          </cell>
          <cell r="AD47">
            <v>7305</v>
          </cell>
          <cell r="AE47">
            <v>6981</v>
          </cell>
          <cell r="AF47">
            <v>6928</v>
          </cell>
          <cell r="AG47">
            <v>7025</v>
          </cell>
          <cell r="AH47">
            <v>6795</v>
          </cell>
          <cell r="AI47">
            <v>6650</v>
          </cell>
          <cell r="AJ47">
            <v>6634</v>
          </cell>
          <cell r="AK47">
            <v>6031</v>
          </cell>
          <cell r="AL47">
            <v>6295</v>
          </cell>
          <cell r="AM47">
            <v>6883</v>
          </cell>
          <cell r="AN47">
            <v>6808</v>
          </cell>
          <cell r="AO47">
            <v>6935</v>
          </cell>
          <cell r="AQ47">
            <v>1966</v>
          </cell>
          <cell r="AR47">
            <v>2.8529885666357655E-3</v>
          </cell>
          <cell r="AS47">
            <v>2.9597387634040613E-3</v>
          </cell>
          <cell r="AT47">
            <v>3.122926514825956E-3</v>
          </cell>
          <cell r="AU47">
            <v>3.1601833140877597E-3</v>
          </cell>
          <cell r="AV47">
            <v>3.1117046263345193E-3</v>
          </cell>
          <cell r="AW47">
            <v>3.2372344861417708E-3</v>
          </cell>
          <cell r="AX47">
            <v>3.3143984962406016E-3</v>
          </cell>
          <cell r="AY47">
            <v>3.3693133855893882E-3</v>
          </cell>
          <cell r="AZ47">
            <v>3.6973746752887856E-3</v>
          </cell>
          <cell r="BA47">
            <v>3.5761622981202008E-3</v>
          </cell>
          <cell r="BB47">
            <v>3.2828563126543657E-3</v>
          </cell>
          <cell r="BC47">
            <v>3.3546660791226009E-3</v>
          </cell>
          <cell r="BE47">
            <v>1966</v>
          </cell>
          <cell r="BF47">
            <v>-3.2578466428287656E-2</v>
          </cell>
          <cell r="BG47">
            <v>-4.4353182751539988E-2</v>
          </cell>
          <cell r="BH47">
            <v>-7.5920355249964322E-3</v>
          </cell>
          <cell r="BI47">
            <v>1.4001154734410992E-2</v>
          </cell>
          <cell r="BJ47">
            <v>-3.2740213523131723E-2</v>
          </cell>
          <cell r="BK47">
            <v>-2.1339220014716664E-2</v>
          </cell>
          <cell r="BL47">
            <v>-2.4060150375939671E-3</v>
          </cell>
          <cell r="BM47">
            <v>-9.0895387398251426E-2</v>
          </cell>
          <cell r="BN47">
            <v>4.3773835184878207E-2</v>
          </cell>
          <cell r="BO47">
            <v>9.3407466243049964E-2</v>
          </cell>
          <cell r="BP47">
            <v>-1.089641144849629E-2</v>
          </cell>
          <cell r="BQ47">
            <v>1.865452408930679E-2</v>
          </cell>
          <cell r="BS47">
            <v>1966</v>
          </cell>
          <cell r="BT47">
            <v>-2.9725477861651889E-2</v>
          </cell>
          <cell r="BU47">
            <v>-4.1393443988135929E-2</v>
          </cell>
          <cell r="BV47">
            <v>-4.4691090101704762E-3</v>
          </cell>
          <cell r="BW47">
            <v>1.7161338048498752E-2</v>
          </cell>
          <cell r="BX47">
            <v>-2.9628508896797204E-2</v>
          </cell>
          <cell r="BY47">
            <v>-1.8101985528574893E-2</v>
          </cell>
          <cell r="BZ47">
            <v>9.0838345864663458E-4</v>
          </cell>
          <cell r="CA47">
            <v>-8.7526074012662033E-2</v>
          </cell>
          <cell r="CB47">
            <v>4.7471209860166994E-2</v>
          </cell>
          <cell r="CC47">
            <v>9.6983628541170167E-2</v>
          </cell>
          <cell r="CD47">
            <v>-7.6135551358419247E-3</v>
          </cell>
          <cell r="CE47">
            <v>2.200919016842939E-2</v>
          </cell>
          <cell r="CG47">
            <v>1966</v>
          </cell>
          <cell r="CH47">
            <v>-4.4838796334756736E-2</v>
          </cell>
        </row>
        <row r="48">
          <cell r="A48">
            <v>1967</v>
          </cell>
          <cell r="B48">
            <v>7063</v>
          </cell>
          <cell r="C48">
            <v>7045</v>
          </cell>
          <cell r="D48">
            <v>7003</v>
          </cell>
          <cell r="E48">
            <v>7170</v>
          </cell>
          <cell r="F48">
            <v>7070</v>
          </cell>
          <cell r="G48">
            <v>6739</v>
          </cell>
          <cell r="H48">
            <v>6777</v>
          </cell>
          <cell r="I48">
            <v>6803</v>
          </cell>
          <cell r="J48">
            <v>6745</v>
          </cell>
          <cell r="K48">
            <v>6493</v>
          </cell>
          <cell r="L48">
            <v>6348</v>
          </cell>
          <cell r="M48">
            <v>6461</v>
          </cell>
          <cell r="O48">
            <v>1967</v>
          </cell>
          <cell r="P48">
            <v>392</v>
          </cell>
          <cell r="Q48">
            <v>393</v>
          </cell>
          <cell r="R48">
            <v>399</v>
          </cell>
          <cell r="S48">
            <v>393</v>
          </cell>
          <cell r="T48">
            <v>403</v>
          </cell>
          <cell r="U48">
            <v>422</v>
          </cell>
          <cell r="V48">
            <v>420</v>
          </cell>
          <cell r="W48">
            <v>422</v>
          </cell>
          <cell r="X48">
            <v>427</v>
          </cell>
          <cell r="Y48">
            <v>445</v>
          </cell>
          <cell r="Z48">
            <v>459</v>
          </cell>
          <cell r="AA48">
            <v>453</v>
          </cell>
          <cell r="AC48">
            <v>1967</v>
          </cell>
          <cell r="AD48">
            <v>7100</v>
          </cell>
          <cell r="AE48">
            <v>6966</v>
          </cell>
          <cell r="AF48">
            <v>7080</v>
          </cell>
          <cell r="AG48">
            <v>7200</v>
          </cell>
          <cell r="AH48">
            <v>6812</v>
          </cell>
          <cell r="AI48">
            <v>6699</v>
          </cell>
          <cell r="AJ48">
            <v>6812</v>
          </cell>
          <cell r="AK48">
            <v>6744</v>
          </cell>
          <cell r="AL48">
            <v>6695</v>
          </cell>
          <cell r="AM48">
            <v>6288</v>
          </cell>
          <cell r="AN48">
            <v>6448</v>
          </cell>
          <cell r="AO48">
            <v>6608</v>
          </cell>
          <cell r="AQ48">
            <v>1967</v>
          </cell>
          <cell r="AR48">
            <v>3.3269598654169668E-3</v>
          </cell>
          <cell r="AS48">
            <v>3.2496302816901407E-3</v>
          </cell>
          <cell r="AT48">
            <v>3.3426607809359746E-3</v>
          </cell>
          <cell r="AU48">
            <v>3.3166313559322034E-3</v>
          </cell>
          <cell r="AV48">
            <v>3.2976967592592593E-3</v>
          </cell>
          <cell r="AW48">
            <v>3.4789807202975139E-3</v>
          </cell>
          <cell r="AX48">
            <v>3.5407523510971785E-3</v>
          </cell>
          <cell r="AY48">
            <v>3.5120204541006068E-3</v>
          </cell>
          <cell r="AZ48">
            <v>3.5588609628311586E-3</v>
          </cell>
          <cell r="BA48">
            <v>3.5964463529997511E-3</v>
          </cell>
          <cell r="BB48">
            <v>3.8614980916030534E-3</v>
          </cell>
          <cell r="BC48">
            <v>3.7826108870967746E-3</v>
          </cell>
          <cell r="BE48">
            <v>1967</v>
          </cell>
          <cell r="BF48">
            <v>2.3792357606344572E-2</v>
          </cell>
          <cell r="BG48">
            <v>-1.8873239436619671E-2</v>
          </cell>
          <cell r="BH48">
            <v>1.6365202411714019E-2</v>
          </cell>
          <cell r="BI48">
            <v>1.6949152542372836E-2</v>
          </cell>
          <cell r="BJ48">
            <v>-5.3888888888888875E-2</v>
          </cell>
          <cell r="BK48">
            <v>-1.6588373458602423E-2</v>
          </cell>
          <cell r="BL48">
            <v>1.6868189281982415E-2</v>
          </cell>
          <cell r="BM48">
            <v>-9.9823840281855203E-3</v>
          </cell>
          <cell r="BN48">
            <v>-7.2657176749703067E-3</v>
          </cell>
          <cell r="BO48">
            <v>-6.0791635548917089E-2</v>
          </cell>
          <cell r="BP48">
            <v>2.5445292620865034E-2</v>
          </cell>
          <cell r="BQ48">
            <v>2.4813895781637729E-2</v>
          </cell>
          <cell r="BS48">
            <v>1967</v>
          </cell>
          <cell r="BT48">
            <v>2.711931747176154E-2</v>
          </cell>
          <cell r="BU48">
            <v>-1.5623609154929531E-2</v>
          </cell>
          <cell r="BV48">
            <v>1.9707863192649992E-2</v>
          </cell>
          <cell r="BW48">
            <v>2.026578389830504E-2</v>
          </cell>
          <cell r="BX48">
            <v>-5.0591192129629613E-2</v>
          </cell>
          <cell r="BY48">
            <v>-1.3109392738304909E-2</v>
          </cell>
          <cell r="BZ48">
            <v>2.0408941633079596E-2</v>
          </cell>
          <cell r="CA48">
            <v>-6.4703635740849131E-3</v>
          </cell>
          <cell r="CB48">
            <v>-3.7068567121391481E-3</v>
          </cell>
          <cell r="CC48">
            <v>-5.7195189195917338E-2</v>
          </cell>
          <cell r="CD48">
            <v>2.9306790712468087E-2</v>
          </cell>
          <cell r="CE48">
            <v>2.8596506668734503E-2</v>
          </cell>
          <cell r="CG48">
            <v>1967</v>
          </cell>
          <cell r="CH48">
            <v>-6.318177817666526E-3</v>
          </cell>
        </row>
        <row r="49">
          <cell r="A49">
            <v>1968</v>
          </cell>
          <cell r="B49">
            <v>6802</v>
          </cell>
          <cell r="C49">
            <v>6561</v>
          </cell>
          <cell r="D49">
            <v>6262</v>
          </cell>
          <cell r="E49">
            <v>6366</v>
          </cell>
          <cell r="F49">
            <v>6292</v>
          </cell>
          <cell r="G49">
            <v>6521</v>
          </cell>
          <cell r="H49">
            <v>6755</v>
          </cell>
          <cell r="I49">
            <v>6660</v>
          </cell>
          <cell r="J49">
            <v>6677</v>
          </cell>
          <cell r="K49">
            <v>6693</v>
          </cell>
          <cell r="L49">
            <v>7059</v>
          </cell>
          <cell r="M49">
            <v>7054</v>
          </cell>
          <cell r="O49">
            <v>1968</v>
          </cell>
          <cell r="P49">
            <v>435</v>
          </cell>
          <cell r="Q49">
            <v>450</v>
          </cell>
          <cell r="R49">
            <v>472</v>
          </cell>
          <cell r="S49">
            <v>464</v>
          </cell>
          <cell r="T49">
            <v>472</v>
          </cell>
          <cell r="U49">
            <v>457</v>
          </cell>
          <cell r="V49">
            <v>440</v>
          </cell>
          <cell r="W49">
            <v>449</v>
          </cell>
          <cell r="X49">
            <v>449</v>
          </cell>
          <cell r="Y49">
            <v>450</v>
          </cell>
          <cell r="Z49">
            <v>428</v>
          </cell>
          <cell r="AA49">
            <v>431</v>
          </cell>
          <cell r="AC49">
            <v>1968</v>
          </cell>
          <cell r="AD49">
            <v>6638</v>
          </cell>
          <cell r="AE49">
            <v>6459</v>
          </cell>
          <cell r="AF49">
            <v>6177</v>
          </cell>
          <cell r="AG49">
            <v>6322</v>
          </cell>
          <cell r="AH49">
            <v>6258</v>
          </cell>
          <cell r="AI49">
            <v>6738</v>
          </cell>
          <cell r="AJ49">
            <v>6666</v>
          </cell>
          <cell r="AK49">
            <v>6644</v>
          </cell>
          <cell r="AL49">
            <v>6685</v>
          </cell>
          <cell r="AM49">
            <v>6717</v>
          </cell>
          <cell r="AN49">
            <v>7217</v>
          </cell>
          <cell r="AO49">
            <v>6969</v>
          </cell>
          <cell r="AQ49">
            <v>1968</v>
          </cell>
          <cell r="AR49">
            <v>3.7314240314769973E-3</v>
          </cell>
          <cell r="AS49">
            <v>3.7065004519433566E-3</v>
          </cell>
          <cell r="AT49">
            <v>3.8133663621819688E-3</v>
          </cell>
          <cell r="AU49">
            <v>3.9849765258215958E-3</v>
          </cell>
          <cell r="AV49">
            <v>3.9146683538964465E-3</v>
          </cell>
          <cell r="AW49">
            <v>3.9683831362522636E-3</v>
          </cell>
          <cell r="AX49">
            <v>3.6759176808152765E-3</v>
          </cell>
          <cell r="AY49">
            <v>3.7382988298829884E-3</v>
          </cell>
          <cell r="AZ49">
            <v>3.7602511037527599E-3</v>
          </cell>
          <cell r="BA49">
            <v>3.7544876589379206E-3</v>
          </cell>
          <cell r="BB49">
            <v>3.7482655947595651E-3</v>
          </cell>
          <cell r="BC49">
            <v>3.5105468569581076E-3</v>
          </cell>
          <cell r="BE49">
            <v>1968</v>
          </cell>
          <cell r="BF49">
            <v>4.5399515738497875E-3</v>
          </cell>
          <cell r="BG49">
            <v>-2.696595360048204E-2</v>
          </cell>
          <cell r="BH49">
            <v>-4.3660009289363644E-2</v>
          </cell>
          <cell r="BI49">
            <v>2.3474178403755763E-2</v>
          </cell>
          <cell r="BJ49">
            <v>-1.0123378677633688E-2</v>
          </cell>
          <cell r="BK49">
            <v>7.6701821668264669E-2</v>
          </cell>
          <cell r="BL49">
            <v>-1.0685663401602818E-2</v>
          </cell>
          <cell r="BM49">
            <v>-3.3003300330033403E-3</v>
          </cell>
          <cell r="BN49">
            <v>6.1709813365442567E-3</v>
          </cell>
          <cell r="BO49">
            <v>4.7868362004488407E-3</v>
          </cell>
          <cell r="BP49">
            <v>7.443799315170474E-2</v>
          </cell>
          <cell r="BQ49">
            <v>-3.4363308854094554E-2</v>
          </cell>
          <cell r="BS49">
            <v>1968</v>
          </cell>
          <cell r="BT49">
            <v>8.2713756053267844E-3</v>
          </cell>
          <cell r="BU49">
            <v>-2.3259453148538684E-2</v>
          </cell>
          <cell r="BV49">
            <v>-3.9846642927181673E-2</v>
          </cell>
          <cell r="BW49">
            <v>2.7459154929577359E-2</v>
          </cell>
          <cell r="BX49">
            <v>-6.2087103237372411E-3</v>
          </cell>
          <cell r="BY49">
            <v>8.0670204804516935E-2</v>
          </cell>
          <cell r="BZ49">
            <v>-7.009745720787542E-3</v>
          </cell>
          <cell r="CA49">
            <v>4.3796879687964816E-4</v>
          </cell>
          <cell r="CB49">
            <v>9.9312324402970158E-3</v>
          </cell>
          <cell r="CC49">
            <v>8.5413238593867614E-3</v>
          </cell>
          <cell r="CD49">
            <v>7.8186258746464302E-2</v>
          </cell>
          <cell r="CE49">
            <v>-3.0852761997136446E-2</v>
          </cell>
          <cell r="CG49">
            <v>1968</v>
          </cell>
          <cell r="CH49">
            <v>0.10320036473271621</v>
          </cell>
        </row>
        <row r="50">
          <cell r="A50">
            <v>1969</v>
          </cell>
          <cell r="B50">
            <v>6865</v>
          </cell>
          <cell r="C50">
            <v>6924</v>
          </cell>
          <cell r="D50">
            <v>6607</v>
          </cell>
          <cell r="E50">
            <v>6563</v>
          </cell>
          <cell r="F50">
            <v>6691</v>
          </cell>
          <cell r="G50">
            <v>6329</v>
          </cell>
          <cell r="H50">
            <v>6132</v>
          </cell>
          <cell r="I50">
            <v>5920</v>
          </cell>
          <cell r="J50">
            <v>5984</v>
          </cell>
          <cell r="K50">
            <v>5880</v>
          </cell>
          <cell r="L50">
            <v>5946</v>
          </cell>
          <cell r="M50">
            <v>5528</v>
          </cell>
          <cell r="O50">
            <v>1969</v>
          </cell>
          <cell r="P50">
            <v>445</v>
          </cell>
          <cell r="Q50">
            <v>440</v>
          </cell>
          <cell r="R50">
            <v>462</v>
          </cell>
          <cell r="S50">
            <v>465</v>
          </cell>
          <cell r="T50">
            <v>459</v>
          </cell>
          <cell r="U50">
            <v>483</v>
          </cell>
          <cell r="V50">
            <v>498</v>
          </cell>
          <cell r="W50">
            <v>518</v>
          </cell>
          <cell r="X50">
            <v>529</v>
          </cell>
          <cell r="Y50">
            <v>526</v>
          </cell>
          <cell r="Z50">
            <v>521</v>
          </cell>
          <cell r="AA50">
            <v>561</v>
          </cell>
          <cell r="AC50">
            <v>1969</v>
          </cell>
          <cell r="AD50">
            <v>7061</v>
          </cell>
          <cell r="AE50">
            <v>6660</v>
          </cell>
          <cell r="AF50">
            <v>6571</v>
          </cell>
          <cell r="AG50">
            <v>6637</v>
          </cell>
          <cell r="AH50">
            <v>6607</v>
          </cell>
          <cell r="AI50">
            <v>6240</v>
          </cell>
          <cell r="AJ50">
            <v>5988</v>
          </cell>
          <cell r="AK50">
            <v>5894</v>
          </cell>
          <cell r="AL50">
            <v>5648</v>
          </cell>
          <cell r="AM50">
            <v>6073</v>
          </cell>
          <cell r="AN50">
            <v>5690</v>
          </cell>
          <cell r="AO50">
            <v>5609</v>
          </cell>
          <cell r="AQ50">
            <v>1969</v>
          </cell>
          <cell r="AR50">
            <v>3.6529930166929736E-3</v>
          </cell>
          <cell r="AS50">
            <v>3.5955247132134259E-3</v>
          </cell>
          <cell r="AT50">
            <v>3.8193618618618621E-3</v>
          </cell>
          <cell r="AU50">
            <v>3.870282301019632E-3</v>
          </cell>
          <cell r="AV50">
            <v>3.8561209883983729E-3</v>
          </cell>
          <cell r="AW50">
            <v>3.8556417436052671E-3</v>
          </cell>
          <cell r="AX50">
            <v>4.0781730769230773E-3</v>
          </cell>
          <cell r="AY50">
            <v>4.2676464039189486E-3</v>
          </cell>
          <cell r="AZ50">
            <v>4.4756475511819934E-3</v>
          </cell>
          <cell r="BA50">
            <v>4.563385269121813E-3</v>
          </cell>
          <cell r="BB50">
            <v>4.2508727152972174E-3</v>
          </cell>
          <cell r="BC50">
            <v>4.541898066783831E-3</v>
          </cell>
          <cell r="BE50">
            <v>1969</v>
          </cell>
          <cell r="BF50">
            <v>1.3201320132013139E-2</v>
          </cell>
          <cell r="BG50">
            <v>-5.6790822829627552E-2</v>
          </cell>
          <cell r="BH50">
            <v>-1.3363363363363412E-2</v>
          </cell>
          <cell r="BI50">
            <v>1.0044133313042103E-2</v>
          </cell>
          <cell r="BJ50">
            <v>-4.5201145095675743E-3</v>
          </cell>
          <cell r="BK50">
            <v>-5.55471469653398E-2</v>
          </cell>
          <cell r="BL50">
            <v>-4.0384615384615352E-2</v>
          </cell>
          <cell r="BM50">
            <v>-1.5698062792251166E-2</v>
          </cell>
          <cell r="BN50">
            <v>-4.1737360027146231E-2</v>
          </cell>
          <cell r="BO50">
            <v>7.5247875354107707E-2</v>
          </cell>
          <cell r="BP50">
            <v>-6.3066029968714021E-2</v>
          </cell>
          <cell r="BQ50">
            <v>-1.4235500878734597E-2</v>
          </cell>
          <cell r="BS50">
            <v>1969</v>
          </cell>
          <cell r="BT50">
            <v>1.6854313148706113E-2</v>
          </cell>
          <cell r="BU50">
            <v>-5.3195298116414123E-2</v>
          </cell>
          <cell r="BV50">
            <v>-9.5440015015015502E-3</v>
          </cell>
          <cell r="BW50">
            <v>1.3914415614061735E-2</v>
          </cell>
          <cell r="BX50">
            <v>-6.6399352116920142E-4</v>
          </cell>
          <cell r="BY50">
            <v>-5.1691505221734532E-2</v>
          </cell>
          <cell r="BZ50">
            <v>-3.6306442307692276E-2</v>
          </cell>
          <cell r="CA50">
            <v>-1.1430416388332218E-2</v>
          </cell>
          <cell r="CB50">
            <v>-3.7261712475964236E-2</v>
          </cell>
          <cell r="CC50">
            <v>7.9811260623229519E-2</v>
          </cell>
          <cell r="CD50">
            <v>-5.8815157253416801E-2</v>
          </cell>
          <cell r="CE50">
            <v>-9.6936028119507661E-3</v>
          </cell>
          <cell r="CG50">
            <v>1969</v>
          </cell>
          <cell r="CH50">
            <v>-0.15420793493426432</v>
          </cell>
        </row>
        <row r="51">
          <cell r="A51">
            <v>1970</v>
          </cell>
          <cell r="B51">
            <v>5572</v>
          </cell>
          <cell r="C51">
            <v>5524</v>
          </cell>
          <cell r="D51">
            <v>5904</v>
          </cell>
          <cell r="E51">
            <v>5719</v>
          </cell>
          <cell r="F51">
            <v>5115</v>
          </cell>
          <cell r="G51">
            <v>4922</v>
          </cell>
          <cell r="H51">
            <v>5091</v>
          </cell>
          <cell r="I51">
            <v>5262</v>
          </cell>
          <cell r="J51">
            <v>5444</v>
          </cell>
          <cell r="K51">
            <v>5337</v>
          </cell>
          <cell r="L51">
            <v>5486</v>
          </cell>
          <cell r="M51">
            <v>5996</v>
          </cell>
          <cell r="O51">
            <v>1970</v>
          </cell>
          <cell r="P51">
            <v>561</v>
          </cell>
          <cell r="Q51">
            <v>564</v>
          </cell>
          <cell r="R51">
            <v>528</v>
          </cell>
          <cell r="S51">
            <v>548</v>
          </cell>
          <cell r="T51">
            <v>617</v>
          </cell>
          <cell r="U51">
            <v>637</v>
          </cell>
          <cell r="V51">
            <v>625</v>
          </cell>
          <cell r="W51">
            <v>603</v>
          </cell>
          <cell r="X51">
            <v>582</v>
          </cell>
          <cell r="Y51">
            <v>594</v>
          </cell>
          <cell r="Z51">
            <v>580</v>
          </cell>
          <cell r="AA51">
            <v>532</v>
          </cell>
          <cell r="AC51">
            <v>1970</v>
          </cell>
          <cell r="AD51">
            <v>5329</v>
          </cell>
          <cell r="AE51">
            <v>5864</v>
          </cell>
          <cell r="AF51">
            <v>5974</v>
          </cell>
          <cell r="AG51">
            <v>5393</v>
          </cell>
          <cell r="AH51">
            <v>5089</v>
          </cell>
          <cell r="AI51">
            <v>4767</v>
          </cell>
          <cell r="AJ51">
            <v>5204</v>
          </cell>
          <cell r="AK51">
            <v>5480</v>
          </cell>
          <cell r="AL51">
            <v>5391</v>
          </cell>
          <cell r="AM51">
            <v>5284</v>
          </cell>
          <cell r="AN51">
            <v>5773</v>
          </cell>
          <cell r="AO51">
            <v>6171</v>
          </cell>
          <cell r="AQ51">
            <v>1970</v>
          </cell>
          <cell r="AR51">
            <v>4.6441611695489391E-3</v>
          </cell>
          <cell r="AS51">
            <v>4.8719834865828485E-3</v>
          </cell>
          <cell r="AT51">
            <v>4.4300136425648017E-3</v>
          </cell>
          <cell r="AU51">
            <v>4.3717386452404869E-3</v>
          </cell>
          <cell r="AV51">
            <v>4.8766224735768589E-3</v>
          </cell>
          <cell r="AW51">
            <v>5.1341357175607519E-3</v>
          </cell>
          <cell r="AX51">
            <v>5.5623295573736103E-3</v>
          </cell>
          <cell r="AY51">
            <v>5.081004996156803E-3</v>
          </cell>
          <cell r="AZ51">
            <v>4.8181386861313865E-3</v>
          </cell>
          <cell r="BA51">
            <v>4.9004173622704504E-3</v>
          </cell>
          <cell r="BB51">
            <v>5.0181049709815805E-3</v>
          </cell>
          <cell r="BC51">
            <v>4.6045845603094864E-3</v>
          </cell>
          <cell r="BE51">
            <v>1970</v>
          </cell>
          <cell r="BF51">
            <v>-4.9919771795328916E-2</v>
          </cell>
          <cell r="BG51">
            <v>0.10039407018202295</v>
          </cell>
          <cell r="BH51">
            <v>1.8758526603001258E-2</v>
          </cell>
          <cell r="BI51">
            <v>-9.7254770672915991E-2</v>
          </cell>
          <cell r="BJ51">
            <v>-5.6369367698868911E-2</v>
          </cell>
          <cell r="BK51">
            <v>-6.3273727647867983E-2</v>
          </cell>
          <cell r="BL51">
            <v>9.1671911055170918E-2</v>
          </cell>
          <cell r="BM51">
            <v>5.303612605687924E-2</v>
          </cell>
          <cell r="BN51">
            <v>-1.6240875912408748E-2</v>
          </cell>
          <cell r="BO51">
            <v>-1.9847894639213548E-2</v>
          </cell>
          <cell r="BP51">
            <v>9.2543527630582822E-2</v>
          </cell>
          <cell r="BQ51">
            <v>6.8941624805127333E-2</v>
          </cell>
          <cell r="BS51">
            <v>1970</v>
          </cell>
          <cell r="BT51">
            <v>-4.5275610625779977E-2</v>
          </cell>
          <cell r="BU51">
            <v>0.10526605366860581</v>
          </cell>
          <cell r="BV51">
            <v>2.3188540245566061E-2</v>
          </cell>
          <cell r="BW51">
            <v>-9.2883032027675505E-2</v>
          </cell>
          <cell r="BX51">
            <v>-5.1492745225292055E-2</v>
          </cell>
          <cell r="BY51">
            <v>-5.8139591930307231E-2</v>
          </cell>
          <cell r="BZ51">
            <v>9.7234240612544529E-2</v>
          </cell>
          <cell r="CA51">
            <v>5.8117131053036043E-2</v>
          </cell>
          <cell r="CB51">
            <v>-1.142273722627736E-2</v>
          </cell>
          <cell r="CC51">
            <v>-1.4947477276943098E-2</v>
          </cell>
          <cell r="CD51">
            <v>9.7561632601564405E-2</v>
          </cell>
          <cell r="CE51">
            <v>7.3546209365436821E-2</v>
          </cell>
          <cell r="CG51">
            <v>1970</v>
          </cell>
          <cell r="CH51">
            <v>0.16558451108022787</v>
          </cell>
        </row>
        <row r="52">
          <cell r="A52">
            <v>1971</v>
          </cell>
          <cell r="B52">
            <v>6343</v>
          </cell>
          <cell r="C52">
            <v>6249</v>
          </cell>
          <cell r="D52">
            <v>6242</v>
          </cell>
          <cell r="E52">
            <v>6206</v>
          </cell>
          <cell r="F52">
            <v>5920</v>
          </cell>
          <cell r="G52">
            <v>5790</v>
          </cell>
          <cell r="H52">
            <v>6008</v>
          </cell>
          <cell r="I52">
            <v>5751</v>
          </cell>
          <cell r="J52">
            <v>5648</v>
          </cell>
          <cell r="K52">
            <v>5741</v>
          </cell>
          <cell r="L52">
            <v>5586</v>
          </cell>
          <cell r="M52">
            <v>5707</v>
          </cell>
          <cell r="O52">
            <v>1971</v>
          </cell>
          <cell r="P52">
            <v>504</v>
          </cell>
          <cell r="Q52">
            <v>511</v>
          </cell>
          <cell r="R52">
            <v>516</v>
          </cell>
          <cell r="S52">
            <v>520</v>
          </cell>
          <cell r="T52">
            <v>545</v>
          </cell>
          <cell r="U52">
            <v>556</v>
          </cell>
          <cell r="V52">
            <v>537</v>
          </cell>
          <cell r="W52">
            <v>563</v>
          </cell>
          <cell r="X52">
            <v>573</v>
          </cell>
          <cell r="Y52">
            <v>563</v>
          </cell>
          <cell r="Z52">
            <v>580</v>
          </cell>
          <cell r="AA52">
            <v>571</v>
          </cell>
          <cell r="AC52">
            <v>1971</v>
          </cell>
          <cell r="AD52">
            <v>6303</v>
          </cell>
          <cell r="AE52">
            <v>6102</v>
          </cell>
          <cell r="AF52">
            <v>6277</v>
          </cell>
          <cell r="AG52">
            <v>6031</v>
          </cell>
          <cell r="AH52">
            <v>5792</v>
          </cell>
          <cell r="AI52">
            <v>5996</v>
          </cell>
          <cell r="AJ52">
            <v>5834</v>
          </cell>
          <cell r="AK52">
            <v>5663</v>
          </cell>
          <cell r="AL52">
            <v>5553</v>
          </cell>
          <cell r="AM52">
            <v>5620</v>
          </cell>
          <cell r="AN52">
            <v>5562</v>
          </cell>
          <cell r="AO52">
            <v>5983</v>
          </cell>
          <cell r="AQ52">
            <v>1971</v>
          </cell>
          <cell r="AR52">
            <v>4.3170636849781232E-3</v>
          </cell>
          <cell r="AS52">
            <v>4.2218507060130094E-3</v>
          </cell>
          <cell r="AT52">
            <v>4.3986561783021958E-3</v>
          </cell>
          <cell r="AU52">
            <v>4.2843184111305832E-3</v>
          </cell>
          <cell r="AV52">
            <v>4.4580777096114525E-3</v>
          </cell>
          <cell r="AW52">
            <v>4.6317334254143642E-3</v>
          </cell>
          <cell r="AX52">
            <v>4.4839559706470978E-3</v>
          </cell>
          <cell r="AY52">
            <v>4.62491858073363E-3</v>
          </cell>
          <cell r="AZ52">
            <v>4.7623521101889457E-3</v>
          </cell>
          <cell r="BA52">
            <v>4.8505057326370124E-3</v>
          </cell>
          <cell r="BB52">
            <v>4.8040925266903912E-3</v>
          </cell>
          <cell r="BC52">
            <v>4.8823819369531339E-3</v>
          </cell>
          <cell r="BE52">
            <v>1971</v>
          </cell>
          <cell r="BF52">
            <v>2.1390374331550888E-2</v>
          </cell>
          <cell r="BG52">
            <v>-3.1889576392194141E-2</v>
          </cell>
          <cell r="BH52">
            <v>2.8679121599475499E-2</v>
          </cell>
          <cell r="BI52">
            <v>-3.9190696192448637E-2</v>
          </cell>
          <cell r="BJ52">
            <v>-3.9628585640855585E-2</v>
          </cell>
          <cell r="BK52">
            <v>3.5220994475138045E-2</v>
          </cell>
          <cell r="BL52">
            <v>-2.7018012008005354E-2</v>
          </cell>
          <cell r="BM52">
            <v>-2.931093589304079E-2</v>
          </cell>
          <cell r="BN52">
            <v>-1.9424333392194959E-2</v>
          </cell>
          <cell r="BO52">
            <v>1.2065550153070426E-2</v>
          </cell>
          <cell r="BP52">
            <v>-1.0320284697508897E-2</v>
          </cell>
          <cell r="BQ52">
            <v>7.5692197051420385E-2</v>
          </cell>
          <cell r="BS52">
            <v>1971</v>
          </cell>
          <cell r="BT52">
            <v>2.570743801652901E-2</v>
          </cell>
          <cell r="BU52">
            <v>-2.766772568618113E-2</v>
          </cell>
          <cell r="BV52">
            <v>3.3077777777777692E-2</v>
          </cell>
          <cell r="BW52">
            <v>-3.4906377781318054E-2</v>
          </cell>
          <cell r="BX52">
            <v>-3.5170507931244134E-2</v>
          </cell>
          <cell r="BY52">
            <v>3.9852727900552408E-2</v>
          </cell>
          <cell r="BZ52">
            <v>-2.2534056037358256E-2</v>
          </cell>
          <cell r="CA52">
            <v>-2.468601731230716E-2</v>
          </cell>
          <cell r="CB52">
            <v>-1.4661981282006013E-2</v>
          </cell>
          <cell r="CC52">
            <v>1.6916055885707437E-2</v>
          </cell>
          <cell r="CD52">
            <v>-5.5161921708185057E-3</v>
          </cell>
          <cell r="CE52">
            <v>8.0574578988373516E-2</v>
          </cell>
          <cell r="CG52">
            <v>1971</v>
          </cell>
          <cell r="CH52">
            <v>2.4075485144014364E-2</v>
          </cell>
        </row>
        <row r="53">
          <cell r="A53">
            <v>1972</v>
          </cell>
          <cell r="B53">
            <v>6019</v>
          </cell>
          <cell r="C53">
            <v>5741</v>
          </cell>
          <cell r="D53">
            <v>5773</v>
          </cell>
          <cell r="E53">
            <v>5570</v>
          </cell>
          <cell r="F53">
            <v>5494</v>
          </cell>
          <cell r="G53">
            <v>5373</v>
          </cell>
          <cell r="H53">
            <v>5347</v>
          </cell>
          <cell r="I53">
            <v>5466</v>
          </cell>
          <cell r="J53">
            <v>5536</v>
          </cell>
          <cell r="K53">
            <v>5666</v>
          </cell>
          <cell r="L53">
            <v>6116</v>
          </cell>
          <cell r="M53">
            <v>6173</v>
          </cell>
          <cell r="O53">
            <v>1972</v>
          </cell>
          <cell r="P53">
            <v>542</v>
          </cell>
          <cell r="Q53">
            <v>570</v>
          </cell>
          <cell r="R53">
            <v>571</v>
          </cell>
          <cell r="S53">
            <v>595</v>
          </cell>
          <cell r="T53">
            <v>604</v>
          </cell>
          <cell r="U53">
            <v>619</v>
          </cell>
          <cell r="V53">
            <v>621</v>
          </cell>
          <cell r="W53">
            <v>611</v>
          </cell>
          <cell r="X53">
            <v>602</v>
          </cell>
          <cell r="Y53">
            <v>584</v>
          </cell>
          <cell r="Z53">
            <v>540</v>
          </cell>
          <cell r="AA53">
            <v>538</v>
          </cell>
          <cell r="AC53">
            <v>1972</v>
          </cell>
          <cell r="AD53">
            <v>5912</v>
          </cell>
          <cell r="AE53">
            <v>5743</v>
          </cell>
          <cell r="AF53">
            <v>5695</v>
          </cell>
          <cell r="AG53">
            <v>5510</v>
          </cell>
          <cell r="AH53">
            <v>5473</v>
          </cell>
          <cell r="AI53">
            <v>5330</v>
          </cell>
          <cell r="AJ53">
            <v>5295</v>
          </cell>
          <cell r="AK53">
            <v>5571</v>
          </cell>
          <cell r="AL53">
            <v>5558</v>
          </cell>
          <cell r="AM53">
            <v>5892</v>
          </cell>
          <cell r="AN53">
            <v>6241</v>
          </cell>
          <cell r="AO53">
            <v>6105</v>
          </cell>
          <cell r="AQ53">
            <v>1972</v>
          </cell>
          <cell r="AR53">
            <v>4.5438436681709288E-3</v>
          </cell>
          <cell r="AS53">
            <v>4.6126099458728012E-3</v>
          </cell>
          <cell r="AT53">
            <v>4.7831896801903764E-3</v>
          </cell>
          <cell r="AU53">
            <v>4.8495024875621897E-3</v>
          </cell>
          <cell r="AV53">
            <v>5.0187174833635807E-3</v>
          </cell>
          <cell r="AW53">
            <v>5.0640827699616293E-3</v>
          </cell>
          <cell r="AX53">
            <v>5.1915056285178236E-3</v>
          </cell>
          <cell r="AY53">
            <v>5.2561000944287067E-3</v>
          </cell>
          <cell r="AZ53">
            <v>4.9851492849877343E-3</v>
          </cell>
          <cell r="BA53">
            <v>4.9612330574547196E-3</v>
          </cell>
          <cell r="BB53">
            <v>4.6710794297352342E-3</v>
          </cell>
          <cell r="BC53">
            <v>4.4344843240933613E-3</v>
          </cell>
          <cell r="BE53">
            <v>1972</v>
          </cell>
          <cell r="BF53">
            <v>-1.1866956376399784E-2</v>
          </cell>
          <cell r="BG53">
            <v>-2.8585926928281435E-2</v>
          </cell>
          <cell r="BH53">
            <v>-8.3580010447501518E-3</v>
          </cell>
          <cell r="BI53">
            <v>-3.2484635645302906E-2</v>
          </cell>
          <cell r="BJ53">
            <v>-6.7150635208711451E-3</v>
          </cell>
          <cell r="BK53">
            <v>-2.6128266033254133E-2</v>
          </cell>
          <cell r="BL53">
            <v>-6.5666041275797005E-3</v>
          </cell>
          <cell r="BM53">
            <v>5.2124645892351218E-2</v>
          </cell>
          <cell r="BN53">
            <v>-2.3335128343205946E-3</v>
          </cell>
          <cell r="BO53">
            <v>6.0093558834112937E-2</v>
          </cell>
          <cell r="BP53">
            <v>5.9232858112695075E-2</v>
          </cell>
          <cell r="BQ53">
            <v>-2.1791379586604709E-2</v>
          </cell>
          <cell r="BS53">
            <v>1972</v>
          </cell>
          <cell r="BT53">
            <v>-7.3231127082288554E-3</v>
          </cell>
          <cell r="BU53">
            <v>-2.3973316982408635E-2</v>
          </cell>
          <cell r="BV53">
            <v>-3.5748113645597754E-3</v>
          </cell>
          <cell r="BW53">
            <v>-2.7635133157740716E-2</v>
          </cell>
          <cell r="BX53">
            <v>-1.6963460375075644E-3</v>
          </cell>
          <cell r="BY53">
            <v>-2.1064183263292503E-2</v>
          </cell>
          <cell r="BZ53">
            <v>-1.3750984990618768E-3</v>
          </cell>
          <cell r="CA53">
            <v>5.7380745986779925E-2</v>
          </cell>
          <cell r="CB53">
            <v>2.6516364506671396E-3</v>
          </cell>
          <cell r="CC53">
            <v>6.5054791891567654E-2</v>
          </cell>
          <cell r="CD53">
            <v>6.3903937542430303E-2</v>
          </cell>
          <cell r="CE53">
            <v>-1.7356895262511347E-2</v>
          </cell>
          <cell r="CG53">
            <v>1972</v>
          </cell>
          <cell r="CH53">
            <v>8.1469985200602668E-2</v>
          </cell>
        </row>
        <row r="54">
          <cell r="A54">
            <v>1973</v>
          </cell>
          <cell r="B54">
            <v>6001</v>
          </cell>
          <cell r="C54">
            <v>5752</v>
          </cell>
          <cell r="D54">
            <v>5594</v>
          </cell>
          <cell r="E54">
            <v>5534</v>
          </cell>
          <cell r="F54">
            <v>5543</v>
          </cell>
          <cell r="G54">
            <v>5437</v>
          </cell>
          <cell r="H54">
            <v>5331</v>
          </cell>
          <cell r="I54">
            <v>5014</v>
          </cell>
          <cell r="J54">
            <v>5231</v>
          </cell>
          <cell r="K54">
            <v>5322</v>
          </cell>
          <cell r="L54">
            <v>4830</v>
          </cell>
          <cell r="M54">
            <v>4573</v>
          </cell>
          <cell r="O54">
            <v>1973</v>
          </cell>
          <cell r="P54">
            <v>556</v>
          </cell>
          <cell r="Q54">
            <v>582</v>
          </cell>
          <cell r="R54">
            <v>599</v>
          </cell>
          <cell r="S54">
            <v>604</v>
          </cell>
          <cell r="T54">
            <v>605</v>
          </cell>
          <cell r="U54">
            <v>618</v>
          </cell>
          <cell r="V54">
            <v>630</v>
          </cell>
          <cell r="W54">
            <v>676</v>
          </cell>
          <cell r="X54">
            <v>656</v>
          </cell>
          <cell r="Y54">
            <v>647</v>
          </cell>
          <cell r="Z54">
            <v>718</v>
          </cell>
          <cell r="AA54">
            <v>756</v>
          </cell>
          <cell r="AC54">
            <v>1973</v>
          </cell>
          <cell r="AD54">
            <v>5809</v>
          </cell>
          <cell r="AE54">
            <v>5645</v>
          </cell>
          <cell r="AF54">
            <v>5541</v>
          </cell>
          <cell r="AG54">
            <v>5486</v>
          </cell>
          <cell r="AH54">
            <v>5495</v>
          </cell>
          <cell r="AI54">
            <v>5375</v>
          </cell>
          <cell r="AJ54">
            <v>5240</v>
          </cell>
          <cell r="AK54">
            <v>5063</v>
          </cell>
          <cell r="AL54">
            <v>5425</v>
          </cell>
          <cell r="AM54">
            <v>5186</v>
          </cell>
          <cell r="AN54">
            <v>4549</v>
          </cell>
          <cell r="AO54">
            <v>4691</v>
          </cell>
          <cell r="AQ54">
            <v>1973</v>
          </cell>
          <cell r="AR54">
            <v>4.5544034944034941E-3</v>
          </cell>
          <cell r="AS54">
            <v>4.8024100533654674E-3</v>
          </cell>
          <cell r="AT54">
            <v>4.9465692353114843E-3</v>
          </cell>
          <cell r="AU54">
            <v>5.0269746736449497E-3</v>
          </cell>
          <cell r="AV54">
            <v>5.0940500060760721E-3</v>
          </cell>
          <cell r="AW54">
            <v>5.0956414922656958E-3</v>
          </cell>
          <cell r="AX54">
            <v>5.2070232558139541E-3</v>
          </cell>
          <cell r="AY54">
            <v>5.3903689567430021E-3</v>
          </cell>
          <cell r="AZ54">
            <v>5.6480610968464009E-3</v>
          </cell>
          <cell r="BA54">
            <v>5.2892995391705068E-3</v>
          </cell>
          <cell r="BB54">
            <v>5.5725993058233702E-3</v>
          </cell>
          <cell r="BC54">
            <v>6.3332380743020443E-3</v>
          </cell>
          <cell r="BE54">
            <v>1973</v>
          </cell>
          <cell r="BF54">
            <v>-4.8484848484848464E-2</v>
          </cell>
          <cell r="BG54">
            <v>-2.8232053709760674E-2</v>
          </cell>
          <cell r="BH54">
            <v>-1.8423383525243531E-2</v>
          </cell>
          <cell r="BI54">
            <v>-9.9260061360765262E-3</v>
          </cell>
          <cell r="BJ54">
            <v>1.6405395552314683E-3</v>
          </cell>
          <cell r="BK54">
            <v>-2.1838034576888044E-2</v>
          </cell>
          <cell r="BL54">
            <v>-2.5116279069767433E-2</v>
          </cell>
          <cell r="BM54">
            <v>-3.3778625954198449E-2</v>
          </cell>
          <cell r="BN54">
            <v>7.149911119889385E-2</v>
          </cell>
          <cell r="BO54">
            <v>-4.4055299539170534E-2</v>
          </cell>
          <cell r="BP54">
            <v>-0.12283069803316626</v>
          </cell>
          <cell r="BQ54">
            <v>3.1215651791602461E-2</v>
          </cell>
          <cell r="BS54">
            <v>1973</v>
          </cell>
          <cell r="BT54">
            <v>-4.3930444990444968E-2</v>
          </cell>
          <cell r="BU54">
            <v>-2.3429643656395206E-2</v>
          </cell>
          <cell r="BV54">
            <v>-1.3476814289932047E-2</v>
          </cell>
          <cell r="BW54">
            <v>-4.8990314624315764E-3</v>
          </cell>
          <cell r="BX54">
            <v>6.7345895613075404E-3</v>
          </cell>
          <cell r="BY54">
            <v>-1.6742393084622349E-2</v>
          </cell>
          <cell r="BZ54">
            <v>-1.9909255813953478E-2</v>
          </cell>
          <cell r="CA54">
            <v>-2.8388256997455445E-2</v>
          </cell>
          <cell r="CB54">
            <v>7.7147172295740252E-2</v>
          </cell>
          <cell r="CC54">
            <v>-3.876600000000003E-2</v>
          </cell>
          <cell r="CD54">
            <v>-0.1172580987273429</v>
          </cell>
          <cell r="CE54">
            <v>3.7548889865904503E-2</v>
          </cell>
          <cell r="CG54">
            <v>1973</v>
          </cell>
          <cell r="CH54">
            <v>-0.1806767077983169</v>
          </cell>
        </row>
        <row r="55">
          <cell r="A55">
            <v>1974</v>
          </cell>
          <cell r="B55">
            <v>4860</v>
          </cell>
          <cell r="C55">
            <v>4813</v>
          </cell>
          <cell r="D55">
            <v>4790</v>
          </cell>
          <cell r="E55">
            <v>4403</v>
          </cell>
          <cell r="F55">
            <v>3935</v>
          </cell>
          <cell r="G55">
            <v>3746</v>
          </cell>
          <cell r="H55">
            <v>3537</v>
          </cell>
          <cell r="I55">
            <v>3400</v>
          </cell>
          <cell r="J55">
            <v>3093</v>
          </cell>
          <cell r="K55">
            <v>3380</v>
          </cell>
          <cell r="L55">
            <v>3445</v>
          </cell>
          <cell r="M55">
            <v>3285</v>
          </cell>
          <cell r="O55">
            <v>1974</v>
          </cell>
          <cell r="P55">
            <v>713</v>
          </cell>
          <cell r="Q55">
            <v>722</v>
          </cell>
          <cell r="R55">
            <v>727</v>
          </cell>
          <cell r="S55">
            <v>782</v>
          </cell>
          <cell r="T55">
            <v>861</v>
          </cell>
          <cell r="U55">
            <v>902</v>
          </cell>
          <cell r="V55">
            <v>960</v>
          </cell>
          <cell r="W55">
            <v>1011</v>
          </cell>
          <cell r="X55">
            <v>1123</v>
          </cell>
          <cell r="Y55">
            <v>1035</v>
          </cell>
          <cell r="Z55">
            <v>1020</v>
          </cell>
          <cell r="AA55">
            <v>1061</v>
          </cell>
          <cell r="AC55">
            <v>1974</v>
          </cell>
          <cell r="AD55">
            <v>4858</v>
          </cell>
          <cell r="AE55">
            <v>4858</v>
          </cell>
          <cell r="AF55">
            <v>4640</v>
          </cell>
          <cell r="AG55">
            <v>4010</v>
          </cell>
          <cell r="AH55">
            <v>3788</v>
          </cell>
          <cell r="AI55">
            <v>3544</v>
          </cell>
          <cell r="AJ55">
            <v>3484</v>
          </cell>
          <cell r="AK55">
            <v>3152</v>
          </cell>
          <cell r="AL55">
            <v>3096</v>
          </cell>
          <cell r="AM55">
            <v>3438</v>
          </cell>
          <cell r="AN55">
            <v>3368</v>
          </cell>
          <cell r="AO55">
            <v>3354</v>
          </cell>
          <cell r="AQ55">
            <v>1974</v>
          </cell>
          <cell r="AR55">
            <v>6.1557237262843739E-3</v>
          </cell>
          <cell r="AS55">
            <v>5.9609338548099362E-3</v>
          </cell>
          <cell r="AT55">
            <v>5.9735316316728423E-3</v>
          </cell>
          <cell r="AU55">
            <v>6.1838110632183906E-3</v>
          </cell>
          <cell r="AV55">
            <v>7.0408042394014955E-3</v>
          </cell>
          <cell r="AW55">
            <v>7.4333245336149229E-3</v>
          </cell>
          <cell r="AX55">
            <v>7.9841986455981943E-3</v>
          </cell>
          <cell r="AY55">
            <v>8.2218714121699201E-3</v>
          </cell>
          <cell r="AZ55">
            <v>9.183161484771574E-3</v>
          </cell>
          <cell r="BA55">
            <v>9.4161821705426359E-3</v>
          </cell>
          <cell r="BB55">
            <v>8.5173065735892964E-3</v>
          </cell>
          <cell r="BC55">
            <v>8.6237752375296906E-3</v>
          </cell>
          <cell r="BE55">
            <v>1974</v>
          </cell>
          <cell r="BF55">
            <v>3.5600085269665405E-2</v>
          </cell>
          <cell r="BG55">
            <v>0</v>
          </cell>
          <cell r="BH55">
            <v>-4.4874433923425272E-2</v>
          </cell>
          <cell r="BI55">
            <v>-0.13577586206896552</v>
          </cell>
          <cell r="BJ55">
            <v>-5.5361596009975034E-2</v>
          </cell>
          <cell r="BK55">
            <v>-6.4413938753959843E-2</v>
          </cell>
          <cell r="BL55">
            <v>-1.6930022573363401E-2</v>
          </cell>
          <cell r="BM55">
            <v>-9.5292766934558015E-2</v>
          </cell>
          <cell r="BN55">
            <v>-1.7766497461928932E-2</v>
          </cell>
          <cell r="BO55">
            <v>0.11046511627906974</v>
          </cell>
          <cell r="BP55">
            <v>-2.0360674810936619E-2</v>
          </cell>
          <cell r="BQ55">
            <v>-4.1567695961994833E-3</v>
          </cell>
          <cell r="BS55">
            <v>1974</v>
          </cell>
          <cell r="BT55">
            <v>4.1755808995949779E-2</v>
          </cell>
          <cell r="BU55">
            <v>5.9609338548099362E-3</v>
          </cell>
          <cell r="BV55">
            <v>-3.8900902291752429E-2</v>
          </cell>
          <cell r="BW55">
            <v>-0.12959205100574714</v>
          </cell>
          <cell r="BX55">
            <v>-4.8320791770573537E-2</v>
          </cell>
          <cell r="BY55">
            <v>-5.6980614220344922E-2</v>
          </cell>
          <cell r="BZ55">
            <v>-8.945823927765207E-3</v>
          </cell>
          <cell r="CA55">
            <v>-8.70708955223881E-2</v>
          </cell>
          <cell r="CB55">
            <v>-8.5833359771573577E-3</v>
          </cell>
          <cell r="CC55">
            <v>0.11988129844961237</v>
          </cell>
          <cell r="CD55">
            <v>-1.1843368237347322E-2</v>
          </cell>
          <cell r="CE55">
            <v>4.4670056413302073E-3</v>
          </cell>
          <cell r="CG55">
            <v>1974</v>
          </cell>
          <cell r="CH55">
            <v>-0.21553533404849279</v>
          </cell>
        </row>
        <row r="56">
          <cell r="A56">
            <v>1975</v>
          </cell>
          <cell r="B56">
            <v>3819</v>
          </cell>
          <cell r="C56">
            <v>4037</v>
          </cell>
          <cell r="D56">
            <v>3955</v>
          </cell>
          <cell r="E56">
            <v>3819</v>
          </cell>
          <cell r="F56">
            <v>3969</v>
          </cell>
          <cell r="G56">
            <v>4367</v>
          </cell>
          <cell r="H56">
            <v>4367</v>
          </cell>
          <cell r="I56">
            <v>4061</v>
          </cell>
          <cell r="J56">
            <v>4053</v>
          </cell>
          <cell r="K56">
            <v>4259</v>
          </cell>
          <cell r="L56">
            <v>4377</v>
          </cell>
          <cell r="M56">
            <v>4325</v>
          </cell>
          <cell r="O56">
            <v>1975</v>
          </cell>
          <cell r="P56">
            <v>920</v>
          </cell>
          <cell r="Q56">
            <v>882</v>
          </cell>
          <cell r="R56">
            <v>904</v>
          </cell>
          <cell r="S56">
            <v>936</v>
          </cell>
          <cell r="T56">
            <v>901</v>
          </cell>
          <cell r="U56">
            <v>823</v>
          </cell>
          <cell r="V56">
            <v>823</v>
          </cell>
          <cell r="W56">
            <v>891</v>
          </cell>
          <cell r="X56">
            <v>891</v>
          </cell>
          <cell r="Y56">
            <v>854</v>
          </cell>
          <cell r="Z56">
            <v>824</v>
          </cell>
          <cell r="AA56">
            <v>839</v>
          </cell>
          <cell r="AC56">
            <v>1975</v>
          </cell>
          <cell r="AD56">
            <v>3961</v>
          </cell>
          <cell r="AE56">
            <v>3988</v>
          </cell>
          <cell r="AF56">
            <v>3872</v>
          </cell>
          <cell r="AG56">
            <v>3788</v>
          </cell>
          <cell r="AH56">
            <v>4086</v>
          </cell>
          <cell r="AI56">
            <v>4492</v>
          </cell>
          <cell r="AJ56">
            <v>4233</v>
          </cell>
          <cell r="AK56">
            <v>4113</v>
          </cell>
          <cell r="AL56">
            <v>4063</v>
          </cell>
          <cell r="AM56">
            <v>4320</v>
          </cell>
          <cell r="AN56">
            <v>4441</v>
          </cell>
          <cell r="AO56">
            <v>4445</v>
          </cell>
          <cell r="AQ56">
            <v>1975</v>
          </cell>
          <cell r="AR56">
            <v>8.7295766249254631E-3</v>
          </cell>
          <cell r="AS56">
            <v>7.4910249936884629E-3</v>
          </cell>
          <cell r="AT56">
            <v>7.4709963223002331E-3</v>
          </cell>
          <cell r="AU56">
            <v>7.6932334710743799E-3</v>
          </cell>
          <cell r="AV56">
            <v>7.867100052798311E-3</v>
          </cell>
          <cell r="AW56">
            <v>7.3299906183716757E-3</v>
          </cell>
          <cell r="AX56">
            <v>6.6674847877708533E-3</v>
          </cell>
          <cell r="AY56">
            <v>7.1232990786676111E-3</v>
          </cell>
          <cell r="AZ56">
            <v>7.3166849015317281E-3</v>
          </cell>
          <cell r="BA56">
            <v>7.4599762080564428E-3</v>
          </cell>
          <cell r="BB56">
            <v>6.957268518518518E-3</v>
          </cell>
          <cell r="BC56">
            <v>6.8090426330406064E-3</v>
          </cell>
          <cell r="BE56">
            <v>1975</v>
          </cell>
          <cell r="BF56">
            <v>0.18097793679189023</v>
          </cell>
          <cell r="BG56">
            <v>6.8164604897753556E-3</v>
          </cell>
          <cell r="BH56">
            <v>-2.9087261785356033E-2</v>
          </cell>
          <cell r="BI56">
            <v>-2.1694214876033069E-2</v>
          </cell>
          <cell r="BJ56">
            <v>7.8669482576557481E-2</v>
          </cell>
          <cell r="BK56">
            <v>9.9363680861478176E-2</v>
          </cell>
          <cell r="BL56">
            <v>-5.7658058771148712E-2</v>
          </cell>
          <cell r="BM56">
            <v>-2.8348688873139571E-2</v>
          </cell>
          <cell r="BN56">
            <v>-1.2156576707999078E-2</v>
          </cell>
          <cell r="BO56">
            <v>6.3253753384198808E-2</v>
          </cell>
          <cell r="BP56">
            <v>2.8009259259259345E-2</v>
          </cell>
          <cell r="BQ56">
            <v>9.0069804098180661E-4</v>
          </cell>
          <cell r="BS56">
            <v>1975</v>
          </cell>
          <cell r="BT56">
            <v>0.18970751341681569</v>
          </cell>
          <cell r="BU56">
            <v>1.4307485483463819E-2</v>
          </cell>
          <cell r="BV56">
            <v>-2.1616265463055801E-2</v>
          </cell>
          <cell r="BW56">
            <v>-1.4000981404958689E-2</v>
          </cell>
          <cell r="BX56">
            <v>8.653658262935579E-2</v>
          </cell>
          <cell r="BY56">
            <v>0.10669367147984986</v>
          </cell>
          <cell r="BZ56">
            <v>-5.0990573983377863E-2</v>
          </cell>
          <cell r="CA56">
            <v>-2.1225389794471961E-2</v>
          </cell>
          <cell r="CB56">
            <v>-4.8398918064673502E-3</v>
          </cell>
          <cell r="CC56">
            <v>7.0713729592255248E-2</v>
          </cell>
          <cell r="CD56">
            <v>3.496652777777786E-2</v>
          </cell>
          <cell r="CE56">
            <v>7.7097406740224131E-3</v>
          </cell>
          <cell r="CG56">
            <v>1975</v>
          </cell>
          <cell r="CH56">
            <v>0.44493607314755623</v>
          </cell>
        </row>
        <row r="57">
          <cell r="A57">
            <v>1976</v>
          </cell>
          <cell r="B57">
            <v>4699</v>
          </cell>
          <cell r="C57">
            <v>4722</v>
          </cell>
          <cell r="D57">
            <v>4567</v>
          </cell>
          <cell r="E57">
            <v>4607</v>
          </cell>
          <cell r="F57">
            <v>4569</v>
          </cell>
          <cell r="G57">
            <v>4561</v>
          </cell>
          <cell r="H57">
            <v>4749</v>
          </cell>
          <cell r="I57">
            <v>4881</v>
          </cell>
          <cell r="J57">
            <v>5063</v>
          </cell>
          <cell r="K57">
            <v>5018</v>
          </cell>
          <cell r="L57">
            <v>5055</v>
          </cell>
          <cell r="M57">
            <v>5301</v>
          </cell>
          <cell r="O57">
            <v>1976</v>
          </cell>
          <cell r="P57">
            <v>776</v>
          </cell>
          <cell r="Q57">
            <v>779</v>
          </cell>
          <cell r="R57">
            <v>810</v>
          </cell>
          <cell r="S57">
            <v>807</v>
          </cell>
          <cell r="T57">
            <v>817</v>
          </cell>
          <cell r="U57">
            <v>819</v>
          </cell>
          <cell r="V57">
            <v>783</v>
          </cell>
          <cell r="W57">
            <v>770</v>
          </cell>
          <cell r="X57">
            <v>748</v>
          </cell>
          <cell r="Y57">
            <v>753</v>
          </cell>
          <cell r="Z57">
            <v>754</v>
          </cell>
          <cell r="AA57">
            <v>722</v>
          </cell>
          <cell r="AC57">
            <v>1976</v>
          </cell>
          <cell r="AD57">
            <v>4812</v>
          </cell>
          <cell r="AE57">
            <v>4610</v>
          </cell>
          <cell r="AF57">
            <v>4625</v>
          </cell>
          <cell r="AG57">
            <v>4611</v>
          </cell>
          <cell r="AH57">
            <v>4516</v>
          </cell>
          <cell r="AI57">
            <v>4637</v>
          </cell>
          <cell r="AJ57">
            <v>4764</v>
          </cell>
          <cell r="AK57">
            <v>4915</v>
          </cell>
          <cell r="AL57">
            <v>5071</v>
          </cell>
          <cell r="AM57">
            <v>5029</v>
          </cell>
          <cell r="AN57">
            <v>5132</v>
          </cell>
          <cell r="AO57">
            <v>5424</v>
          </cell>
          <cell r="AQ57">
            <v>1976</v>
          </cell>
          <cell r="AR57">
            <v>6.8361904761904766E-3</v>
          </cell>
          <cell r="AS57">
            <v>6.3702514546965915E-3</v>
          </cell>
          <cell r="AT57">
            <v>6.6870390455531451E-3</v>
          </cell>
          <cell r="AU57">
            <v>6.6988270270270274E-3</v>
          </cell>
          <cell r="AV57">
            <v>6.7463185859900233E-3</v>
          </cell>
          <cell r="AW57">
            <v>6.8930081930912305E-3</v>
          </cell>
          <cell r="AX57">
            <v>6.6826018977787357E-3</v>
          </cell>
          <cell r="AY57">
            <v>6.574254827875734E-3</v>
          </cell>
          <cell r="AZ57">
            <v>6.4210308579179384E-3</v>
          </cell>
          <cell r="BA57">
            <v>6.2094162887004539E-3</v>
          </cell>
          <cell r="BB57">
            <v>6.3158182541260682E-3</v>
          </cell>
          <cell r="BC57">
            <v>6.2147992985190957E-3</v>
          </cell>
          <cell r="BE57">
            <v>1976</v>
          </cell>
          <cell r="BF57">
            <v>8.2564679415073172E-2</v>
          </cell>
          <cell r="BG57">
            <v>-4.1978387364920988E-2</v>
          </cell>
          <cell r="BH57">
            <v>3.2537960954446277E-3</v>
          </cell>
          <cell r="BI57">
            <v>-3.0270270270270627E-3</v>
          </cell>
          <cell r="BJ57">
            <v>-2.0602906094122742E-2</v>
          </cell>
          <cell r="BK57">
            <v>2.6793622674933459E-2</v>
          </cell>
          <cell r="BL57">
            <v>2.7388397670907949E-2</v>
          </cell>
          <cell r="BM57">
            <v>3.1696053736355978E-2</v>
          </cell>
          <cell r="BN57">
            <v>3.1739572736520838E-2</v>
          </cell>
          <cell r="BO57">
            <v>-8.2823900611319612E-3</v>
          </cell>
          <cell r="BP57">
            <v>2.0481208987870314E-2</v>
          </cell>
          <cell r="BQ57">
            <v>5.6897895557287637E-2</v>
          </cell>
          <cell r="BS57">
            <v>1976</v>
          </cell>
          <cell r="BT57">
            <v>8.9400869891263654E-2</v>
          </cell>
          <cell r="BU57">
            <v>-3.5608135910224395E-2</v>
          </cell>
          <cell r="BV57">
            <v>9.9408351409977728E-3</v>
          </cell>
          <cell r="BW57">
            <v>3.6717999999999647E-3</v>
          </cell>
          <cell r="BX57">
            <v>-1.3856587508132718E-2</v>
          </cell>
          <cell r="BY57">
            <v>3.3686630868024689E-2</v>
          </cell>
          <cell r="BZ57">
            <v>3.4070999568686686E-2</v>
          </cell>
          <cell r="CA57">
            <v>3.8270308564231713E-2</v>
          </cell>
          <cell r="CB57">
            <v>3.8160603594438777E-2</v>
          </cell>
          <cell r="CC57">
            <v>-2.0729737724315073E-3</v>
          </cell>
          <cell r="CD57">
            <v>2.6797027241996382E-2</v>
          </cell>
          <cell r="CE57">
            <v>6.3112694855806728E-2</v>
          </cell>
          <cell r="CG57">
            <v>1976</v>
          </cell>
          <cell r="CH57">
            <v>0.318092582602163</v>
          </cell>
        </row>
        <row r="58">
          <cell r="A58">
            <v>1977</v>
          </cell>
          <cell r="B58">
            <v>5401</v>
          </cell>
          <cell r="C58">
            <v>5288</v>
          </cell>
          <cell r="D58">
            <v>5214</v>
          </cell>
          <cell r="E58">
            <v>5257</v>
          </cell>
          <cell r="F58">
            <v>5368</v>
          </cell>
          <cell r="G58">
            <v>5529</v>
          </cell>
          <cell r="H58">
            <v>5695</v>
          </cell>
          <cell r="I58">
            <v>5542</v>
          </cell>
          <cell r="J58">
            <v>5461</v>
          </cell>
          <cell r="K58">
            <v>5426</v>
          </cell>
          <cell r="L58">
            <v>5446</v>
          </cell>
          <cell r="M58">
            <v>5454</v>
          </cell>
          <cell r="O58">
            <v>1977</v>
          </cell>
          <cell r="P58">
            <v>714</v>
          </cell>
          <cell r="Q58">
            <v>734</v>
          </cell>
          <cell r="R58">
            <v>750</v>
          </cell>
          <cell r="S58">
            <v>751</v>
          </cell>
          <cell r="T58">
            <v>742</v>
          </cell>
          <cell r="U58">
            <v>725</v>
          </cell>
          <cell r="V58">
            <v>704</v>
          </cell>
          <cell r="W58">
            <v>734</v>
          </cell>
          <cell r="X58">
            <v>746</v>
          </cell>
          <cell r="Y58">
            <v>754</v>
          </cell>
          <cell r="Z58">
            <v>757</v>
          </cell>
          <cell r="AA58">
            <v>762</v>
          </cell>
          <cell r="AC58">
            <v>1977</v>
          </cell>
          <cell r="AD58">
            <v>5411</v>
          </cell>
          <cell r="AE58">
            <v>5177</v>
          </cell>
          <cell r="AF58">
            <v>5197</v>
          </cell>
          <cell r="AG58">
            <v>5273</v>
          </cell>
          <cell r="AH58">
            <v>5351</v>
          </cell>
          <cell r="AI58">
            <v>5602</v>
          </cell>
          <cell r="AJ58">
            <v>5660</v>
          </cell>
          <cell r="AK58">
            <v>5426</v>
          </cell>
          <cell r="AL58">
            <v>5526</v>
          </cell>
          <cell r="AM58">
            <v>5328</v>
          </cell>
          <cell r="AN58">
            <v>5497</v>
          </cell>
          <cell r="AO58">
            <v>5473</v>
          </cell>
          <cell r="AQ58">
            <v>1977</v>
          </cell>
          <cell r="AR58">
            <v>5.9247695427728612E-3</v>
          </cell>
          <cell r="AS58">
            <v>5.9776258239388896E-3</v>
          </cell>
          <cell r="AT58">
            <v>6.294668727062005E-3</v>
          </cell>
          <cell r="AU58">
            <v>6.3305865563466103E-3</v>
          </cell>
          <cell r="AV58">
            <v>6.2947341804159554E-3</v>
          </cell>
          <cell r="AW58">
            <v>6.2426415623247989E-3</v>
          </cell>
          <cell r="AX58">
            <v>5.9640604545995483E-3</v>
          </cell>
          <cell r="AY58">
            <v>5.9891460541813902E-3</v>
          </cell>
          <cell r="AZ58">
            <v>6.2567668018184055E-3</v>
          </cell>
          <cell r="BA58">
            <v>6.1696284232114857E-3</v>
          </cell>
          <cell r="BB58">
            <v>6.4480449199199198E-3</v>
          </cell>
          <cell r="BC58">
            <v>6.3003274513370932E-3</v>
          </cell>
          <cell r="BE58">
            <v>1977</v>
          </cell>
          <cell r="BF58">
            <v>-2.3967551622419148E-3</v>
          </cell>
          <cell r="BG58">
            <v>-4.3245241175383531E-2</v>
          </cell>
          <cell r="BH58">
            <v>3.8632412594166166E-3</v>
          </cell>
          <cell r="BI58">
            <v>1.4623821435443496E-2</v>
          </cell>
          <cell r="BJ58">
            <v>1.4792338327327847E-2</v>
          </cell>
          <cell r="BK58">
            <v>4.6907120164455307E-2</v>
          </cell>
          <cell r="BL58">
            <v>1.0353445198143518E-2</v>
          </cell>
          <cell r="BM58">
            <v>-4.134275618374561E-2</v>
          </cell>
          <cell r="BN58">
            <v>1.8429782528566196E-2</v>
          </cell>
          <cell r="BO58">
            <v>-3.5830618892508159E-2</v>
          </cell>
          <cell r="BP58">
            <v>3.1719219219219275E-2</v>
          </cell>
          <cell r="BQ58">
            <v>-4.3660178279061324E-3</v>
          </cell>
          <cell r="BS58">
            <v>1977</v>
          </cell>
          <cell r="BT58">
            <v>3.5280143805309465E-3</v>
          </cell>
          <cell r="BU58">
            <v>-3.7267615351444641E-2</v>
          </cell>
          <cell r="BV58">
            <v>1.0157909986478621E-2</v>
          </cell>
          <cell r="BW58">
            <v>2.0954407991790106E-2</v>
          </cell>
          <cell r="BX58">
            <v>2.1087072507743804E-2</v>
          </cell>
          <cell r="BY58">
            <v>5.3149761726780105E-2</v>
          </cell>
          <cell r="BZ58">
            <v>1.6317505652743067E-2</v>
          </cell>
          <cell r="CA58">
            <v>-3.5353610129564221E-2</v>
          </cell>
          <cell r="CB58">
            <v>2.4686549330384604E-2</v>
          </cell>
          <cell r="CC58">
            <v>-2.9660990469296673E-2</v>
          </cell>
          <cell r="CD58">
            <v>3.8167264139139193E-2</v>
          </cell>
          <cell r="CE58">
            <v>1.9343096234309609E-3</v>
          </cell>
          <cell r="CG58">
            <v>1977</v>
          </cell>
          <cell r="CH58">
            <v>8.6431292151616157E-2</v>
          </cell>
        </row>
        <row r="59">
          <cell r="A59">
            <v>1978</v>
          </cell>
          <cell r="B59">
            <v>5240</v>
          </cell>
          <cell r="C59">
            <v>5160</v>
          </cell>
          <cell r="D59">
            <v>5172</v>
          </cell>
          <cell r="E59">
            <v>5216</v>
          </cell>
          <cell r="F59">
            <v>5171</v>
          </cell>
          <cell r="G59">
            <v>5225</v>
          </cell>
          <cell r="H59">
            <v>5232</v>
          </cell>
          <cell r="I59">
            <v>5335</v>
          </cell>
          <cell r="J59">
            <v>5254</v>
          </cell>
          <cell r="K59">
            <v>5128</v>
          </cell>
          <cell r="L59">
            <v>4904</v>
          </cell>
          <cell r="M59">
            <v>4932</v>
          </cell>
          <cell r="O59">
            <v>1978</v>
          </cell>
          <cell r="P59">
            <v>791</v>
          </cell>
          <cell r="Q59">
            <v>811</v>
          </cell>
          <cell r="R59">
            <v>816</v>
          </cell>
          <cell r="S59">
            <v>814</v>
          </cell>
          <cell r="T59">
            <v>828</v>
          </cell>
          <cell r="U59">
            <v>822</v>
          </cell>
          <cell r="V59">
            <v>823</v>
          </cell>
          <cell r="W59">
            <v>815</v>
          </cell>
          <cell r="X59">
            <v>831</v>
          </cell>
          <cell r="Y59">
            <v>847</v>
          </cell>
          <cell r="Z59">
            <v>898</v>
          </cell>
          <cell r="AA59">
            <v>899</v>
          </cell>
          <cell r="AC59">
            <v>1978</v>
          </cell>
          <cell r="AD59">
            <v>5147</v>
          </cell>
          <cell r="AE59">
            <v>5080</v>
          </cell>
          <cell r="AF59">
            <v>5202</v>
          </cell>
          <cell r="AG59">
            <v>5222</v>
          </cell>
          <cell r="AH59">
            <v>5209</v>
          </cell>
          <cell r="AI59">
            <v>5192</v>
          </cell>
          <cell r="AJ59">
            <v>5320</v>
          </cell>
          <cell r="AK59">
            <v>5282</v>
          </cell>
          <cell r="AL59">
            <v>5216</v>
          </cell>
          <cell r="AM59">
            <v>4823</v>
          </cell>
          <cell r="AN59">
            <v>4958</v>
          </cell>
          <cell r="AO59">
            <v>4847</v>
          </cell>
          <cell r="AQ59">
            <v>1978</v>
          </cell>
          <cell r="AR59">
            <v>6.3110420853888785E-3</v>
          </cell>
          <cell r="AS59">
            <v>6.7754031474645433E-3</v>
          </cell>
          <cell r="AT59">
            <v>6.9231496062992122E-3</v>
          </cell>
          <cell r="AU59">
            <v>6.80158913238498E-3</v>
          </cell>
          <cell r="AV59">
            <v>6.8326120260436612E-3</v>
          </cell>
          <cell r="AW59">
            <v>6.8710405068151273E-3</v>
          </cell>
          <cell r="AX59">
            <v>6.9111710323574724E-3</v>
          </cell>
          <cell r="AY59">
            <v>6.8108161027568923E-3</v>
          </cell>
          <cell r="AZ59">
            <v>6.8882904202953428E-3</v>
          </cell>
          <cell r="BA59">
            <v>6.9392510224948866E-3</v>
          </cell>
          <cell r="BB59">
            <v>7.6090123712765217E-3</v>
          </cell>
          <cell r="BC59">
            <v>7.4523799919322302E-3</v>
          </cell>
          <cell r="BE59">
            <v>1978</v>
          </cell>
          <cell r="BF59">
            <v>-5.9565137949936009E-2</v>
          </cell>
          <cell r="BG59">
            <v>-1.3017291626190031E-2</v>
          </cell>
          <cell r="BH59">
            <v>2.4015748031495976E-2</v>
          </cell>
          <cell r="BI59">
            <v>3.8446751249519018E-3</v>
          </cell>
          <cell r="BJ59">
            <v>-2.4894676369207058E-3</v>
          </cell>
          <cell r="BK59">
            <v>-3.263582261470499E-3</v>
          </cell>
          <cell r="BL59">
            <v>2.4653312788905923E-2</v>
          </cell>
          <cell r="BM59">
            <v>-7.1428571428571175E-3</v>
          </cell>
          <cell r="BN59">
            <v>-1.2495266944339223E-2</v>
          </cell>
          <cell r="BO59">
            <v>-7.5345092024539873E-2</v>
          </cell>
          <cell r="BP59">
            <v>2.7990877047480822E-2</v>
          </cell>
          <cell r="BQ59">
            <v>-2.2388059701492491E-2</v>
          </cell>
          <cell r="BS59">
            <v>1978</v>
          </cell>
          <cell r="BT59">
            <v>-5.325409586454713E-2</v>
          </cell>
          <cell r="BU59">
            <v>-6.2418884787254873E-3</v>
          </cell>
          <cell r="BV59">
            <v>3.0938897637795188E-2</v>
          </cell>
          <cell r="BW59">
            <v>1.0646264257336882E-2</v>
          </cell>
          <cell r="BX59">
            <v>4.3431443891229554E-3</v>
          </cell>
          <cell r="BY59">
            <v>3.6074582453446283E-3</v>
          </cell>
          <cell r="BZ59">
            <v>3.1564483821263395E-2</v>
          </cell>
          <cell r="CA59">
            <v>-3.3204104010022516E-4</v>
          </cell>
          <cell r="CB59">
            <v>-5.60697652404388E-3</v>
          </cell>
          <cell r="CC59">
            <v>-6.8405841002044984E-2</v>
          </cell>
          <cell r="CD59">
            <v>3.5599889418757344E-2</v>
          </cell>
          <cell r="CE59">
            <v>-1.4935679709560262E-2</v>
          </cell>
          <cell r="CG59">
            <v>1978</v>
          </cell>
          <cell r="CH59">
            <v>-3.7089803442689417E-2</v>
          </cell>
        </row>
        <row r="60">
          <cell r="A60">
            <v>1979</v>
          </cell>
          <cell r="B60">
            <v>5033</v>
          </cell>
          <cell r="C60">
            <v>5074</v>
          </cell>
          <cell r="D60">
            <v>5062</v>
          </cell>
          <cell r="E60">
            <v>5009</v>
          </cell>
          <cell r="F60">
            <v>4865</v>
          </cell>
          <cell r="G60">
            <v>5057</v>
          </cell>
          <cell r="H60">
            <v>5173</v>
          </cell>
          <cell r="I60">
            <v>5252</v>
          </cell>
          <cell r="J60">
            <v>5116</v>
          </cell>
          <cell r="K60">
            <v>4905</v>
          </cell>
          <cell r="L60">
            <v>4879</v>
          </cell>
          <cell r="M60">
            <v>5050</v>
          </cell>
          <cell r="O60">
            <v>1979</v>
          </cell>
          <cell r="P60">
            <v>893</v>
          </cell>
          <cell r="Q60">
            <v>896</v>
          </cell>
          <cell r="R60">
            <v>897</v>
          </cell>
          <cell r="S60">
            <v>909</v>
          </cell>
          <cell r="T60">
            <v>942</v>
          </cell>
          <cell r="U60">
            <v>907</v>
          </cell>
          <cell r="V60">
            <v>892</v>
          </cell>
          <cell r="W60">
            <v>888</v>
          </cell>
          <cell r="X60">
            <v>920</v>
          </cell>
          <cell r="Y60">
            <v>968</v>
          </cell>
          <cell r="Z60">
            <v>971</v>
          </cell>
          <cell r="AA60">
            <v>943</v>
          </cell>
          <cell r="AC60">
            <v>1979</v>
          </cell>
          <cell r="AD60">
            <v>5145</v>
          </cell>
          <cell r="AE60">
            <v>4998</v>
          </cell>
          <cell r="AF60">
            <v>5058</v>
          </cell>
          <cell r="AG60">
            <v>4894</v>
          </cell>
          <cell r="AH60">
            <v>4929</v>
          </cell>
          <cell r="AI60">
            <v>5081</v>
          </cell>
          <cell r="AJ60">
            <v>5216</v>
          </cell>
          <cell r="AK60">
            <v>5230</v>
          </cell>
          <cell r="AL60">
            <v>5098</v>
          </cell>
          <cell r="AM60">
            <v>4801</v>
          </cell>
          <cell r="AN60">
            <v>5053</v>
          </cell>
          <cell r="AO60">
            <v>5024</v>
          </cell>
          <cell r="AQ60">
            <v>1979</v>
          </cell>
          <cell r="AR60">
            <v>7.7272350594869681E-3</v>
          </cell>
          <cell r="AS60">
            <v>7.363628117913832E-3</v>
          </cell>
          <cell r="AT60">
            <v>7.5707182873149268E-3</v>
          </cell>
          <cell r="AU60">
            <v>7.5016162514827999E-3</v>
          </cell>
          <cell r="AV60">
            <v>7.8034838577850426E-3</v>
          </cell>
          <cell r="AW60">
            <v>7.7546138500033824E-3</v>
          </cell>
          <cell r="AX60">
            <v>7.567926261234665E-3</v>
          </cell>
          <cell r="AY60">
            <v>7.4510736196319012E-3</v>
          </cell>
          <cell r="AZ60">
            <v>7.4995538559592106E-3</v>
          </cell>
          <cell r="BA60">
            <v>7.7612789329148685E-3</v>
          </cell>
          <cell r="BB60">
            <v>8.2231288620426297E-3</v>
          </cell>
          <cell r="BC60">
            <v>7.8536677881126723E-3</v>
          </cell>
          <cell r="BE60">
            <v>1979</v>
          </cell>
          <cell r="BF60">
            <v>6.1481328656901146E-2</v>
          </cell>
          <cell r="BG60">
            <v>-2.8571428571428581E-2</v>
          </cell>
          <cell r="BH60">
            <v>1.200480192076836E-2</v>
          </cell>
          <cell r="BI60">
            <v>-3.2423882957690831E-2</v>
          </cell>
          <cell r="BJ60">
            <v>7.1516142214957945E-3</v>
          </cell>
          <cell r="BK60">
            <v>3.0837898153783794E-2</v>
          </cell>
          <cell r="BL60">
            <v>2.6569572918716755E-2</v>
          </cell>
          <cell r="BM60">
            <v>2.6840490797546135E-3</v>
          </cell>
          <cell r="BN60">
            <v>-2.5239005736137687E-2</v>
          </cell>
          <cell r="BO60">
            <v>-5.8258140447234208E-2</v>
          </cell>
          <cell r="BP60">
            <v>5.2489064778171279E-2</v>
          </cell>
          <cell r="BQ60">
            <v>-5.7391648525628725E-3</v>
          </cell>
          <cell r="BS60">
            <v>1979</v>
          </cell>
          <cell r="BT60">
            <v>6.9208563716388116E-2</v>
          </cell>
          <cell r="BU60">
            <v>-2.1207800453514749E-2</v>
          </cell>
          <cell r="BV60">
            <v>1.9575520208083286E-2</v>
          </cell>
          <cell r="BW60">
            <v>-2.4922266706208032E-2</v>
          </cell>
          <cell r="BX60">
            <v>1.4955098079280837E-2</v>
          </cell>
          <cell r="BY60">
            <v>3.8592512003787174E-2</v>
          </cell>
          <cell r="BZ60">
            <v>3.4137499179951417E-2</v>
          </cell>
          <cell r="CA60">
            <v>1.0135122699386514E-2</v>
          </cell>
          <cell r="CB60">
            <v>-1.7739451880178475E-2</v>
          </cell>
          <cell r="CC60">
            <v>-5.0496861514319341E-2</v>
          </cell>
          <cell r="CD60">
            <v>6.0712193640213907E-2</v>
          </cell>
          <cell r="CE60">
            <v>2.1145029355497998E-3</v>
          </cell>
          <cell r="CG60">
            <v>1979</v>
          </cell>
          <cell r="CH60">
            <v>0.13579344094019286</v>
          </cell>
        </row>
        <row r="61">
          <cell r="A61">
            <v>1980</v>
          </cell>
          <cell r="B61">
            <v>5026</v>
          </cell>
          <cell r="C61">
            <v>4904</v>
          </cell>
          <cell r="D61">
            <v>4540</v>
          </cell>
          <cell r="E61">
            <v>4837</v>
          </cell>
          <cell r="F61">
            <v>5063</v>
          </cell>
          <cell r="G61">
            <v>5248</v>
          </cell>
          <cell r="H61">
            <v>5282</v>
          </cell>
          <cell r="I61">
            <v>5118</v>
          </cell>
          <cell r="J61">
            <v>5110</v>
          </cell>
          <cell r="K61">
            <v>5149</v>
          </cell>
          <cell r="L61">
            <v>5208</v>
          </cell>
          <cell r="M61">
            <v>5166</v>
          </cell>
          <cell r="O61">
            <v>1980</v>
          </cell>
          <cell r="P61">
            <v>953</v>
          </cell>
          <cell r="Q61">
            <v>984</v>
          </cell>
          <cell r="R61">
            <v>1065</v>
          </cell>
          <cell r="S61">
            <v>1010</v>
          </cell>
          <cell r="T61">
            <v>967</v>
          </cell>
          <cell r="U61">
            <v>943</v>
          </cell>
          <cell r="V61">
            <v>946</v>
          </cell>
          <cell r="W61">
            <v>971</v>
          </cell>
          <cell r="X61">
            <v>967</v>
          </cell>
          <cell r="Y61">
            <v>977</v>
          </cell>
          <cell r="Z61">
            <v>965</v>
          </cell>
          <cell r="AA61">
            <v>979</v>
          </cell>
          <cell r="AC61">
            <v>1980</v>
          </cell>
          <cell r="AD61">
            <v>4973</v>
          </cell>
          <cell r="AE61">
            <v>4810</v>
          </cell>
          <cell r="AF61">
            <v>4515</v>
          </cell>
          <cell r="AG61">
            <v>5010</v>
          </cell>
          <cell r="AH61">
            <v>5131</v>
          </cell>
          <cell r="AI61">
            <v>5263</v>
          </cell>
          <cell r="AJ61">
            <v>5200</v>
          </cell>
          <cell r="AK61">
            <v>5086</v>
          </cell>
          <cell r="AL61">
            <v>4987</v>
          </cell>
          <cell r="AM61">
            <v>5082</v>
          </cell>
          <cell r="AN61">
            <v>5295</v>
          </cell>
          <cell r="AO61">
            <v>5245</v>
          </cell>
          <cell r="AQ61">
            <v>1980</v>
          </cell>
          <cell r="AR61">
            <v>7.9448281581740981E-3</v>
          </cell>
          <cell r="AS61">
            <v>8.08622561833903E-3</v>
          </cell>
          <cell r="AT61">
            <v>8.376819126819127E-3</v>
          </cell>
          <cell r="AU61">
            <v>9.016925064599484E-3</v>
          </cell>
          <cell r="AV61">
            <v>8.1435811709913517E-3</v>
          </cell>
          <cell r="AW61">
            <v>8.0375235496654325E-3</v>
          </cell>
          <cell r="AX61">
            <v>7.9117930204572803E-3</v>
          </cell>
          <cell r="AY61">
            <v>7.9640673076923074E-3</v>
          </cell>
          <cell r="AZ61">
            <v>8.0963592869314448E-3</v>
          </cell>
          <cell r="BA61">
            <v>8.4061443085355261E-3</v>
          </cell>
          <cell r="BB61">
            <v>8.2410468319559227E-3</v>
          </cell>
          <cell r="BC61">
            <v>7.9595750708215292E-3</v>
          </cell>
          <cell r="BE61">
            <v>1980</v>
          </cell>
          <cell r="BF61">
            <v>-1.0151273885350309E-2</v>
          </cell>
          <cell r="BG61">
            <v>-3.2776995777196838E-2</v>
          </cell>
          <cell r="BH61">
            <v>-6.1330561330561362E-2</v>
          </cell>
          <cell r="BI61">
            <v>0.10963455149501655</v>
          </cell>
          <cell r="BJ61">
            <v>2.415169660678651E-2</v>
          </cell>
          <cell r="BK61">
            <v>2.5725979341258975E-2</v>
          </cell>
          <cell r="BL61">
            <v>-1.1970359110773376E-2</v>
          </cell>
          <cell r="BM61">
            <v>-2.1923076923076934E-2</v>
          </cell>
          <cell r="BN61">
            <v>-1.9465198584349142E-2</v>
          </cell>
          <cell r="BO61">
            <v>1.9049528774814473E-2</v>
          </cell>
          <cell r="BP61">
            <v>4.1912632821723639E-2</v>
          </cell>
          <cell r="BQ61">
            <v>-9.4428706326723511E-3</v>
          </cell>
          <cell r="BS61">
            <v>1980</v>
          </cell>
          <cell r="BT61">
            <v>-2.2064457271762112E-3</v>
          </cell>
          <cell r="BU61">
            <v>-2.469077015885781E-2</v>
          </cell>
          <cell r="BV61">
            <v>-5.2953742203742236E-2</v>
          </cell>
          <cell r="BW61">
            <v>0.11865147655961604</v>
          </cell>
          <cell r="BX61">
            <v>3.229527777777786E-2</v>
          </cell>
          <cell r="BY61">
            <v>3.3763502890924404E-2</v>
          </cell>
          <cell r="BZ61">
            <v>-4.0585660903160962E-3</v>
          </cell>
          <cell r="CA61">
            <v>-1.3959009615384627E-2</v>
          </cell>
          <cell r="CB61">
            <v>-1.1368839297417697E-2</v>
          </cell>
          <cell r="CC61">
            <v>2.745567308335E-2</v>
          </cell>
          <cell r="CD61">
            <v>5.0153679653679561E-2</v>
          </cell>
          <cell r="CE61">
            <v>-1.4832955618508219E-3</v>
          </cell>
          <cell r="CG61">
            <v>1980</v>
          </cell>
          <cell r="CH61">
            <v>0.15082293658291501</v>
          </cell>
        </row>
        <row r="62">
          <cell r="A62">
            <v>1981</v>
          </cell>
          <cell r="B62">
            <v>5201</v>
          </cell>
          <cell r="C62">
            <v>4981</v>
          </cell>
          <cell r="D62">
            <v>5036</v>
          </cell>
          <cell r="E62">
            <v>5096</v>
          </cell>
          <cell r="F62">
            <v>5037</v>
          </cell>
          <cell r="G62">
            <v>5215</v>
          </cell>
          <cell r="H62">
            <v>5228</v>
          </cell>
          <cell r="I62">
            <v>5406</v>
          </cell>
          <cell r="J62">
            <v>5101</v>
          </cell>
          <cell r="K62">
            <v>5141</v>
          </cell>
          <cell r="L62">
            <v>5452</v>
          </cell>
          <cell r="M62">
            <v>5353</v>
          </cell>
          <cell r="O62">
            <v>1981</v>
          </cell>
          <cell r="P62">
            <v>978</v>
          </cell>
          <cell r="Q62">
            <v>1033</v>
          </cell>
          <cell r="R62">
            <v>1023</v>
          </cell>
          <cell r="S62">
            <v>1016</v>
          </cell>
          <cell r="T62">
            <v>1033</v>
          </cell>
          <cell r="U62">
            <v>1003</v>
          </cell>
          <cell r="V62">
            <v>1007</v>
          </cell>
          <cell r="W62">
            <v>978</v>
          </cell>
          <cell r="X62">
            <v>1049</v>
          </cell>
          <cell r="Y62">
            <v>1046</v>
          </cell>
          <cell r="Z62">
            <v>992</v>
          </cell>
          <cell r="AA62">
            <v>1022</v>
          </cell>
          <cell r="AC62">
            <v>1981</v>
          </cell>
          <cell r="AD62">
            <v>5105</v>
          </cell>
          <cell r="AE62">
            <v>4948</v>
          </cell>
          <cell r="AF62">
            <v>5113</v>
          </cell>
          <cell r="AG62">
            <v>5021</v>
          </cell>
          <cell r="AH62">
            <v>5124</v>
          </cell>
          <cell r="AI62">
            <v>5220</v>
          </cell>
          <cell r="AJ62">
            <v>5354</v>
          </cell>
          <cell r="AK62">
            <v>5297</v>
          </cell>
          <cell r="AL62">
            <v>5036</v>
          </cell>
          <cell r="AM62">
            <v>5302</v>
          </cell>
          <cell r="AN62">
            <v>5512</v>
          </cell>
          <cell r="AO62">
            <v>5298</v>
          </cell>
          <cell r="AQ62">
            <v>1981</v>
          </cell>
          <cell r="AR62">
            <v>8.0816301239275499E-3</v>
          </cell>
          <cell r="AS62">
            <v>8.399237675481553E-3</v>
          </cell>
          <cell r="AT62">
            <v>8.6766168148746971E-3</v>
          </cell>
          <cell r="AU62">
            <v>8.4385162005345855E-3</v>
          </cell>
          <cell r="AV62">
            <v>8.6357647878908574E-3</v>
          </cell>
          <cell r="AW62">
            <v>8.5067736794171202E-3</v>
          </cell>
          <cell r="AX62">
            <v>8.4045274584929764E-3</v>
          </cell>
          <cell r="AY62">
            <v>8.2291557713858789E-3</v>
          </cell>
          <cell r="AZ62">
            <v>8.4182068466427534E-3</v>
          </cell>
          <cell r="BA62">
            <v>8.8984081281440301E-3</v>
          </cell>
          <cell r="BB62">
            <v>8.5005406764742872E-3</v>
          </cell>
          <cell r="BC62">
            <v>8.2709935897435898E-3</v>
          </cell>
          <cell r="BE62">
            <v>1981</v>
          </cell>
          <cell r="BF62">
            <v>-2.6692087702573919E-2</v>
          </cell>
          <cell r="BG62">
            <v>-3.0754162585700295E-2</v>
          </cell>
          <cell r="BH62">
            <v>3.3346806790622407E-2</v>
          </cell>
          <cell r="BI62">
            <v>-1.7993350283590837E-2</v>
          </cell>
          <cell r="BJ62">
            <v>2.0513841864170379E-2</v>
          </cell>
          <cell r="BK62">
            <v>1.87353629976581E-2</v>
          </cell>
          <cell r="BL62">
            <v>2.5670498084291227E-2</v>
          </cell>
          <cell r="BM62">
            <v>-1.0646245797534593E-2</v>
          </cell>
          <cell r="BN62">
            <v>-4.9273173494430833E-2</v>
          </cell>
          <cell r="BO62">
            <v>5.281969817315324E-2</v>
          </cell>
          <cell r="BP62">
            <v>3.9607695209354921E-2</v>
          </cell>
          <cell r="BQ62">
            <v>-3.8824383164005827E-2</v>
          </cell>
          <cell r="BS62">
            <v>1981</v>
          </cell>
          <cell r="BT62">
            <v>-1.8610457578646371E-2</v>
          </cell>
          <cell r="BU62">
            <v>-2.2354924910218742E-2</v>
          </cell>
          <cell r="BV62">
            <v>4.2023423605497101E-2</v>
          </cell>
          <cell r="BW62">
            <v>-9.554834083056251E-3</v>
          </cell>
          <cell r="BX62">
            <v>2.9149606652061236E-2</v>
          </cell>
          <cell r="BY62">
            <v>2.7242136677075222E-2</v>
          </cell>
          <cell r="BZ62">
            <v>3.4075025542784201E-2</v>
          </cell>
          <cell r="CA62">
            <v>-2.4170900261487136E-3</v>
          </cell>
          <cell r="CB62">
            <v>-4.085496664778808E-2</v>
          </cell>
          <cell r="CC62">
            <v>6.1718106301297274E-2</v>
          </cell>
          <cell r="CD62">
            <v>4.8108235885829208E-2</v>
          </cell>
          <cell r="CE62">
            <v>-3.0553389574262235E-2</v>
          </cell>
          <cell r="CG62">
            <v>1981</v>
          </cell>
          <cell r="CH62">
            <v>0.11739438556404891</v>
          </cell>
        </row>
        <row r="63">
          <cell r="A63">
            <v>1982</v>
          </cell>
          <cell r="B63">
            <v>5181</v>
          </cell>
          <cell r="C63">
            <v>5193</v>
          </cell>
          <cell r="D63">
            <v>5233</v>
          </cell>
          <cell r="E63">
            <v>5426</v>
          </cell>
          <cell r="F63">
            <v>5488</v>
          </cell>
          <cell r="G63">
            <v>5213</v>
          </cell>
          <cell r="H63">
            <v>5187</v>
          </cell>
          <cell r="I63">
            <v>5334</v>
          </cell>
          <cell r="J63">
            <v>5648</v>
          </cell>
          <cell r="K63">
            <v>5941</v>
          </cell>
          <cell r="L63">
            <v>6008</v>
          </cell>
          <cell r="M63">
            <v>5933</v>
          </cell>
          <cell r="O63">
            <v>1982</v>
          </cell>
          <cell r="P63">
            <v>1074</v>
          </cell>
          <cell r="Q63">
            <v>1077</v>
          </cell>
          <cell r="R63">
            <v>1061</v>
          </cell>
          <cell r="S63">
            <v>1027</v>
          </cell>
          <cell r="T63">
            <v>1027</v>
          </cell>
          <cell r="U63">
            <v>1087</v>
          </cell>
          <cell r="V63">
            <v>1102</v>
          </cell>
          <cell r="W63">
            <v>1077</v>
          </cell>
          <cell r="X63">
            <v>1022</v>
          </cell>
          <cell r="Y63">
            <v>973</v>
          </cell>
          <cell r="Z63">
            <v>962</v>
          </cell>
          <cell r="AA63">
            <v>983</v>
          </cell>
          <cell r="AC63">
            <v>1982</v>
          </cell>
          <cell r="AD63">
            <v>5271</v>
          </cell>
          <cell r="AE63">
            <v>5206</v>
          </cell>
          <cell r="AF63">
            <v>5247</v>
          </cell>
          <cell r="AG63">
            <v>5488</v>
          </cell>
          <cell r="AH63">
            <v>5338</v>
          </cell>
          <cell r="AI63">
            <v>5205</v>
          </cell>
          <cell r="AJ63">
            <v>5054</v>
          </cell>
          <cell r="AK63">
            <v>5618</v>
          </cell>
          <cell r="AL63">
            <v>5599</v>
          </cell>
          <cell r="AM63">
            <v>5920</v>
          </cell>
          <cell r="AN63">
            <v>5882</v>
          </cell>
          <cell r="AO63">
            <v>6045</v>
          </cell>
          <cell r="AQ63">
            <v>1982</v>
          </cell>
          <cell r="AR63">
            <v>8.7523499433748587E-3</v>
          </cell>
          <cell r="AS63">
            <v>8.8421883892999438E-3</v>
          </cell>
          <cell r="AT63">
            <v>8.8875224100396985E-3</v>
          </cell>
          <cell r="AU63">
            <v>8.8502985833174529E-3</v>
          </cell>
          <cell r="AV63">
            <v>8.5583333333333327E-3</v>
          </cell>
          <cell r="AW63">
            <v>8.846214250031223E-3</v>
          </cell>
          <cell r="AX63">
            <v>9.151575408261288E-3</v>
          </cell>
          <cell r="AY63">
            <v>9.4722299168975062E-3</v>
          </cell>
          <cell r="AZ63">
            <v>8.5621454847513937E-3</v>
          </cell>
          <cell r="BA63">
            <v>8.6036092754658566E-3</v>
          </cell>
          <cell r="BB63">
            <v>8.1358333333333335E-3</v>
          </cell>
          <cell r="BC63">
            <v>8.26269267822736E-3</v>
          </cell>
          <cell r="BE63">
            <v>1982</v>
          </cell>
          <cell r="BF63">
            <v>-5.0962627406568872E-3</v>
          </cell>
          <cell r="BG63">
            <v>-1.2331625877442631E-2</v>
          </cell>
          <cell r="BH63">
            <v>7.8755282366500534E-3</v>
          </cell>
          <cell r="BI63">
            <v>4.5931008195159162E-2</v>
          </cell>
          <cell r="BJ63">
            <v>-2.733236151603502E-2</v>
          </cell>
          <cell r="BK63">
            <v>-2.4915698763581906E-2</v>
          </cell>
          <cell r="BL63">
            <v>-2.9010566762728174E-2</v>
          </cell>
          <cell r="BM63">
            <v>0.11159477641472093</v>
          </cell>
          <cell r="BN63">
            <v>-3.3819864720541215E-3</v>
          </cell>
          <cell r="BO63">
            <v>5.7331666368994449E-2</v>
          </cell>
          <cell r="BP63">
            <v>-6.4189189189188811E-3</v>
          </cell>
          <cell r="BQ63">
            <v>2.7711662699761996E-2</v>
          </cell>
          <cell r="BS63">
            <v>1982</v>
          </cell>
          <cell r="BT63">
            <v>3.6560872027179715E-3</v>
          </cell>
          <cell r="BU63">
            <v>-3.4894374881426875E-3</v>
          </cell>
          <cell r="BV63">
            <v>1.6763050646689752E-2</v>
          </cell>
          <cell r="BW63">
            <v>5.4781306778476618E-2</v>
          </cell>
          <cell r="BX63">
            <v>-1.8774028182701685E-2</v>
          </cell>
          <cell r="BY63">
            <v>-1.6069484513550683E-2</v>
          </cell>
          <cell r="BZ63">
            <v>-1.9858991354466886E-2</v>
          </cell>
          <cell r="CA63">
            <v>0.12106700633161843</v>
          </cell>
          <cell r="CB63">
            <v>5.1801590126972722E-3</v>
          </cell>
          <cell r="CC63">
            <v>6.5935275644460306E-2</v>
          </cell>
          <cell r="CD63">
            <v>1.7169144144144523E-3</v>
          </cell>
          <cell r="CE63">
            <v>3.5974355377989355E-2</v>
          </cell>
          <cell r="CG63">
            <v>1982</v>
          </cell>
          <cell r="CH63">
            <v>0.2652354742962828</v>
          </cell>
        </row>
        <row r="64">
          <cell r="A64">
            <v>1983</v>
          </cell>
          <cell r="B64">
            <v>6189</v>
          </cell>
          <cell r="C64">
            <v>6152</v>
          </cell>
          <cell r="D64">
            <v>6213</v>
          </cell>
          <cell r="E64">
            <v>6295</v>
          </cell>
          <cell r="F64">
            <v>6488</v>
          </cell>
          <cell r="G64">
            <v>6414</v>
          </cell>
          <cell r="H64">
            <v>6506</v>
          </cell>
          <cell r="I64">
            <v>6485</v>
          </cell>
          <cell r="J64">
            <v>6600</v>
          </cell>
          <cell r="K64">
            <v>6909</v>
          </cell>
          <cell r="L64">
            <v>6895</v>
          </cell>
          <cell r="M64">
            <v>6695</v>
          </cell>
          <cell r="O64">
            <v>1983</v>
          </cell>
          <cell r="P64">
            <v>948</v>
          </cell>
          <cell r="Q64">
            <v>960</v>
          </cell>
          <cell r="R64">
            <v>952</v>
          </cell>
          <cell r="S64">
            <v>940</v>
          </cell>
          <cell r="T64">
            <v>912</v>
          </cell>
          <cell r="U64">
            <v>930</v>
          </cell>
          <cell r="V64">
            <v>915</v>
          </cell>
          <cell r="W64">
            <v>920</v>
          </cell>
          <cell r="X64">
            <v>911</v>
          </cell>
          <cell r="Y64">
            <v>875</v>
          </cell>
          <cell r="Z64">
            <v>880</v>
          </cell>
          <cell r="AA64">
            <v>941</v>
          </cell>
          <cell r="AC64">
            <v>1983</v>
          </cell>
          <cell r="AD64">
            <v>6221</v>
          </cell>
          <cell r="AE64">
            <v>6169</v>
          </cell>
          <cell r="AF64">
            <v>6130</v>
          </cell>
          <cell r="AG64">
            <v>6431</v>
          </cell>
          <cell r="AH64">
            <v>6461</v>
          </cell>
          <cell r="AI64">
            <v>6332</v>
          </cell>
          <cell r="AJ64">
            <v>6497</v>
          </cell>
          <cell r="AK64">
            <v>6473</v>
          </cell>
          <cell r="AL64">
            <v>6711</v>
          </cell>
          <cell r="AM64">
            <v>7018</v>
          </cell>
          <cell r="AN64">
            <v>6824</v>
          </cell>
          <cell r="AO64">
            <v>6617</v>
          </cell>
          <cell r="AQ64">
            <v>1983</v>
          </cell>
          <cell r="AR64">
            <v>8.0881885856079402E-3</v>
          </cell>
          <cell r="AS64">
            <v>7.911268284841665E-3</v>
          </cell>
          <cell r="AT64">
            <v>7.9899173285783755E-3</v>
          </cell>
          <cell r="AU64">
            <v>8.0441816204458953E-3</v>
          </cell>
          <cell r="AV64">
            <v>7.6673612190950079E-3</v>
          </cell>
          <cell r="AW64">
            <v>7.6936232781303201E-3</v>
          </cell>
          <cell r="AX64">
            <v>7.8345309538850293E-3</v>
          </cell>
          <cell r="AY64">
            <v>7.652506284952028E-3</v>
          </cell>
          <cell r="AZ64">
            <v>7.7406148617333546E-3</v>
          </cell>
          <cell r="BA64">
            <v>7.5067985397109229E-3</v>
          </cell>
          <cell r="BB64">
            <v>7.2048066875653079E-3</v>
          </cell>
          <cell r="BC64">
            <v>7.6934288296209461E-3</v>
          </cell>
          <cell r="BE64">
            <v>1983</v>
          </cell>
          <cell r="BF64">
            <v>2.9114971050455019E-2</v>
          </cell>
          <cell r="BG64">
            <v>-8.3587847612923705E-3</v>
          </cell>
          <cell r="BH64">
            <v>-6.3219322418543999E-3</v>
          </cell>
          <cell r="BI64">
            <v>4.9102773246329612E-2</v>
          </cell>
          <cell r="BJ64">
            <v>4.664904369460432E-3</v>
          </cell>
          <cell r="BK64">
            <v>-1.9965949543414352E-2</v>
          </cell>
          <cell r="BL64">
            <v>2.6058117498420685E-2</v>
          </cell>
          <cell r="BM64">
            <v>-3.6940126212098301E-3</v>
          </cell>
          <cell r="BN64">
            <v>3.6768113703074201E-2</v>
          </cell>
          <cell r="BO64">
            <v>4.574579049322014E-2</v>
          </cell>
          <cell r="BP64">
            <v>-2.7643203191792587E-2</v>
          </cell>
          <cell r="BQ64">
            <v>-3.0334114888628361E-2</v>
          </cell>
          <cell r="BS64">
            <v>1983</v>
          </cell>
          <cell r="BT64">
            <v>3.7203159636062959E-2</v>
          </cell>
          <cell r="BU64">
            <v>-4.4751647645070551E-4</v>
          </cell>
          <cell r="BV64">
            <v>1.6679850867239755E-3</v>
          </cell>
          <cell r="BW64">
            <v>5.7146954866775505E-2</v>
          </cell>
          <cell r="BX64">
            <v>1.2332265588555439E-2</v>
          </cell>
          <cell r="BY64">
            <v>-1.2272326265284031E-2</v>
          </cell>
          <cell r="BZ64">
            <v>3.3892648452305718E-2</v>
          </cell>
          <cell r="CA64">
            <v>3.9584936637421979E-3</v>
          </cell>
          <cell r="CB64">
            <v>4.4508728564807559E-2</v>
          </cell>
          <cell r="CC64">
            <v>5.3252589032931064E-2</v>
          </cell>
          <cell r="CD64">
            <v>-2.0438396504227279E-2</v>
          </cell>
          <cell r="CE64">
            <v>-2.2640686059007414E-2</v>
          </cell>
          <cell r="CG64">
            <v>1983</v>
          </cell>
          <cell r="CH64">
            <v>0.20008142831247389</v>
          </cell>
        </row>
        <row r="65">
          <cell r="A65">
            <v>1984</v>
          </cell>
          <cell r="B65">
            <v>6850</v>
          </cell>
          <cell r="C65">
            <v>6625</v>
          </cell>
          <cell r="D65">
            <v>6525</v>
          </cell>
          <cell r="E65">
            <v>6434</v>
          </cell>
          <cell r="F65">
            <v>6494</v>
          </cell>
          <cell r="G65">
            <v>6400</v>
          </cell>
          <cell r="H65">
            <v>6466</v>
          </cell>
          <cell r="I65">
            <v>6811</v>
          </cell>
          <cell r="J65">
            <v>6970</v>
          </cell>
          <cell r="K65">
            <v>7202</v>
          </cell>
          <cell r="L65">
            <v>7347</v>
          </cell>
          <cell r="M65">
            <v>7443</v>
          </cell>
          <cell r="O65">
            <v>1984</v>
          </cell>
          <cell r="P65">
            <v>925</v>
          </cell>
          <cell r="Q65">
            <v>958</v>
          </cell>
          <cell r="R65">
            <v>979</v>
          </cell>
          <cell r="S65">
            <v>994</v>
          </cell>
          <cell r="T65">
            <v>982</v>
          </cell>
          <cell r="U65">
            <v>1000</v>
          </cell>
          <cell r="V65">
            <v>996</v>
          </cell>
          <cell r="W65">
            <v>953</v>
          </cell>
          <cell r="X65">
            <v>931</v>
          </cell>
          <cell r="Y65">
            <v>903</v>
          </cell>
          <cell r="Z65">
            <v>885</v>
          </cell>
          <cell r="AA65">
            <v>876</v>
          </cell>
          <cell r="AC65">
            <v>1984</v>
          </cell>
          <cell r="AD65">
            <v>6883</v>
          </cell>
          <cell r="AE65">
            <v>6547</v>
          </cell>
          <cell r="AF65">
            <v>6458</v>
          </cell>
          <cell r="AG65">
            <v>6507</v>
          </cell>
          <cell r="AH65">
            <v>6304</v>
          </cell>
          <cell r="AI65">
            <v>6294</v>
          </cell>
          <cell r="AJ65">
            <v>6513</v>
          </cell>
          <cell r="AK65">
            <v>6880</v>
          </cell>
          <cell r="AL65">
            <v>7127</v>
          </cell>
          <cell r="AM65">
            <v>7267</v>
          </cell>
          <cell r="AN65">
            <v>7409</v>
          </cell>
          <cell r="AO65">
            <v>7589</v>
          </cell>
          <cell r="AQ65">
            <v>1984</v>
          </cell>
          <cell r="AR65">
            <v>7.9797617248501332E-3</v>
          </cell>
          <cell r="AS65">
            <v>7.6840888178604299E-3</v>
          </cell>
          <cell r="AT65">
            <v>8.1309187414082794E-3</v>
          </cell>
          <cell r="AU65">
            <v>8.2525498090224008E-3</v>
          </cell>
          <cell r="AV65">
            <v>8.166984273346653E-3</v>
          </cell>
          <cell r="AW65">
            <v>8.4602368866328256E-3</v>
          </cell>
          <cell r="AX65">
            <v>8.5268191928821093E-3</v>
          </cell>
          <cell r="AY65">
            <v>8.3050348021904887E-3</v>
          </cell>
          <cell r="AZ65">
            <v>7.8598231589147288E-3</v>
          </cell>
          <cell r="BA65">
            <v>7.604188298021607E-3</v>
          </cell>
          <cell r="BB65">
            <v>7.4561889362873262E-3</v>
          </cell>
          <cell r="BC65">
            <v>7.3334997975435289E-3</v>
          </cell>
          <cell r="BE65">
            <v>1984</v>
          </cell>
          <cell r="BF65">
            <v>4.0199486171981214E-2</v>
          </cell>
          <cell r="BG65">
            <v>-4.881592328926343E-2</v>
          </cell>
          <cell r="BH65">
            <v>-1.3594012524820509E-2</v>
          </cell>
          <cell r="BI65">
            <v>7.5874883864974763E-3</v>
          </cell>
          <cell r="BJ65">
            <v>-3.1197172276010487E-2</v>
          </cell>
          <cell r="BK65">
            <v>-1.5862944162436943E-3</v>
          </cell>
          <cell r="BL65">
            <v>3.4795042897998174E-2</v>
          </cell>
          <cell r="BM65">
            <v>5.6348840779978593E-2</v>
          </cell>
          <cell r="BN65">
            <v>3.5901162790697771E-2</v>
          </cell>
          <cell r="BO65">
            <v>1.9643608811561686E-2</v>
          </cell>
          <cell r="BP65">
            <v>1.9540388055593771E-2</v>
          </cell>
          <cell r="BQ65">
            <v>2.4294776623026149E-2</v>
          </cell>
          <cell r="BS65">
            <v>1984</v>
          </cell>
          <cell r="BT65">
            <v>4.8179247896831347E-2</v>
          </cell>
          <cell r="BU65">
            <v>-4.1131834471402999E-2</v>
          </cell>
          <cell r="BV65">
            <v>-5.4630937834122296E-3</v>
          </cell>
          <cell r="BW65">
            <v>1.5840038195519879E-2</v>
          </cell>
          <cell r="BX65">
            <v>-2.3030188002663834E-2</v>
          </cell>
          <cell r="BY65">
            <v>6.8739424703891314E-3</v>
          </cell>
          <cell r="BZ65">
            <v>4.3321862090880285E-2</v>
          </cell>
          <cell r="CA65">
            <v>6.4653875582169076E-2</v>
          </cell>
          <cell r="CB65">
            <v>4.3760985949612502E-2</v>
          </cell>
          <cell r="CC65">
            <v>2.7247797109583291E-2</v>
          </cell>
          <cell r="CD65">
            <v>2.6996576991881099E-2</v>
          </cell>
          <cell r="CE65">
            <v>3.162827642056968E-2</v>
          </cell>
          <cell r="CG65">
            <v>1984</v>
          </cell>
          <cell r="CH65">
            <v>0.26035297952233472</v>
          </cell>
        </row>
        <row r="66">
          <cell r="A66">
            <v>1985</v>
          </cell>
          <cell r="B66">
            <v>7583</v>
          </cell>
          <cell r="C66">
            <v>7814</v>
          </cell>
          <cell r="D66">
            <v>7889</v>
          </cell>
          <cell r="E66">
            <v>8125</v>
          </cell>
          <cell r="F66">
            <v>8360</v>
          </cell>
          <cell r="G66">
            <v>8690</v>
          </cell>
          <cell r="H66">
            <v>8722</v>
          </cell>
          <cell r="I66">
            <v>8321</v>
          </cell>
          <cell r="J66">
            <v>8146</v>
          </cell>
          <cell r="K66">
            <v>8149</v>
          </cell>
          <cell r="L66">
            <v>8680</v>
          </cell>
          <cell r="M66">
            <v>9083</v>
          </cell>
          <cell r="O66">
            <v>1985</v>
          </cell>
          <cell r="P66">
            <v>860</v>
          </cell>
          <cell r="Q66">
            <v>835</v>
          </cell>
          <cell r="R66">
            <v>837</v>
          </cell>
          <cell r="S66">
            <v>831</v>
          </cell>
          <cell r="T66">
            <v>814</v>
          </cell>
          <cell r="U66">
            <v>784</v>
          </cell>
          <cell r="V66">
            <v>784</v>
          </cell>
          <cell r="W66">
            <v>818</v>
          </cell>
          <cell r="X66">
            <v>817</v>
          </cell>
          <cell r="Y66">
            <v>832</v>
          </cell>
          <cell r="Z66">
            <v>784</v>
          </cell>
          <cell r="AA66">
            <v>745</v>
          </cell>
          <cell r="AC66">
            <v>1985</v>
          </cell>
          <cell r="AD66">
            <v>7713</v>
          </cell>
          <cell r="AE66">
            <v>7808</v>
          </cell>
          <cell r="AF66">
            <v>8036</v>
          </cell>
          <cell r="AG66">
            <v>8146</v>
          </cell>
          <cell r="AH66">
            <v>8583</v>
          </cell>
          <cell r="AI66">
            <v>8766</v>
          </cell>
          <cell r="AJ66">
            <v>8335</v>
          </cell>
          <cell r="AK66">
            <v>8429</v>
          </cell>
          <cell r="AL66">
            <v>7934</v>
          </cell>
          <cell r="AM66">
            <v>8384</v>
          </cell>
          <cell r="AN66">
            <v>8765</v>
          </cell>
          <cell r="AO66">
            <v>9317</v>
          </cell>
          <cell r="AQ66">
            <v>1985</v>
          </cell>
          <cell r="AR66">
            <v>7.1610005710018897E-3</v>
          </cell>
          <cell r="AS66">
            <v>7.0494511430917502E-3</v>
          </cell>
          <cell r="AT66">
            <v>7.0473584784836061E-3</v>
          </cell>
          <cell r="AU66">
            <v>7.0016954952712793E-3</v>
          </cell>
          <cell r="AV66">
            <v>6.9615353138554707E-3</v>
          </cell>
          <cell r="AW66">
            <v>6.6147811565497689E-3</v>
          </cell>
          <cell r="AX66">
            <v>6.5005399650163512E-3</v>
          </cell>
          <cell r="AY66">
            <v>6.8052169566086788E-3</v>
          </cell>
          <cell r="AZ66">
            <v>6.5797465100644603E-3</v>
          </cell>
          <cell r="BA66">
            <v>7.1212167044786157E-3</v>
          </cell>
          <cell r="BB66">
            <v>6.7639949109414756E-3</v>
          </cell>
          <cell r="BC66">
            <v>6.4335757748621401E-3</v>
          </cell>
          <cell r="BE66">
            <v>1985</v>
          </cell>
          <cell r="BF66">
            <v>1.6339438661220118E-2</v>
          </cell>
          <cell r="BG66">
            <v>1.2316867626085859E-2</v>
          </cell>
          <cell r="BH66">
            <v>2.9200819672131173E-2</v>
          </cell>
          <cell r="BI66">
            <v>1.3688402190144444E-2</v>
          </cell>
          <cell r="BJ66">
            <v>5.3645961207954729E-2</v>
          </cell>
          <cell r="BK66">
            <v>2.1321216357916839E-2</v>
          </cell>
          <cell r="BL66">
            <v>-4.9167237052247348E-2</v>
          </cell>
          <cell r="BM66">
            <v>1.127774445110985E-2</v>
          </cell>
          <cell r="BN66">
            <v>-5.8725827500296646E-2</v>
          </cell>
          <cell r="BO66">
            <v>5.6717922863624981E-2</v>
          </cell>
          <cell r="BP66">
            <v>4.5443702290076438E-2</v>
          </cell>
          <cell r="BQ66">
            <v>6.2977752424415279E-2</v>
          </cell>
          <cell r="BS66">
            <v>1985</v>
          </cell>
          <cell r="BT66">
            <v>2.3500439232222007E-2</v>
          </cell>
          <cell r="BU66">
            <v>1.9366318769177611E-2</v>
          </cell>
          <cell r="BV66">
            <v>3.6248178150614777E-2</v>
          </cell>
          <cell r="BW66">
            <v>2.0690097685415722E-2</v>
          </cell>
          <cell r="BX66">
            <v>6.0607496521810203E-2</v>
          </cell>
          <cell r="BY66">
            <v>2.7935997514466609E-2</v>
          </cell>
          <cell r="BZ66">
            <v>-4.2666697087230997E-2</v>
          </cell>
          <cell r="CA66">
            <v>1.8082961407718527E-2</v>
          </cell>
          <cell r="CB66">
            <v>-5.2146080990232185E-2</v>
          </cell>
          <cell r="CC66">
            <v>6.3839139568103595E-2</v>
          </cell>
          <cell r="CD66">
            <v>5.2207697201017915E-2</v>
          </cell>
          <cell r="CE66">
            <v>6.9411328199277422E-2</v>
          </cell>
          <cell r="CG66">
            <v>1985</v>
          </cell>
          <cell r="CH66">
            <v>0.33047502748149915</v>
          </cell>
        </row>
        <row r="67">
          <cell r="A67">
            <v>1986</v>
          </cell>
          <cell r="B67">
            <v>9206</v>
          </cell>
          <cell r="C67">
            <v>9751</v>
          </cell>
          <cell r="D67">
            <v>10527</v>
          </cell>
          <cell r="E67">
            <v>10378</v>
          </cell>
          <cell r="F67">
            <v>10239</v>
          </cell>
          <cell r="G67">
            <v>10665</v>
          </cell>
          <cell r="H67">
            <v>11213</v>
          </cell>
          <cell r="I67">
            <v>11853</v>
          </cell>
          <cell r="J67">
            <v>11311</v>
          </cell>
          <cell r="K67">
            <v>11081</v>
          </cell>
          <cell r="L67">
            <v>11410</v>
          </cell>
          <cell r="M67">
            <v>11552</v>
          </cell>
          <cell r="O67">
            <v>1986</v>
          </cell>
          <cell r="P67">
            <v>742</v>
          </cell>
          <cell r="Q67">
            <v>711</v>
          </cell>
          <cell r="R67">
            <v>678</v>
          </cell>
          <cell r="S67">
            <v>668</v>
          </cell>
          <cell r="T67">
            <v>681</v>
          </cell>
          <cell r="U67">
            <v>660</v>
          </cell>
          <cell r="V67">
            <v>628</v>
          </cell>
          <cell r="W67">
            <v>597</v>
          </cell>
          <cell r="X67">
            <v>614</v>
          </cell>
          <cell r="Y67">
            <v>637</v>
          </cell>
          <cell r="Z67">
            <v>619</v>
          </cell>
          <cell r="AA67">
            <v>613</v>
          </cell>
          <cell r="AC67">
            <v>1986</v>
          </cell>
          <cell r="AD67">
            <v>9533</v>
          </cell>
          <cell r="AE67">
            <v>10069</v>
          </cell>
          <cell r="AF67">
            <v>10527</v>
          </cell>
          <cell r="AG67">
            <v>10119</v>
          </cell>
          <cell r="AH67">
            <v>10593</v>
          </cell>
          <cell r="AI67">
            <v>11167</v>
          </cell>
          <cell r="AJ67">
            <v>11424</v>
          </cell>
          <cell r="AK67">
            <v>12374</v>
          </cell>
          <cell r="AL67">
            <v>10909</v>
          </cell>
          <cell r="AM67">
            <v>11401</v>
          </cell>
          <cell r="AN67">
            <v>11582</v>
          </cell>
          <cell r="AO67">
            <v>11229</v>
          </cell>
          <cell r="AQ67">
            <v>1986</v>
          </cell>
          <cell r="AR67">
            <v>6.1096669171049334E-3</v>
          </cell>
          <cell r="AS67">
            <v>6.0604924997377527E-3</v>
          </cell>
          <cell r="AT67">
            <v>5.9069967226139638E-3</v>
          </cell>
          <cell r="AU67">
            <v>5.4878756214179411E-3</v>
          </cell>
          <cell r="AV67">
            <v>5.7422991402312487E-3</v>
          </cell>
          <cell r="AW67">
            <v>5.5373831775700939E-3</v>
          </cell>
          <cell r="AX67">
            <v>5.2548908987791404E-3</v>
          </cell>
          <cell r="AY67">
            <v>5.1618237920168075E-3</v>
          </cell>
          <cell r="AZ67">
            <v>4.6771146489952044E-3</v>
          </cell>
          <cell r="BA67">
            <v>5.3920287530173855E-3</v>
          </cell>
          <cell r="BB67">
            <v>5.1624053445604194E-3</v>
          </cell>
          <cell r="BC67">
            <v>5.0951015944281355E-3</v>
          </cell>
          <cell r="BE67">
            <v>1986</v>
          </cell>
          <cell r="BF67">
            <v>2.3183428142105722E-2</v>
          </cell>
          <cell r="BG67">
            <v>5.6225742158816816E-2</v>
          </cell>
          <cell r="BH67">
            <v>4.548614559539188E-2</v>
          </cell>
          <cell r="BI67">
            <v>-3.8757480763750407E-2</v>
          </cell>
          <cell r="BJ67">
            <v>4.6842573376815855E-2</v>
          </cell>
          <cell r="BK67">
            <v>5.4186727083923358E-2</v>
          </cell>
          <cell r="BL67">
            <v>2.3014238380943963E-2</v>
          </cell>
          <cell r="BM67">
            <v>8.3158263305322055E-2</v>
          </cell>
          <cell r="BN67">
            <v>-0.11839340552771938</v>
          </cell>
          <cell r="BO67">
            <v>4.5100375836465201E-2</v>
          </cell>
          <cell r="BP67">
            <v>1.5875800368388759E-2</v>
          </cell>
          <cell r="BQ67">
            <v>-3.0478328440683766E-2</v>
          </cell>
          <cell r="BS67">
            <v>1986</v>
          </cell>
          <cell r="BT67">
            <v>2.9293095059210655E-2</v>
          </cell>
          <cell r="BU67">
            <v>6.2286234658554568E-2</v>
          </cell>
          <cell r="BV67">
            <v>5.1393142318005847E-2</v>
          </cell>
          <cell r="BW67">
            <v>-3.3269605142332466E-2</v>
          </cell>
          <cell r="BX67">
            <v>5.2584872517047104E-2</v>
          </cell>
          <cell r="BY67">
            <v>5.9724110261493449E-2</v>
          </cell>
          <cell r="BZ67">
            <v>2.8269129279723103E-2</v>
          </cell>
          <cell r="CA67">
            <v>8.8320087097338865E-2</v>
          </cell>
          <cell r="CB67">
            <v>-0.11371629087872417</v>
          </cell>
          <cell r="CC67">
            <v>5.0492404589482585E-2</v>
          </cell>
          <cell r="CD67">
            <v>2.103820571294918E-2</v>
          </cell>
          <cell r="CE67">
            <v>-2.538322684625563E-2</v>
          </cell>
          <cell r="CG67">
            <v>1986</v>
          </cell>
          <cell r="CH67">
            <v>0.28530461296281118</v>
          </cell>
        </row>
        <row r="68">
          <cell r="A68">
            <v>1987</v>
          </cell>
          <cell r="B68">
            <v>12009</v>
          </cell>
          <cell r="C68">
            <v>11987</v>
          </cell>
          <cell r="D68">
            <v>11765</v>
          </cell>
          <cell r="E68">
            <v>10997</v>
          </cell>
          <cell r="F68">
            <v>10806</v>
          </cell>
          <cell r="G68">
            <v>11263</v>
          </cell>
          <cell r="H68">
            <v>11093</v>
          </cell>
          <cell r="I68">
            <v>11770</v>
          </cell>
          <cell r="J68">
            <v>11498</v>
          </cell>
          <cell r="K68">
            <v>11173</v>
          </cell>
          <cell r="L68">
            <v>10649</v>
          </cell>
          <cell r="M68">
            <v>10236</v>
          </cell>
          <cell r="O68">
            <v>1987</v>
          </cell>
          <cell r="P68">
            <v>588</v>
          </cell>
          <cell r="Q68">
            <v>595</v>
          </cell>
          <cell r="R68">
            <v>600</v>
          </cell>
          <cell r="S68">
            <v>668</v>
          </cell>
          <cell r="T68">
            <v>689</v>
          </cell>
          <cell r="U68">
            <v>664</v>
          </cell>
          <cell r="V68">
            <v>669</v>
          </cell>
          <cell r="W68">
            <v>630</v>
          </cell>
          <cell r="X68">
            <v>642</v>
          </cell>
          <cell r="Y68">
            <v>660</v>
          </cell>
          <cell r="Z68">
            <v>695</v>
          </cell>
          <cell r="AA68">
            <v>719</v>
          </cell>
          <cell r="AC68">
            <v>1987</v>
          </cell>
          <cell r="AD68">
            <v>12275</v>
          </cell>
          <cell r="AE68">
            <v>11846</v>
          </cell>
          <cell r="AF68">
            <v>11563</v>
          </cell>
          <cell r="AG68">
            <v>11023</v>
          </cell>
          <cell r="AH68">
            <v>10891</v>
          </cell>
          <cell r="AI68">
            <v>11307</v>
          </cell>
          <cell r="AJ68">
            <v>11217</v>
          </cell>
          <cell r="AK68">
            <v>11747</v>
          </cell>
          <cell r="AL68">
            <v>11711</v>
          </cell>
          <cell r="AM68">
            <v>10825</v>
          </cell>
          <cell r="AN68">
            <v>10163</v>
          </cell>
          <cell r="AO68">
            <v>10212</v>
          </cell>
          <cell r="AQ68">
            <v>1987</v>
          </cell>
          <cell r="AR68">
            <v>5.2403686882180065E-3</v>
          </cell>
          <cell r="AS68">
            <v>4.8419993211133733E-3</v>
          </cell>
          <cell r="AT68">
            <v>4.9658112443018735E-3</v>
          </cell>
          <cell r="AU68">
            <v>5.2941825939058496E-3</v>
          </cell>
          <cell r="AV68">
            <v>5.6286355801505941E-3</v>
          </cell>
          <cell r="AW68">
            <v>5.7223334251522663E-3</v>
          </cell>
          <cell r="AX68">
            <v>5.4694857168125941E-3</v>
          </cell>
          <cell r="AY68">
            <v>5.5088258892752075E-3</v>
          </cell>
          <cell r="AZ68">
            <v>5.2365965778496636E-3</v>
          </cell>
          <cell r="BA68">
            <v>5.247331568610708E-3</v>
          </cell>
          <cell r="BB68">
            <v>5.6975019245573523E-3</v>
          </cell>
          <cell r="BC68">
            <v>6.0347043195906717E-3</v>
          </cell>
          <cell r="BE68">
            <v>1987</v>
          </cell>
          <cell r="BF68">
            <v>9.3151660878083575E-2</v>
          </cell>
          <cell r="BG68">
            <v>-3.4949083503055034E-2</v>
          </cell>
          <cell r="BH68">
            <v>-2.3889920648320073E-2</v>
          </cell>
          <cell r="BI68">
            <v>-4.6700683213698913E-2</v>
          </cell>
          <cell r="BJ68">
            <v>-1.1974961444252918E-2</v>
          </cell>
          <cell r="BK68">
            <v>3.8196676154623077E-2</v>
          </cell>
          <cell r="BL68">
            <v>-7.9596710002652893E-3</v>
          </cell>
          <cell r="BM68">
            <v>4.7249710261210609E-2</v>
          </cell>
          <cell r="BN68">
            <v>-3.0646122414232924E-3</v>
          </cell>
          <cell r="BO68">
            <v>-7.565536674921014E-2</v>
          </cell>
          <cell r="BP68">
            <v>-6.1154734411085432E-2</v>
          </cell>
          <cell r="BQ68">
            <v>4.82141100068878E-3</v>
          </cell>
          <cell r="BS68">
            <v>1987</v>
          </cell>
          <cell r="BT68">
            <v>9.8392029566301581E-2</v>
          </cell>
          <cell r="BU68">
            <v>-3.0107084181941662E-2</v>
          </cell>
          <cell r="BV68">
            <v>-1.8924109404018199E-2</v>
          </cell>
          <cell r="BW68">
            <v>-4.1406500619793063E-2</v>
          </cell>
          <cell r="BX68">
            <v>-6.3463258641023243E-3</v>
          </cell>
          <cell r="BY68">
            <v>4.3919009579775341E-2</v>
          </cell>
          <cell r="BZ68">
            <v>-2.4901852834526951E-3</v>
          </cell>
          <cell r="CA68">
            <v>5.2758536150485813E-2</v>
          </cell>
          <cell r="CB68">
            <v>2.1719843364263712E-3</v>
          </cell>
          <cell r="CC68">
            <v>-7.0408035180599432E-2</v>
          </cell>
          <cell r="CD68">
            <v>-5.5457232486528077E-2</v>
          </cell>
          <cell r="CE68">
            <v>1.0856115320279452E-2</v>
          </cell>
          <cell r="CG68">
            <v>1987</v>
          </cell>
          <cell r="CH68">
            <v>-2.9240544542750824E-2</v>
          </cell>
        </row>
        <row r="69">
          <cell r="A69">
            <v>1988</v>
          </cell>
          <cell r="B69">
            <v>10613</v>
          </cell>
          <cell r="C69">
            <v>11067</v>
          </cell>
          <cell r="D69">
            <v>10724</v>
          </cell>
          <cell r="E69">
            <v>10412</v>
          </cell>
          <cell r="F69">
            <v>10311</v>
          </cell>
          <cell r="G69">
            <v>10986</v>
          </cell>
          <cell r="H69">
            <v>10849</v>
          </cell>
          <cell r="I69">
            <v>10789</v>
          </cell>
          <cell r="J69">
            <v>10967</v>
          </cell>
          <cell r="K69">
            <v>11300</v>
          </cell>
          <cell r="L69">
            <v>11170</v>
          </cell>
          <cell r="M69">
            <v>11302</v>
          </cell>
          <cell r="O69">
            <v>1988</v>
          </cell>
          <cell r="P69">
            <v>704</v>
          </cell>
          <cell r="Q69">
            <v>673</v>
          </cell>
          <cell r="R69">
            <v>699</v>
          </cell>
          <cell r="S69">
            <v>730</v>
          </cell>
          <cell r="T69">
            <v>744</v>
          </cell>
          <cell r="U69">
            <v>696</v>
          </cell>
          <cell r="V69">
            <v>716</v>
          </cell>
          <cell r="W69">
            <v>720</v>
          </cell>
          <cell r="X69">
            <v>709</v>
          </cell>
          <cell r="Y69">
            <v>701</v>
          </cell>
          <cell r="Z69">
            <v>704</v>
          </cell>
          <cell r="AA69">
            <v>698</v>
          </cell>
          <cell r="AC69">
            <v>1988</v>
          </cell>
          <cell r="AD69">
            <v>11327</v>
          </cell>
          <cell r="AE69">
            <v>11066</v>
          </cell>
          <cell r="AF69">
            <v>10421</v>
          </cell>
          <cell r="AG69">
            <v>10377</v>
          </cell>
          <cell r="AH69">
            <v>10790</v>
          </cell>
          <cell r="AI69">
            <v>11066</v>
          </cell>
          <cell r="AJ69">
            <v>11021</v>
          </cell>
          <cell r="AK69">
            <v>10805</v>
          </cell>
          <cell r="AL69">
            <v>11186</v>
          </cell>
          <cell r="AM69">
            <v>11413</v>
          </cell>
          <cell r="AN69">
            <v>11258</v>
          </cell>
          <cell r="AO69">
            <v>11264</v>
          </cell>
          <cell r="AQ69">
            <v>1988</v>
          </cell>
          <cell r="AR69">
            <v>6.0970361666013847E-3</v>
          </cell>
          <cell r="AS69">
            <v>5.4795996292045556E-3</v>
          </cell>
          <cell r="AT69">
            <v>5.6449756009398161E-3</v>
          </cell>
          <cell r="AU69">
            <v>6.0780795189201283E-3</v>
          </cell>
          <cell r="AV69">
            <v>6.1605666377565768E-3</v>
          </cell>
          <cell r="AW69">
            <v>5.9053568118628361E-3</v>
          </cell>
          <cell r="AX69">
            <v>5.8496626302789326E-3</v>
          </cell>
          <cell r="AY69">
            <v>5.8736956718991014E-3</v>
          </cell>
          <cell r="AZ69">
            <v>5.9969173222273629E-3</v>
          </cell>
          <cell r="BA69">
            <v>5.9012009058942733E-3</v>
          </cell>
          <cell r="BB69">
            <v>5.7417564765326083E-3</v>
          </cell>
          <cell r="BC69">
            <v>5.8394001302777285E-3</v>
          </cell>
          <cell r="BE69">
            <v>1988</v>
          </cell>
          <cell r="BF69">
            <v>0.10918527222875052</v>
          </cell>
          <cell r="BG69">
            <v>-2.3042288337600469E-2</v>
          </cell>
          <cell r="BH69">
            <v>-5.8286643773721281E-2</v>
          </cell>
          <cell r="BI69">
            <v>-4.2222435466845454E-3</v>
          </cell>
          <cell r="BJ69">
            <v>3.9799556711959116E-2</v>
          </cell>
          <cell r="BK69">
            <v>2.5579240037071349E-2</v>
          </cell>
          <cell r="BL69">
            <v>-4.0665100307247792E-3</v>
          </cell>
          <cell r="BM69">
            <v>-1.9598947463932537E-2</v>
          </cell>
          <cell r="BN69">
            <v>3.5261453031004253E-2</v>
          </cell>
          <cell r="BO69">
            <v>2.0293223672447791E-2</v>
          </cell>
          <cell r="BP69">
            <v>-1.3581004118110918E-2</v>
          </cell>
          <cell r="BQ69">
            <v>5.3295434357791827E-4</v>
          </cell>
          <cell r="BS69">
            <v>1988</v>
          </cell>
          <cell r="BT69">
            <v>0.1152823083953519</v>
          </cell>
          <cell r="BU69">
            <v>-1.7562688708395915E-2</v>
          </cell>
          <cell r="BV69">
            <v>-5.2641668172781465E-2</v>
          </cell>
          <cell r="BW69">
            <v>1.855835972235583E-3</v>
          </cell>
          <cell r="BX69">
            <v>4.5960123349715692E-2</v>
          </cell>
          <cell r="BY69">
            <v>3.1484596848934183E-2</v>
          </cell>
          <cell r="BZ69">
            <v>1.7831525995541534E-3</v>
          </cell>
          <cell r="CA69">
            <v>-1.3725251792033436E-2</v>
          </cell>
          <cell r="CB69">
            <v>4.1258370353231613E-2</v>
          </cell>
          <cell r="CC69">
            <v>2.6194424578342063E-2</v>
          </cell>
          <cell r="CD69">
            <v>-7.8392476415783084E-3</v>
          </cell>
          <cell r="CE69">
            <v>6.3723544738556468E-3</v>
          </cell>
          <cell r="CG69">
            <v>1988</v>
          </cell>
          <cell r="CH69">
            <v>0.1827353634522757</v>
          </cell>
        </row>
        <row r="70">
          <cell r="A70">
            <v>1989</v>
          </cell>
          <cell r="B70">
            <v>11437</v>
          </cell>
          <cell r="C70">
            <v>11688</v>
          </cell>
          <cell r="D70">
            <v>11665</v>
          </cell>
          <cell r="E70">
            <v>11991</v>
          </cell>
          <cell r="F70">
            <v>12774</v>
          </cell>
          <cell r="G70">
            <v>13350</v>
          </cell>
          <cell r="H70">
            <v>13722</v>
          </cell>
          <cell r="I70">
            <v>14047</v>
          </cell>
          <cell r="J70">
            <v>14098</v>
          </cell>
          <cell r="K70">
            <v>14271</v>
          </cell>
          <cell r="L70">
            <v>14337</v>
          </cell>
          <cell r="M70">
            <v>15218</v>
          </cell>
          <cell r="O70">
            <v>1989</v>
          </cell>
          <cell r="P70">
            <v>699</v>
          </cell>
          <cell r="Q70">
            <v>692</v>
          </cell>
          <cell r="R70">
            <v>706</v>
          </cell>
          <cell r="S70">
            <v>695</v>
          </cell>
          <cell r="T70">
            <v>662</v>
          </cell>
          <cell r="U70">
            <v>635</v>
          </cell>
          <cell r="V70">
            <v>620</v>
          </cell>
          <cell r="W70">
            <v>611</v>
          </cell>
          <cell r="X70">
            <v>605</v>
          </cell>
          <cell r="Y70">
            <v>595</v>
          </cell>
          <cell r="Z70">
            <v>593</v>
          </cell>
          <cell r="AA70">
            <v>553</v>
          </cell>
          <cell r="AC70">
            <v>1989</v>
          </cell>
          <cell r="AD70">
            <v>11841</v>
          </cell>
          <cell r="AE70">
            <v>11519</v>
          </cell>
          <cell r="AF70">
            <v>11760</v>
          </cell>
          <cell r="AG70">
            <v>12436</v>
          </cell>
          <cell r="AH70">
            <v>13087</v>
          </cell>
          <cell r="AI70">
            <v>13227</v>
          </cell>
          <cell r="AJ70">
            <v>14219</v>
          </cell>
          <cell r="AK70">
            <v>14067</v>
          </cell>
          <cell r="AL70">
            <v>14235</v>
          </cell>
          <cell r="AM70">
            <v>14228</v>
          </cell>
          <cell r="AN70">
            <v>14635</v>
          </cell>
          <cell r="AO70">
            <v>15634</v>
          </cell>
          <cell r="AQ70">
            <v>1989</v>
          </cell>
          <cell r="AR70">
            <v>5.9144642223011371E-3</v>
          </cell>
          <cell r="AS70">
            <v>5.6921543788531377E-3</v>
          </cell>
          <cell r="AT70">
            <v>5.9579028850884046E-3</v>
          </cell>
          <cell r="AU70">
            <v>5.9054315476190474E-3</v>
          </cell>
          <cell r="AV70">
            <v>5.6666050176905755E-3</v>
          </cell>
          <cell r="AW70">
            <v>5.3980094750515784E-3</v>
          </cell>
          <cell r="AX70">
            <v>5.3600211688213505E-3</v>
          </cell>
          <cell r="AY70">
            <v>5.0300753686382069E-3</v>
          </cell>
          <cell r="AZ70">
            <v>5.0527771853747542E-3</v>
          </cell>
          <cell r="BA70">
            <v>4.9708728486125746E-3</v>
          </cell>
          <cell r="BB70">
            <v>4.9795245290975548E-3</v>
          </cell>
          <cell r="BC70">
            <v>4.7919109440838171E-3</v>
          </cell>
          <cell r="BE70">
            <v>1989</v>
          </cell>
          <cell r="BF70">
            <v>5.1225142045454586E-2</v>
          </cell>
          <cell r="BG70">
            <v>-2.7193649185035085E-2</v>
          </cell>
          <cell r="BH70">
            <v>2.0921955030818618E-2</v>
          </cell>
          <cell r="BI70">
            <v>5.7482993197278898E-2</v>
          </cell>
          <cell r="BJ70">
            <v>5.2348021871984507E-2</v>
          </cell>
          <cell r="BK70">
            <v>1.0697638878276239E-2</v>
          </cell>
          <cell r="BL70">
            <v>7.4998109926665224E-2</v>
          </cell>
          <cell r="BM70">
            <v>-1.0689921935438496E-2</v>
          </cell>
          <cell r="BN70">
            <v>1.1942844956280618E-2</v>
          </cell>
          <cell r="BO70">
            <v>-4.9174569722509887E-4</v>
          </cell>
          <cell r="BP70">
            <v>2.8605566488614009E-2</v>
          </cell>
          <cell r="BQ70">
            <v>6.8261018107277138E-2</v>
          </cell>
          <cell r="BS70">
            <v>1989</v>
          </cell>
          <cell r="BT70">
            <v>5.7139606267755723E-2</v>
          </cell>
          <cell r="BU70">
            <v>-2.1501494806181947E-2</v>
          </cell>
          <cell r="BV70">
            <v>2.6879857915907024E-2</v>
          </cell>
          <cell r="BW70">
            <v>6.3388424744897948E-2</v>
          </cell>
          <cell r="BX70">
            <v>5.8014626889675083E-2</v>
          </cell>
          <cell r="BY70">
            <v>1.6095648353327816E-2</v>
          </cell>
          <cell r="BZ70">
            <v>8.0358131095486576E-2</v>
          </cell>
          <cell r="CA70">
            <v>-5.6598465668002886E-3</v>
          </cell>
          <cell r="CB70">
            <v>1.6995622141655373E-2</v>
          </cell>
          <cell r="CC70">
            <v>4.4791271513874758E-3</v>
          </cell>
          <cell r="CD70">
            <v>3.3585091017711566E-2</v>
          </cell>
          <cell r="CE70">
            <v>7.305292905136096E-2</v>
          </cell>
          <cell r="CG70">
            <v>1989</v>
          </cell>
          <cell r="CH70">
            <v>0.47795237873354202</v>
          </cell>
        </row>
        <row r="71">
          <cell r="A71">
            <v>1990</v>
          </cell>
          <cell r="B71">
            <v>14604</v>
          </cell>
          <cell r="C71">
            <v>14099</v>
          </cell>
          <cell r="D71">
            <v>14192</v>
          </cell>
          <cell r="E71">
            <v>14089</v>
          </cell>
          <cell r="F71">
            <v>14366</v>
          </cell>
          <cell r="G71">
            <v>14352</v>
          </cell>
          <cell r="H71">
            <v>13786</v>
          </cell>
          <cell r="I71">
            <v>13276</v>
          </cell>
          <cell r="J71">
            <v>13033</v>
          </cell>
          <cell r="K71">
            <v>13791</v>
          </cell>
          <cell r="L71">
            <v>14158</v>
          </cell>
          <cell r="M71">
            <v>14446</v>
          </cell>
          <cell r="O71">
            <v>1990</v>
          </cell>
          <cell r="P71">
            <v>558</v>
          </cell>
          <cell r="Q71">
            <v>584</v>
          </cell>
          <cell r="R71">
            <v>584</v>
          </cell>
          <cell r="S71">
            <v>592</v>
          </cell>
          <cell r="T71">
            <v>578</v>
          </cell>
          <cell r="U71">
            <v>576</v>
          </cell>
          <cell r="V71">
            <v>603</v>
          </cell>
          <cell r="W71">
            <v>617</v>
          </cell>
          <cell r="X71">
            <v>636</v>
          </cell>
          <cell r="Y71">
            <v>602</v>
          </cell>
          <cell r="Z71">
            <v>589</v>
          </cell>
          <cell r="AA71">
            <v>573</v>
          </cell>
          <cell r="AC71">
            <v>1990</v>
          </cell>
          <cell r="AD71">
            <v>14302</v>
          </cell>
          <cell r="AE71">
            <v>14078</v>
          </cell>
          <cell r="AF71">
            <v>14272</v>
          </cell>
          <cell r="AG71">
            <v>13652</v>
          </cell>
          <cell r="AH71">
            <v>14513</v>
          </cell>
          <cell r="AI71">
            <v>14139</v>
          </cell>
          <cell r="AJ71">
            <v>14024</v>
          </cell>
          <cell r="AK71">
            <v>12844</v>
          </cell>
          <cell r="AL71">
            <v>13302</v>
          </cell>
          <cell r="AM71">
            <v>14101</v>
          </cell>
          <cell r="AN71">
            <v>14304</v>
          </cell>
          <cell r="AO71">
            <v>14359</v>
          </cell>
          <cell r="AQ71">
            <v>1990</v>
          </cell>
          <cell r="AR71">
            <v>4.3436484584879111E-3</v>
          </cell>
          <cell r="AS71">
            <v>4.7975900806414024E-3</v>
          </cell>
          <cell r="AT71">
            <v>4.9060756736278837E-3</v>
          </cell>
          <cell r="AU71">
            <v>4.8700766068759341E-3</v>
          </cell>
          <cell r="AV71">
            <v>5.068578474460397E-3</v>
          </cell>
          <cell r="AW71">
            <v>4.7467511885895403E-3</v>
          </cell>
          <cell r="AX71">
            <v>4.8995438149798433E-3</v>
          </cell>
          <cell r="AY71">
            <v>4.867424890663624E-3</v>
          </cell>
          <cell r="AZ71">
            <v>5.37798972282778E-3</v>
          </cell>
          <cell r="BA71">
            <v>5.2010863028116071E-3</v>
          </cell>
          <cell r="BB71">
            <v>4.9281741247665647E-3</v>
          </cell>
          <cell r="BC71">
            <v>4.8224028243847878E-3</v>
          </cell>
          <cell r="BE71">
            <v>1990</v>
          </cell>
          <cell r="BF71">
            <v>-8.5198925418958682E-2</v>
          </cell>
          <cell r="BG71">
            <v>-1.5662145154523799E-2</v>
          </cell>
          <cell r="BH71">
            <v>1.3780366529336563E-2</v>
          </cell>
          <cell r="BI71">
            <v>-4.344170403587444E-2</v>
          </cell>
          <cell r="BJ71">
            <v>6.306768239085847E-2</v>
          </cell>
          <cell r="BK71">
            <v>-2.5769999310962577E-2</v>
          </cell>
          <cell r="BL71">
            <v>-8.1335313671405673E-3</v>
          </cell>
          <cell r="BM71">
            <v>-8.4141471762692488E-2</v>
          </cell>
          <cell r="BN71">
            <v>3.5658673310495104E-2</v>
          </cell>
          <cell r="BO71">
            <v>6.0066155465343662E-2</v>
          </cell>
          <cell r="BP71">
            <v>1.4396142117580224E-2</v>
          </cell>
          <cell r="BQ71">
            <v>3.8450782997763167E-3</v>
          </cell>
          <cell r="BS71">
            <v>1990</v>
          </cell>
          <cell r="BT71">
            <v>-8.0855276960470776E-2</v>
          </cell>
          <cell r="BU71">
            <v>-1.0864555073882396E-2</v>
          </cell>
          <cell r="BV71">
            <v>1.8686442202964448E-2</v>
          </cell>
          <cell r="BW71">
            <v>-3.8571627428998508E-2</v>
          </cell>
          <cell r="BX71">
            <v>6.8136260865318862E-2</v>
          </cell>
          <cell r="BY71">
            <v>-2.1023248122373037E-2</v>
          </cell>
          <cell r="BZ71">
            <v>-3.2339875521607241E-3</v>
          </cell>
          <cell r="CA71">
            <v>-7.9274046872028867E-2</v>
          </cell>
          <cell r="CB71">
            <v>4.1036663033322887E-2</v>
          </cell>
          <cell r="CC71">
            <v>6.5267241768155265E-2</v>
          </cell>
          <cell r="CD71">
            <v>1.932431624234679E-2</v>
          </cell>
          <cell r="CE71">
            <v>8.6674811241611045E-3</v>
          </cell>
          <cell r="CG71">
            <v>1990</v>
          </cell>
          <cell r="CH71">
            <v>-2.5672932216477373E-2</v>
          </cell>
        </row>
        <row r="72">
          <cell r="A72">
            <v>1991</v>
          </cell>
          <cell r="B72">
            <v>13838</v>
          </cell>
          <cell r="C72">
            <v>14319</v>
          </cell>
          <cell r="D72">
            <v>14284</v>
          </cell>
          <cell r="E72">
            <v>14313</v>
          </cell>
          <cell r="F72">
            <v>13866</v>
          </cell>
          <cell r="G72">
            <v>13573</v>
          </cell>
          <cell r="H72">
            <v>13775</v>
          </cell>
          <cell r="I72">
            <v>14088</v>
          </cell>
          <cell r="J72">
            <v>14284</v>
          </cell>
          <cell r="K72">
            <v>14454</v>
          </cell>
          <cell r="L72">
            <v>14666</v>
          </cell>
          <cell r="M72">
            <v>14881</v>
          </cell>
          <cell r="O72">
            <v>1991</v>
          </cell>
          <cell r="P72">
            <v>607</v>
          </cell>
          <cell r="Q72">
            <v>584</v>
          </cell>
          <cell r="R72">
            <v>588</v>
          </cell>
          <cell r="S72">
            <v>588</v>
          </cell>
          <cell r="T72">
            <v>609</v>
          </cell>
          <cell r="U72">
            <v>623</v>
          </cell>
          <cell r="V72">
            <v>611</v>
          </cell>
          <cell r="W72">
            <v>599</v>
          </cell>
          <cell r="X72">
            <v>595</v>
          </cell>
          <cell r="Y72">
            <v>587</v>
          </cell>
          <cell r="Z72">
            <v>580</v>
          </cell>
          <cell r="AA72">
            <v>571</v>
          </cell>
          <cell r="AC72">
            <v>1991</v>
          </cell>
          <cell r="AD72">
            <v>13856</v>
          </cell>
          <cell r="AE72">
            <v>14270</v>
          </cell>
          <cell r="AF72">
            <v>14482</v>
          </cell>
          <cell r="AG72">
            <v>14178</v>
          </cell>
          <cell r="AH72">
            <v>13923</v>
          </cell>
          <cell r="AI72">
            <v>13658</v>
          </cell>
          <cell r="AJ72">
            <v>14008</v>
          </cell>
          <cell r="AK72">
            <v>14300</v>
          </cell>
          <cell r="AL72">
            <v>14518</v>
          </cell>
          <cell r="AM72">
            <v>14737</v>
          </cell>
          <cell r="AN72">
            <v>14522</v>
          </cell>
          <cell r="AO72">
            <v>15516</v>
          </cell>
          <cell r="AQ72">
            <v>1991</v>
          </cell>
          <cell r="AR72">
            <v>4.8747974557188283E-3</v>
          </cell>
          <cell r="AS72">
            <v>5.0292869515011548E-3</v>
          </cell>
          <cell r="AT72">
            <v>4.9048072880168185E-3</v>
          </cell>
          <cell r="AU72">
            <v>4.8428186714542191E-3</v>
          </cell>
          <cell r="AV72">
            <v>4.9633199322894625E-3</v>
          </cell>
          <cell r="AW72">
            <v>5.0611571979219038E-3</v>
          </cell>
          <cell r="AX72">
            <v>5.1352839605603553E-3</v>
          </cell>
          <cell r="AY72">
            <v>5.0201741861793259E-3</v>
          </cell>
          <cell r="AZ72">
            <v>4.9527855477855482E-3</v>
          </cell>
          <cell r="BA72">
            <v>4.8701026312164206E-3</v>
          </cell>
          <cell r="BB72">
            <v>4.8100472733030239E-3</v>
          </cell>
          <cell r="BC72">
            <v>4.8759646283799297E-3</v>
          </cell>
          <cell r="BE72">
            <v>1991</v>
          </cell>
          <cell r="BF72">
            <v>-3.5030294588759614E-2</v>
          </cell>
          <cell r="BG72">
            <v>2.9878752886836057E-2</v>
          </cell>
          <cell r="BH72">
            <v>1.4856341976173804E-2</v>
          </cell>
          <cell r="BI72">
            <v>-2.099157574920596E-2</v>
          </cell>
          <cell r="BJ72">
            <v>-1.7985611510791366E-2</v>
          </cell>
          <cell r="BK72">
            <v>-1.9033254327372018E-2</v>
          </cell>
          <cell r="BL72">
            <v>2.5626006735978812E-2</v>
          </cell>
          <cell r="BM72">
            <v>2.0845231296402034E-2</v>
          </cell>
          <cell r="BN72">
            <v>1.5244755244755215E-2</v>
          </cell>
          <cell r="BO72">
            <v>1.5084722413555518E-2</v>
          </cell>
          <cell r="BP72">
            <v>-1.458912940218493E-2</v>
          </cell>
          <cell r="BQ72">
            <v>6.8447872193912573E-2</v>
          </cell>
          <cell r="BS72">
            <v>1991</v>
          </cell>
          <cell r="BT72">
            <v>-3.0155497133040787E-2</v>
          </cell>
          <cell r="BU72">
            <v>3.4908039838337214E-2</v>
          </cell>
          <cell r="BV72">
            <v>1.9761149264190623E-2</v>
          </cell>
          <cell r="BW72">
            <v>-1.6148757077751742E-2</v>
          </cell>
          <cell r="BX72">
            <v>-1.3022291578501904E-2</v>
          </cell>
          <cell r="BY72">
            <v>-1.3972097129450113E-2</v>
          </cell>
          <cell r="BZ72">
            <v>3.0761290696539167E-2</v>
          </cell>
          <cell r="CA72">
            <v>2.5865405482581358E-2</v>
          </cell>
          <cell r="CB72">
            <v>2.0197540792540762E-2</v>
          </cell>
          <cell r="CC72">
            <v>1.9954825044771939E-2</v>
          </cell>
          <cell r="CD72">
            <v>-9.7790821288819066E-3</v>
          </cell>
          <cell r="CE72">
            <v>7.3323836822292501E-2</v>
          </cell>
          <cell r="CG72">
            <v>1991</v>
          </cell>
          <cell r="CH72">
            <v>0.14605348011329666</v>
          </cell>
        </row>
        <row r="73">
          <cell r="A73">
            <v>1992</v>
          </cell>
          <cell r="B73">
            <v>14970</v>
          </cell>
          <cell r="C73">
            <v>14306</v>
          </cell>
          <cell r="D73">
            <v>13945</v>
          </cell>
          <cell r="E73">
            <v>14161</v>
          </cell>
          <cell r="F73">
            <v>14725</v>
          </cell>
          <cell r="G73">
            <v>14679</v>
          </cell>
          <cell r="H73">
            <v>15370</v>
          </cell>
          <cell r="I73">
            <v>15743</v>
          </cell>
          <cell r="J73">
            <v>15536</v>
          </cell>
          <cell r="K73">
            <v>15426</v>
          </cell>
          <cell r="L73">
            <v>15212</v>
          </cell>
          <cell r="M73">
            <v>15718</v>
          </cell>
          <cell r="O73">
            <v>1992</v>
          </cell>
          <cell r="P73">
            <v>572</v>
          </cell>
          <cell r="Q73">
            <v>599</v>
          </cell>
          <cell r="R73">
            <v>616</v>
          </cell>
          <cell r="S73">
            <v>608</v>
          </cell>
          <cell r="T73">
            <v>580</v>
          </cell>
          <cell r="U73">
            <v>584</v>
          </cell>
          <cell r="V73">
            <v>558</v>
          </cell>
          <cell r="W73">
            <v>547</v>
          </cell>
          <cell r="X73">
            <v>549</v>
          </cell>
          <cell r="Y73">
            <v>552</v>
          </cell>
          <cell r="Z73">
            <v>560</v>
          </cell>
          <cell r="AA73">
            <v>544</v>
          </cell>
          <cell r="AC73">
            <v>1992</v>
          </cell>
          <cell r="AD73">
            <v>14613</v>
          </cell>
          <cell r="AE73">
            <v>14143</v>
          </cell>
          <cell r="AF73">
            <v>13868</v>
          </cell>
          <cell r="AG73">
            <v>14690</v>
          </cell>
          <cell r="AH73">
            <v>14598</v>
          </cell>
          <cell r="AI73">
            <v>14733</v>
          </cell>
          <cell r="AJ73">
            <v>15825</v>
          </cell>
          <cell r="AK73">
            <v>15636</v>
          </cell>
          <cell r="AL73">
            <v>15679</v>
          </cell>
          <cell r="AM73">
            <v>15461</v>
          </cell>
          <cell r="AN73">
            <v>15367</v>
          </cell>
          <cell r="AO73">
            <v>15846</v>
          </cell>
          <cell r="AQ73">
            <v>1992</v>
          </cell>
          <cell r="AR73">
            <v>4.5989301366331529E-3</v>
          </cell>
          <cell r="AS73">
            <v>4.8867982846324057E-3</v>
          </cell>
          <cell r="AT73">
            <v>5.0614673925852604E-3</v>
          </cell>
          <cell r="AU73">
            <v>5.1737140659551964E-3</v>
          </cell>
          <cell r="AV73">
            <v>4.8448491036986617E-3</v>
          </cell>
          <cell r="AW73">
            <v>4.8936703658035352E-3</v>
          </cell>
          <cell r="AX73">
            <v>4.8510486662594176E-3</v>
          </cell>
          <cell r="AY73">
            <v>4.5347135334386519E-3</v>
          </cell>
          <cell r="AZ73">
            <v>4.5457405986185726E-3</v>
          </cell>
          <cell r="BA73">
            <v>4.5257733273805726E-3</v>
          </cell>
          <cell r="BB73">
            <v>4.591509820408339E-3</v>
          </cell>
          <cell r="BC73">
            <v>4.6368798941454634E-3</v>
          </cell>
          <cell r="BE73">
            <v>1992</v>
          </cell>
          <cell r="BF73">
            <v>-5.8197989172467102E-2</v>
          </cell>
          <cell r="BG73">
            <v>-3.2163142407445444E-2</v>
          </cell>
          <cell r="BH73">
            <v>-1.944424803789857E-2</v>
          </cell>
          <cell r="BI73">
            <v>5.9273146812806488E-2</v>
          </cell>
          <cell r="BJ73">
            <v>-6.2627637848876594E-3</v>
          </cell>
          <cell r="BK73">
            <v>9.2478421701602809E-3</v>
          </cell>
          <cell r="BL73">
            <v>7.4119323966605588E-2</v>
          </cell>
          <cell r="BM73">
            <v>-1.1943127962085298E-2</v>
          </cell>
          <cell r="BN73">
            <v>2.7500639549757899E-3</v>
          </cell>
          <cell r="BO73">
            <v>-1.3903947955864582E-2</v>
          </cell>
          <cell r="BP73">
            <v>-6.079813724856109E-3</v>
          </cell>
          <cell r="BQ73">
            <v>3.1170690440554427E-2</v>
          </cell>
          <cell r="BS73">
            <v>1992</v>
          </cell>
          <cell r="BT73">
            <v>-5.3599059035833951E-2</v>
          </cell>
          <cell r="BU73">
            <v>-2.7276344122813038E-2</v>
          </cell>
          <cell r="BV73">
            <v>-1.4382780645313311E-2</v>
          </cell>
          <cell r="BW73">
            <v>6.4446860878761683E-2</v>
          </cell>
          <cell r="BX73">
            <v>-1.4179146811889977E-3</v>
          </cell>
          <cell r="BY73">
            <v>1.4141512535963817E-2</v>
          </cell>
          <cell r="BZ73">
            <v>7.8970372632865007E-2</v>
          </cell>
          <cell r="CA73">
            <v>-7.4084144286466463E-3</v>
          </cell>
          <cell r="CB73">
            <v>7.2958045535943625E-3</v>
          </cell>
          <cell r="CC73">
            <v>-9.3781746284840092E-3</v>
          </cell>
          <cell r="CD73">
            <v>-1.48830390444777E-3</v>
          </cell>
          <cell r="CE73">
            <v>3.580757033469989E-2</v>
          </cell>
          <cell r="CG73">
            <v>1992</v>
          </cell>
          <cell r="CH73">
            <v>8.1076689380070066E-2</v>
          </cell>
        </row>
        <row r="74">
          <cell r="A74">
            <v>1993</v>
          </cell>
          <cell r="B74">
            <v>15979</v>
          </cell>
          <cell r="C74">
            <v>16641</v>
          </cell>
          <cell r="D74">
            <v>17048</v>
          </cell>
          <cell r="E74">
            <v>17227</v>
          </cell>
          <cell r="F74">
            <v>16751</v>
          </cell>
          <cell r="G74">
            <v>17165</v>
          </cell>
          <cell r="H74">
            <v>17650</v>
          </cell>
          <cell r="I74">
            <v>18006</v>
          </cell>
          <cell r="J74">
            <v>18676</v>
          </cell>
          <cell r="K74">
            <v>18350</v>
          </cell>
          <cell r="L74">
            <v>17543</v>
          </cell>
          <cell r="M74">
            <v>17443</v>
          </cell>
          <cell r="O74">
            <v>1993</v>
          </cell>
          <cell r="P74">
            <v>537</v>
          </cell>
          <cell r="Q74">
            <v>515</v>
          </cell>
          <cell r="R74">
            <v>499</v>
          </cell>
          <cell r="S74">
            <v>498</v>
          </cell>
          <cell r="T74">
            <v>510</v>
          </cell>
          <cell r="U74">
            <v>502</v>
          </cell>
          <cell r="V74">
            <v>490</v>
          </cell>
          <cell r="W74">
            <v>483</v>
          </cell>
          <cell r="X74">
            <v>465</v>
          </cell>
          <cell r="Y74">
            <v>469</v>
          </cell>
          <cell r="Z74">
            <v>492</v>
          </cell>
          <cell r="AA74">
            <v>496</v>
          </cell>
          <cell r="AC74">
            <v>1993</v>
          </cell>
          <cell r="AD74">
            <v>16024</v>
          </cell>
          <cell r="AE74">
            <v>17107</v>
          </cell>
          <cell r="AF74">
            <v>17345</v>
          </cell>
          <cell r="AG74">
            <v>17227</v>
          </cell>
          <cell r="AH74">
            <v>16827</v>
          </cell>
          <cell r="AI74">
            <v>17534</v>
          </cell>
          <cell r="AJ74">
            <v>17858</v>
          </cell>
          <cell r="AK74">
            <v>18649</v>
          </cell>
          <cell r="AL74">
            <v>18539</v>
          </cell>
          <cell r="AM74">
            <v>18428</v>
          </cell>
          <cell r="AN74">
            <v>17422</v>
          </cell>
          <cell r="AO74">
            <v>17258</v>
          </cell>
          <cell r="AQ74">
            <v>1993</v>
          </cell>
          <cell r="AR74">
            <v>4.5125599520383693E-3</v>
          </cell>
          <cell r="AS74">
            <v>4.4569161882176732E-3</v>
          </cell>
          <cell r="AT74">
            <v>4.1439917382747804E-3</v>
          </cell>
          <cell r="AU74">
            <v>4.1217670798501015E-3</v>
          </cell>
          <cell r="AV74">
            <v>4.1325680617635106E-3</v>
          </cell>
          <cell r="AW74">
            <v>4.267362968245478E-3</v>
          </cell>
          <cell r="AX74">
            <v>4.1103475153036004E-3</v>
          </cell>
          <cell r="AY74">
            <v>4.058357598835256E-3</v>
          </cell>
          <cell r="AZ74">
            <v>3.8806102203871517E-3</v>
          </cell>
          <cell r="BA74">
            <v>3.8684889512199503E-3</v>
          </cell>
          <cell r="BB74">
            <v>3.9030985456913391E-3</v>
          </cell>
          <cell r="BC74">
            <v>4.1383155397390278E-3</v>
          </cell>
          <cell r="BE74">
            <v>1993</v>
          </cell>
          <cell r="BF74">
            <v>1.1233118768143369E-2</v>
          </cell>
          <cell r="BG74">
            <v>6.75861208187718E-2</v>
          </cell>
          <cell r="BH74">
            <v>1.3912433506751531E-2</v>
          </cell>
          <cell r="BI74">
            <v>-6.803113289132301E-3</v>
          </cell>
          <cell r="BJ74">
            <v>-2.3219364950368582E-2</v>
          </cell>
          <cell r="BK74">
            <v>4.2015807927735294E-2</v>
          </cell>
          <cell r="BL74">
            <v>1.8478384852286922E-2</v>
          </cell>
          <cell r="BM74">
            <v>4.4293873894053037E-2</v>
          </cell>
          <cell r="BN74">
            <v>-5.8984395946163337E-3</v>
          </cell>
          <cell r="BO74">
            <v>-5.9873779599762811E-3</v>
          </cell>
          <cell r="BP74">
            <v>-5.4590840026047305E-2</v>
          </cell>
          <cell r="BQ74">
            <v>-9.4133853748133989E-3</v>
          </cell>
          <cell r="BS74">
            <v>1993</v>
          </cell>
          <cell r="BT74">
            <v>1.574567872018174E-2</v>
          </cell>
          <cell r="BU74">
            <v>7.2043037006989469E-2</v>
          </cell>
          <cell r="BV74">
            <v>1.8056425245026313E-2</v>
          </cell>
          <cell r="BW74">
            <v>-2.6813462092821995E-3</v>
          </cell>
          <cell r="BX74">
            <v>-1.9086796888605071E-2</v>
          </cell>
          <cell r="BY74">
            <v>4.6283170895980774E-2</v>
          </cell>
          <cell r="BZ74">
            <v>2.2588732367590521E-2</v>
          </cell>
          <cell r="CA74">
            <v>4.8352231492888295E-2</v>
          </cell>
          <cell r="CB74">
            <v>-2.017829374229182E-3</v>
          </cell>
          <cell r="CC74">
            <v>-2.1188890087563308E-3</v>
          </cell>
          <cell r="CD74">
            <v>-5.0687741480355965E-2</v>
          </cell>
          <cell r="CE74">
            <v>-5.275069835074371E-3</v>
          </cell>
          <cell r="CG74">
            <v>1993</v>
          </cell>
          <cell r="CH74">
            <v>0.14394387710675538</v>
          </cell>
        </row>
        <row r="75">
          <cell r="A75">
            <v>1994</v>
          </cell>
          <cell r="B75">
            <v>16870</v>
          </cell>
          <cell r="C75">
            <v>16441</v>
          </cell>
          <cell r="D75">
            <v>16097</v>
          </cell>
          <cell r="E75">
            <v>15757</v>
          </cell>
          <cell r="F75">
            <v>15374</v>
          </cell>
          <cell r="G75">
            <v>15541</v>
          </cell>
          <cell r="H75">
            <v>15509</v>
          </cell>
          <cell r="I75">
            <v>15841</v>
          </cell>
          <cell r="J75">
            <v>15202</v>
          </cell>
          <cell r="K75">
            <v>15089</v>
          </cell>
          <cell r="L75">
            <v>14990</v>
          </cell>
          <cell r="M75">
            <v>15120</v>
          </cell>
          <cell r="O75">
            <v>1994</v>
          </cell>
          <cell r="P75">
            <v>516</v>
          </cell>
          <cell r="Q75">
            <v>529</v>
          </cell>
          <cell r="R75">
            <v>544</v>
          </cell>
          <cell r="S75">
            <v>573</v>
          </cell>
          <cell r="T75">
            <v>586</v>
          </cell>
          <cell r="U75">
            <v>577</v>
          </cell>
          <cell r="V75">
            <v>577</v>
          </cell>
          <cell r="W75">
            <v>563</v>
          </cell>
          <cell r="X75">
            <v>586</v>
          </cell>
          <cell r="Y75">
            <v>594</v>
          </cell>
          <cell r="Z75">
            <v>596</v>
          </cell>
          <cell r="AA75">
            <v>590</v>
          </cell>
          <cell r="AC75">
            <v>1994</v>
          </cell>
          <cell r="AD75">
            <v>17310</v>
          </cell>
          <cell r="AE75">
            <v>16256</v>
          </cell>
          <cell r="AF75">
            <v>15633</v>
          </cell>
          <cell r="AG75">
            <v>15943</v>
          </cell>
          <cell r="AH75">
            <v>15441</v>
          </cell>
          <cell r="AI75">
            <v>15399</v>
          </cell>
          <cell r="AJ75">
            <v>15843</v>
          </cell>
          <cell r="AK75">
            <v>15724</v>
          </cell>
          <cell r="AL75">
            <v>15250</v>
          </cell>
          <cell r="AM75">
            <v>15307</v>
          </cell>
          <cell r="AN75">
            <v>15009</v>
          </cell>
          <cell r="AO75">
            <v>15012</v>
          </cell>
          <cell r="AQ75">
            <v>1994</v>
          </cell>
          <cell r="AR75">
            <v>4.2033259937420322E-3</v>
          </cell>
          <cell r="AS75">
            <v>4.1870253225495865E-3</v>
          </cell>
          <cell r="AT75">
            <v>4.4889927821522308E-3</v>
          </cell>
          <cell r="AU75">
            <v>4.8128750079959063E-3</v>
          </cell>
          <cell r="AV75">
            <v>4.7090489033849757E-3</v>
          </cell>
          <cell r="AW75">
            <v>4.8394733717591698E-3</v>
          </cell>
          <cell r="AX75">
            <v>4.8426808017836658E-3</v>
          </cell>
          <cell r="AY75">
            <v>4.6910743966841299E-3</v>
          </cell>
          <cell r="AZ75">
            <v>4.7212180954803703E-3</v>
          </cell>
          <cell r="BA75">
            <v>4.8977409836065576E-3</v>
          </cell>
          <cell r="BB75">
            <v>4.8638095860281793E-3</v>
          </cell>
          <cell r="BC75">
            <v>4.9530281830901454E-3</v>
          </cell>
          <cell r="BE75">
            <v>1994</v>
          </cell>
          <cell r="BF75">
            <v>3.0130953760574286E-3</v>
          </cell>
          <cell r="BG75">
            <v>-6.0889659156556863E-2</v>
          </cell>
          <cell r="BH75">
            <v>-3.8324311023621993E-2</v>
          </cell>
          <cell r="BI75">
            <v>1.9829847118275401E-2</v>
          </cell>
          <cell r="BJ75">
            <v>-3.1487173054004947E-2</v>
          </cell>
          <cell r="BK75">
            <v>-2.720031086069552E-3</v>
          </cell>
          <cell r="BL75">
            <v>2.8833041106565371E-2</v>
          </cell>
          <cell r="BM75">
            <v>-7.5112036861705311E-3</v>
          </cell>
          <cell r="BN75">
            <v>-3.0145001271940974E-2</v>
          </cell>
          <cell r="BO75">
            <v>3.7377049180327138E-3</v>
          </cell>
          <cell r="BP75">
            <v>-1.9468217155549694E-2</v>
          </cell>
          <cell r="BQ75">
            <v>1.9988007195692603E-4</v>
          </cell>
          <cell r="BS75">
            <v>1994</v>
          </cell>
          <cell r="BT75">
            <v>7.2164213697994608E-3</v>
          </cell>
          <cell r="BU75">
            <v>-5.6702633834007275E-2</v>
          </cell>
          <cell r="BV75">
            <v>-3.3835318241469764E-2</v>
          </cell>
          <cell r="BW75">
            <v>2.4642722126271308E-2</v>
          </cell>
          <cell r="BX75">
            <v>-2.6778124150619972E-2</v>
          </cell>
          <cell r="BY75">
            <v>2.1194422856896178E-3</v>
          </cell>
          <cell r="BZ75">
            <v>3.3675721908349041E-2</v>
          </cell>
          <cell r="CA75">
            <v>-2.8201292894864012E-3</v>
          </cell>
          <cell r="CB75">
            <v>-2.5423783176460605E-2</v>
          </cell>
          <cell r="CC75">
            <v>8.6354459016392722E-3</v>
          </cell>
          <cell r="CD75">
            <v>-1.4604407569521515E-2</v>
          </cell>
          <cell r="CE75">
            <v>5.1529082550470715E-3</v>
          </cell>
          <cell r="CG75">
            <v>1994</v>
          </cell>
          <cell r="CH75">
            <v>-7.9387238778824032E-2</v>
          </cell>
        </row>
        <row r="76">
          <cell r="A76">
            <v>1995</v>
          </cell>
          <cell r="B76">
            <v>15387</v>
          </cell>
          <cell r="C76">
            <v>16017</v>
          </cell>
          <cell r="D76">
            <v>15817</v>
          </cell>
          <cell r="E76">
            <v>16223</v>
          </cell>
          <cell r="F76">
            <v>16413</v>
          </cell>
          <cell r="G76">
            <v>16758</v>
          </cell>
          <cell r="H76">
            <v>16949</v>
          </cell>
          <cell r="I76">
            <v>17215</v>
          </cell>
          <cell r="J76">
            <v>17898</v>
          </cell>
          <cell r="K76">
            <v>18649</v>
          </cell>
          <cell r="L76">
            <v>18922</v>
          </cell>
          <cell r="M76">
            <v>19753</v>
          </cell>
          <cell r="O76">
            <v>1995</v>
          </cell>
          <cell r="P76">
            <v>584</v>
          </cell>
          <cell r="Q76">
            <v>559</v>
          </cell>
          <cell r="R76">
            <v>568</v>
          </cell>
          <cell r="S76">
            <v>555</v>
          </cell>
          <cell r="T76">
            <v>548</v>
          </cell>
          <cell r="U76">
            <v>538</v>
          </cell>
          <cell r="V76">
            <v>533</v>
          </cell>
          <cell r="W76">
            <v>524</v>
          </cell>
          <cell r="X76">
            <v>505</v>
          </cell>
          <cell r="Y76">
            <v>482</v>
          </cell>
          <cell r="Z76">
            <v>483</v>
          </cell>
          <cell r="AA76">
            <v>463</v>
          </cell>
          <cell r="AC76">
            <v>1995</v>
          </cell>
          <cell r="AD76">
            <v>16107</v>
          </cell>
          <cell r="AE76">
            <v>16009</v>
          </cell>
          <cell r="AF76">
            <v>15838</v>
          </cell>
          <cell r="AG76">
            <v>16341</v>
          </cell>
          <cell r="AH76">
            <v>16783</v>
          </cell>
          <cell r="AI76">
            <v>16786</v>
          </cell>
          <cell r="AJ76">
            <v>17139</v>
          </cell>
          <cell r="AK76">
            <v>17410</v>
          </cell>
          <cell r="AL76">
            <v>18446</v>
          </cell>
          <cell r="AM76">
            <v>18809</v>
          </cell>
          <cell r="AN76">
            <v>18990</v>
          </cell>
          <cell r="AO76">
            <v>20258</v>
          </cell>
          <cell r="AQ76">
            <v>1995</v>
          </cell>
          <cell r="AR76">
            <v>4.9882360778044227E-3</v>
          </cell>
          <cell r="AS76">
            <v>4.6323042776432611E-3</v>
          </cell>
          <cell r="AT76">
            <v>4.6765652653715621E-3</v>
          </cell>
          <cell r="AU76">
            <v>4.7374273898219471E-3</v>
          </cell>
          <cell r="AV76">
            <v>4.5867878342818677E-3</v>
          </cell>
          <cell r="AW76">
            <v>4.4766549484597509E-3</v>
          </cell>
          <cell r="AX76">
            <v>4.4847973509670762E-3</v>
          </cell>
          <cell r="AY76">
            <v>4.3860299122858194E-3</v>
          </cell>
          <cell r="AZ76">
            <v>4.3262923607122342E-3</v>
          </cell>
          <cell r="BA76">
            <v>4.0608704687556466E-3</v>
          </cell>
          <cell r="BB76">
            <v>4.0491812430219574E-3</v>
          </cell>
          <cell r="BC76">
            <v>4.0133574688432511E-3</v>
          </cell>
          <cell r="BE76">
            <v>1995</v>
          </cell>
          <cell r="BF76">
            <v>7.2941646682653793E-2</v>
          </cell>
          <cell r="BG76">
            <v>-6.084311169056944E-3</v>
          </cell>
          <cell r="BH76">
            <v>-1.0681491660940678E-2</v>
          </cell>
          <cell r="BI76">
            <v>3.1759060487435375E-2</v>
          </cell>
          <cell r="BJ76">
            <v>2.704852824184556E-2</v>
          </cell>
          <cell r="BK76">
            <v>1.7875230888408922E-4</v>
          </cell>
          <cell r="BL76">
            <v>2.102942928631002E-2</v>
          </cell>
          <cell r="BM76">
            <v>1.5811891008810308E-2</v>
          </cell>
          <cell r="BN76">
            <v>5.9506031016657079E-2</v>
          </cell>
          <cell r="BO76">
            <v>1.9679063211536452E-2</v>
          </cell>
          <cell r="BP76">
            <v>9.6230527938752086E-3</v>
          </cell>
          <cell r="BQ76">
            <v>6.6771985255397626E-2</v>
          </cell>
          <cell r="BS76">
            <v>1995</v>
          </cell>
          <cell r="BT76">
            <v>7.7929882760458216E-2</v>
          </cell>
          <cell r="BU76">
            <v>-1.4520068914136829E-3</v>
          </cell>
          <cell r="BV76">
            <v>-6.0049263955691164E-3</v>
          </cell>
          <cell r="BW76">
            <v>3.6496487877257323E-2</v>
          </cell>
          <cell r="BX76">
            <v>3.1635316076127427E-2</v>
          </cell>
          <cell r="BY76">
            <v>4.6554072573438401E-3</v>
          </cell>
          <cell r="BZ76">
            <v>2.5514226637277097E-2</v>
          </cell>
          <cell r="CA76">
            <v>2.0197920921096128E-2</v>
          </cell>
          <cell r="CB76">
            <v>6.3832323377369313E-2</v>
          </cell>
          <cell r="CC76">
            <v>2.3739933680292098E-2</v>
          </cell>
          <cell r="CD76">
            <v>1.3672234036897166E-2</v>
          </cell>
          <cell r="CE76">
            <v>7.0785342724240877E-2</v>
          </cell>
          <cell r="CG76">
            <v>1995</v>
          </cell>
          <cell r="CH76">
            <v>0.42148986345089368</v>
          </cell>
        </row>
        <row r="77">
          <cell r="A77">
            <v>1996</v>
          </cell>
          <cell r="B77">
            <v>20257</v>
          </cell>
          <cell r="C77">
            <v>20443</v>
          </cell>
          <cell r="D77">
            <v>19248</v>
          </cell>
          <cell r="E77">
            <v>19025</v>
          </cell>
          <cell r="F77">
            <v>19291</v>
          </cell>
          <cell r="G77">
            <v>19072</v>
          </cell>
          <cell r="H77">
            <v>19071</v>
          </cell>
          <cell r="I77">
            <v>18997</v>
          </cell>
          <cell r="J77">
            <v>18867</v>
          </cell>
          <cell r="K77">
            <v>19332</v>
          </cell>
          <cell r="L77">
            <v>20145</v>
          </cell>
          <cell r="M77">
            <v>19831</v>
          </cell>
          <cell r="O77">
            <v>1996</v>
          </cell>
          <cell r="P77">
            <v>454</v>
          </cell>
          <cell r="Q77">
            <v>451</v>
          </cell>
          <cell r="R77">
            <v>477</v>
          </cell>
          <cell r="S77">
            <v>484</v>
          </cell>
          <cell r="T77">
            <v>477</v>
          </cell>
          <cell r="U77">
            <v>487</v>
          </cell>
          <cell r="V77">
            <v>531</v>
          </cell>
          <cell r="W77">
            <v>533</v>
          </cell>
          <cell r="X77">
            <v>538</v>
          </cell>
          <cell r="Y77">
            <v>525</v>
          </cell>
          <cell r="Z77">
            <v>505</v>
          </cell>
          <cell r="AA77">
            <v>505</v>
          </cell>
          <cell r="AC77">
            <v>1996</v>
          </cell>
          <cell r="AD77">
            <v>20443</v>
          </cell>
          <cell r="AE77">
            <v>19558</v>
          </cell>
          <cell r="AF77">
            <v>19084</v>
          </cell>
          <cell r="AG77">
            <v>19217</v>
          </cell>
          <cell r="AH77">
            <v>19092</v>
          </cell>
          <cell r="AI77">
            <v>19808</v>
          </cell>
          <cell r="AJ77">
            <v>18478</v>
          </cell>
          <cell r="AK77">
            <v>18786</v>
          </cell>
          <cell r="AL77">
            <v>18880</v>
          </cell>
          <cell r="AM77">
            <v>19755</v>
          </cell>
          <cell r="AN77">
            <v>20086</v>
          </cell>
          <cell r="AO77">
            <v>19881</v>
          </cell>
          <cell r="AQ77">
            <v>1996</v>
          </cell>
          <cell r="AR77">
            <v>3.7831465758383521E-3</v>
          </cell>
          <cell r="AS77">
            <v>3.7583333333333336E-3</v>
          </cell>
          <cell r="AT77">
            <v>3.9119950915226503E-3</v>
          </cell>
          <cell r="AU77">
            <v>4.0208638999510932E-3</v>
          </cell>
          <cell r="AV77">
            <v>3.9903067596399021E-3</v>
          </cell>
          <cell r="AW77">
            <v>4.0540819889657098E-3</v>
          </cell>
          <cell r="AX77">
            <v>4.2603581886106624E-3</v>
          </cell>
          <cell r="AY77">
            <v>4.5664217808565142E-3</v>
          </cell>
          <cell r="AZ77">
            <v>4.5026642180347066E-3</v>
          </cell>
          <cell r="BA77">
            <v>4.4797404661016949E-3</v>
          </cell>
          <cell r="BB77">
            <v>4.2914135661857753E-3</v>
          </cell>
          <cell r="BC77">
            <v>4.1549068173520531E-3</v>
          </cell>
          <cell r="BE77">
            <v>1996</v>
          </cell>
          <cell r="BF77">
            <v>9.1321946885181138E-3</v>
          </cell>
          <cell r="BG77">
            <v>-4.3291102088734545E-2</v>
          </cell>
          <cell r="BH77">
            <v>-2.4235606912772267E-2</v>
          </cell>
          <cell r="BI77">
            <v>6.9691888492977583E-3</v>
          </cell>
          <cell r="BJ77">
            <v>-6.5046573346516645E-3</v>
          </cell>
          <cell r="BK77">
            <v>3.7502618897967688E-2</v>
          </cell>
          <cell r="BL77">
            <v>-6.7144588045234266E-2</v>
          </cell>
          <cell r="BM77">
            <v>1.6668470613702802E-2</v>
          </cell>
          <cell r="BN77">
            <v>5.0037261790694121E-3</v>
          </cell>
          <cell r="BO77">
            <v>4.6345338983050821E-2</v>
          </cell>
          <cell r="BP77">
            <v>1.6755251834978502E-2</v>
          </cell>
          <cell r="BQ77">
            <v>-1.0206113711042519E-2</v>
          </cell>
          <cell r="BS77">
            <v>1996</v>
          </cell>
          <cell r="BT77">
            <v>1.2915341264356466E-2</v>
          </cell>
          <cell r="BU77">
            <v>-3.953276875540121E-2</v>
          </cell>
          <cell r="BV77">
            <v>-2.0323611821249615E-2</v>
          </cell>
          <cell r="BW77">
            <v>1.0990052749248851E-2</v>
          </cell>
          <cell r="BX77">
            <v>-2.5143505750117624E-3</v>
          </cell>
          <cell r="BY77">
            <v>4.1556700886933397E-2</v>
          </cell>
          <cell r="BZ77">
            <v>-6.2884229856623605E-2</v>
          </cell>
          <cell r="CA77">
            <v>2.1234892394559314E-2</v>
          </cell>
          <cell r="CB77">
            <v>9.5063903971041187E-3</v>
          </cell>
          <cell r="CC77">
            <v>5.0825079449152516E-2</v>
          </cell>
          <cell r="CD77">
            <v>2.1046665401164278E-2</v>
          </cell>
          <cell r="CE77">
            <v>-6.0512068936904662E-3</v>
          </cell>
          <cell r="CG77">
            <v>1996</v>
          </cell>
          <cell r="CH77">
            <v>3.1437206561902631E-2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osure"/>
      <sheetName val="Rate Base Deductions"/>
      <sheetName val="Input "/>
      <sheetName val="Sch 1"/>
      <sheetName val="Sch 2"/>
      <sheetName val="WP 2-1 Rev70"/>
      <sheetName val="WP 2-2 Rev71"/>
      <sheetName val="WP 2-3 Rev72"/>
      <sheetName val="WP 2-4 Rev97Pal"/>
      <sheetName val="WP 2-5 Rev97U Paducah"/>
      <sheetName val="WP 2-6 Rev97U StL"/>
      <sheetName val="WP 2-7 Rev29"/>
      <sheetName val="WP 2-8 HDDs"/>
      <sheetName val="Sch 3 Gas Cost"/>
      <sheetName val="Sch 4 O&amp;M"/>
      <sheetName val="Sch 4-1 O&amp;M Per Book"/>
      <sheetName val="WP 4-2 Labor Adj"/>
      <sheetName val="WP 4-2-1 Labor O&amp;M subaccts"/>
      <sheetName val="WP 4-2-2 MO Union Labor exp"/>
      <sheetName val="WP 4- Benefits Adj"/>
      <sheetName val="WP 4- Benefits O&amp;M subaccts"/>
      <sheetName val="WP 4-3 M&amp;I "/>
      <sheetName val="WP 4-5 realloc 922"/>
      <sheetName val="WP 4-6 Ins Prem"/>
      <sheetName val="WP 4- Postage"/>
      <sheetName val="WP 4- Bad Debt adj"/>
      <sheetName val="WP4-Outside Srvc adj"/>
      <sheetName val="Sch 5 Taxes Other"/>
      <sheetName val="WP 5-1 Other Tax subaccts"/>
      <sheetName val="WP 5-2 MO AdValorem Summary"/>
      <sheetName val="Sch 6 Deprec"/>
      <sheetName val="WP 6-1 SS"/>
      <sheetName val="WP 6-2 Div91GO"/>
      <sheetName val="WP 6-3 Div88Central"/>
      <sheetName val="WP 6-4 Div70"/>
      <sheetName val="WP 6-5 Div71"/>
      <sheetName val="WP 6-6 Div72"/>
      <sheetName val="WP 6-7 Div97"/>
      <sheetName val="WP 6-8 Div30 CoKs GO"/>
      <sheetName val="WP 6-10 Div29"/>
      <sheetName val="WP 6- Meter"/>
      <sheetName val="WP 6-11 Deprec Exp SubAccts"/>
      <sheetName val="4060 Amort Acq Adj"/>
      <sheetName val="Sch 7 RateBase"/>
      <sheetName val="WP 7-1NetPlant"/>
      <sheetName val="WP 7-2 Alloc NetPlant"/>
      <sheetName val="WP 7-3 CWIP"/>
      <sheetName val="WP 7-4 ADIT"/>
      <sheetName val="WP 7-4-1 ADIT"/>
      <sheetName val="WP 7-4-2 Def Alloc Adjusted"/>
      <sheetName val="WP 7-5 PrePaids"/>
      <sheetName val="WP 7-6"/>
      <sheetName val="WP 7-6-1CustAdv"/>
      <sheetName val="WP 7-6-2CustDep "/>
      <sheetName val="WP 7-7 M&amp;S"/>
      <sheetName val="M&amp;S new"/>
      <sheetName val="WP 7-8 StorgGas"/>
      <sheetName val="WP7- Storg Gas 1641 Repriced"/>
      <sheetName val="WP 7- ANG Rate Base Deduct"/>
      <sheetName val="Sch 8 FIT"/>
      <sheetName val="Sch 9 CapStruc"/>
      <sheetName val="WP 9-1-1 Cap Bal"/>
      <sheetName val="WP 9-1-2 Proj Bal"/>
      <sheetName val="WP 9-2-1 LTD rate"/>
      <sheetName val="WP 9-2-2 Proj LTD rate"/>
      <sheetName val="Sch 10 Int on Deposits"/>
      <sheetName val="WP 2-8"/>
      <sheetName val="WP 4-4 Int on Deposits"/>
      <sheetName val="WP 7-4 DefFIT"/>
      <sheetName val="WP 7-4-1DefFIT"/>
      <sheetName val="WP 7-5 PP"/>
      <sheetName val="PP new"/>
      <sheetName val="WP Storg Gas 1641 Repriced"/>
      <sheetName val="WP 9-1"/>
      <sheetName val="WP 9-1-1Proj"/>
      <sheetName val="WP 9-2 LTD rate"/>
      <sheetName val="WP 9-2-1 Proj LTD rate"/>
    </sheetNames>
    <sheetDataSet>
      <sheetData sheetId="0"/>
      <sheetData sheetId="1"/>
      <sheetData sheetId="2" refreshError="1">
        <row r="25">
          <cell r="C25">
            <v>0.12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osure"/>
      <sheetName val="Rate Base Deductions"/>
      <sheetName val="Input "/>
      <sheetName val="Sch 1"/>
      <sheetName val="Sch 2"/>
      <sheetName val="WP 2-1 Rev70"/>
      <sheetName val="WP 2-2 Rev71"/>
      <sheetName val="WP 2-3 Rev72"/>
      <sheetName val="WP 2-4 Rev97Pal"/>
      <sheetName val="WP 2-5 Rev97U Paducah"/>
      <sheetName val="WP 2-6 Rev97U StL"/>
      <sheetName val="WP 2-7 Rev29"/>
      <sheetName val="WP 2-8 HDDs"/>
      <sheetName val="Sch 3 Gas Cost"/>
      <sheetName val="Sch 4 O&amp;M"/>
      <sheetName val="Sch 4-1 O&amp;M Per Book"/>
      <sheetName val="WP 4-2 Labor Adj"/>
      <sheetName val="WP 4-2-1 Labor O&amp;M subaccts"/>
      <sheetName val="WP 4-2-2 MO Union Labor exp"/>
      <sheetName val="WP 4- Benefits Adj"/>
      <sheetName val="WP 4- Benefits O&amp;M subaccts"/>
      <sheetName val="WP 4-3 M&amp;I "/>
      <sheetName val="WP 4-5 realloc 922"/>
      <sheetName val="WP 4-6 Ins Prem"/>
      <sheetName val="WP 4- Postage"/>
      <sheetName val="WP 4- Bad Debt adj"/>
      <sheetName val="WP4-Outside Srvc adj"/>
      <sheetName val="Sch 5 Taxes Other"/>
      <sheetName val="WP 5-1 Other Tax subaccts"/>
      <sheetName val="WP 5-2 MO AdValorem Summary"/>
      <sheetName val="Sch 6 Deprec"/>
      <sheetName val="WP 6-1 SS"/>
      <sheetName val="WP 6-2 Div91GO"/>
      <sheetName val="WP 6-3 Div88Central"/>
      <sheetName val="WP 6-4 Div70"/>
      <sheetName val="WP 6-5 Div71"/>
      <sheetName val="WP 6-6 Div72"/>
      <sheetName val="WP 6-7 Div97"/>
      <sheetName val="WP 6-8 Div30 CoKs GO"/>
      <sheetName val="WP 6-10 Div29"/>
      <sheetName val="WP 6- Meter"/>
      <sheetName val="WP 6-11 Deprec Exp SubAccts"/>
      <sheetName val="4060 Amort Acq Adj"/>
      <sheetName val="Sch 7 RateBase"/>
      <sheetName val="WP 7-1NetPlant"/>
      <sheetName val="WP 7-2 Alloc NetPlant"/>
      <sheetName val="WP 7-3 CWIP"/>
      <sheetName val="WP 7-4 ADIT"/>
      <sheetName val="WP 7-4-1 ADIT"/>
      <sheetName val="WP 7-4-2 Def Alloc Adjusted"/>
      <sheetName val="WP 7-5 PrePaids"/>
      <sheetName val="WP 7-6"/>
      <sheetName val="WP 7-6-1CustAdv"/>
      <sheetName val="WP 7-6-2CustDep "/>
      <sheetName val="WP 7-7 M&amp;S"/>
      <sheetName val="M&amp;S new"/>
      <sheetName val="WP 7-8 StorgGas"/>
      <sheetName val="WP7- Storg Gas 1641 Repriced"/>
      <sheetName val="WP 7- ANG Rate Base Deduct"/>
      <sheetName val="Sch 8 FIT"/>
      <sheetName val="Sch 9 CapStruc"/>
      <sheetName val="WP 9-1-1 Cap Bal"/>
      <sheetName val="WP 9-1-2 Proj Bal"/>
      <sheetName val="WP 9-2-1 LTD rate"/>
      <sheetName val="WP 9-2-2 Proj LTD rate"/>
      <sheetName val="Sch 10 Int on Deposits"/>
      <sheetName val="WP 2-8"/>
      <sheetName val="WP 4-4 Int on Deposits"/>
      <sheetName val="WP 7-4 DefFIT"/>
      <sheetName val="WP 7-4-1DefFIT"/>
      <sheetName val="WP 7-5 PP"/>
      <sheetName val="PP new"/>
      <sheetName val="WP Storg Gas 1641 Repriced"/>
      <sheetName val="WP 9-1"/>
      <sheetName val="WP 9-1-1Proj"/>
      <sheetName val="WP 9-2 LTD rate"/>
      <sheetName val="WP 9-2-1 Proj LTD rate"/>
    </sheetNames>
    <sheetDataSet>
      <sheetData sheetId="0"/>
      <sheetData sheetId="1"/>
      <sheetData sheetId="2" refreshError="1">
        <row r="25">
          <cell r="C25">
            <v>0.12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osure"/>
      <sheetName val="Rate Base Deductions"/>
      <sheetName val="Input "/>
      <sheetName val="Sch 1"/>
      <sheetName val="Sch 2"/>
      <sheetName val="WP 2-1 Rev70"/>
      <sheetName val="WP 2-2 Rev71"/>
      <sheetName val="WP 2-3 Rev72"/>
      <sheetName val="WP 2-4 Rev97Pal"/>
      <sheetName val="WP 2-5 Rev97U Paducah"/>
      <sheetName val="WP 2-6 Rev97U StL"/>
      <sheetName val="WP 2-7 Rev29"/>
      <sheetName val="WP 2-8 HDDs"/>
      <sheetName val="Sch 3 Gas Cost"/>
      <sheetName val="Sch 4 O&amp;M"/>
      <sheetName val="Sch 4-1 O&amp;M Per Book"/>
      <sheetName val="WP 4-2 Labor Adj"/>
      <sheetName val="WP 4-2-1 Labor O&amp;M subaccts"/>
      <sheetName val="WP 4-2-2 MO Union Labor exp"/>
      <sheetName val="WP 4- Benefits Adj"/>
      <sheetName val="WP 4- Benefits O&amp;M subaccts"/>
      <sheetName val="WP 4-3 M&amp;I "/>
      <sheetName val="WP 4-5 realloc 922"/>
      <sheetName val="WP 4-6 Ins Prem"/>
      <sheetName val="WP 4- Postage"/>
      <sheetName val="WP 4- Bad Debt adj"/>
      <sheetName val="WP4-Outside Srvc adj"/>
      <sheetName val="Sch 5 Taxes Other"/>
      <sheetName val="WP 5-1 Other Tax subaccts"/>
      <sheetName val="WP 5-2 MO AdValorem Summary"/>
      <sheetName val="Sch 6 Deprec"/>
      <sheetName val="WP 6-1 SS"/>
      <sheetName val="WP 6-2 Div91GO"/>
      <sheetName val="WP 6-3 Div88Central"/>
      <sheetName val="WP 6-4 Div70"/>
      <sheetName val="WP 6-5 Div71"/>
      <sheetName val="WP 6-6 Div72"/>
      <sheetName val="WP 6-7 Div97"/>
      <sheetName val="WP 6-8 Div30 CoKs GO"/>
      <sheetName val="WP 6-10 Div29"/>
      <sheetName val="WP 6- Meter"/>
      <sheetName val="WP 6-11 Deprec Exp SubAccts"/>
      <sheetName val="4060 Amort Acq Adj"/>
      <sheetName val="Sch 7 RateBase"/>
      <sheetName val="WP 7-1NetPlant"/>
      <sheetName val="WP 7-2 Alloc NetPlant"/>
      <sheetName val="WP 7-3 CWIP"/>
      <sheetName val="WP 7-4 ADIT"/>
      <sheetName val="WP 7-4-1 ADIT"/>
      <sheetName val="WP 7-4-2 Def Alloc Adjusted"/>
      <sheetName val="WP 7-5 PrePaids"/>
      <sheetName val="WP 7-6"/>
      <sheetName val="WP 7-6-1CustAdv"/>
      <sheetName val="WP 7-6-2CustDep "/>
      <sheetName val="WP 7-7 M&amp;S"/>
      <sheetName val="M&amp;S new"/>
      <sheetName val="WP 7-8 StorgGas"/>
      <sheetName val="WP7- Storg Gas 1641 Repriced"/>
      <sheetName val="WP 7- ANG Rate Base Deduct"/>
      <sheetName val="Sch 8 FIT"/>
      <sheetName val="Sch 9 CapStruc"/>
      <sheetName val="WP 9-1-1 Cap Bal"/>
      <sheetName val="WP 9-1-2 Proj Bal"/>
      <sheetName val="WP 9-2-1 LTD rate"/>
      <sheetName val="WP 9-2-2 Proj LTD rate"/>
      <sheetName val="Sch 10 Int on Deposits"/>
      <sheetName val="WP 2-8"/>
      <sheetName val="WP 4-4 Int on Deposits"/>
      <sheetName val="WP 7-4 DefFIT"/>
      <sheetName val="WP 7-4-1DefFIT"/>
      <sheetName val="WP 7-5 PP"/>
      <sheetName val="PP new"/>
      <sheetName val="WP Storg Gas 1641 Repriced"/>
      <sheetName val="WP 9-1"/>
      <sheetName val="WP 9-1-1Proj"/>
      <sheetName val="WP 9-2 LTD rate"/>
      <sheetName val="WP 9-2-1 Proj LTD rate"/>
    </sheetNames>
    <sheetDataSet>
      <sheetData sheetId="0" refreshError="1"/>
      <sheetData sheetId="1" refreshError="1"/>
      <sheetData sheetId="2" refreshError="1">
        <row r="25">
          <cell r="C25">
            <v>0.12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1(A)"/>
      <sheetName val="Exhibit 1(B)"/>
      <sheetName val="Exhibit 1(C)"/>
      <sheetName val="Exhibit 1(D)"/>
      <sheetName val="Rate Base"/>
      <sheetName val="Operating Income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16"/>
      <sheetName val="R 17"/>
      <sheetName val="Common Equity"/>
      <sheetName val="Cost of Debt"/>
      <sheetName val="Schedule C-2"/>
      <sheetName val="WP C-2A"/>
      <sheetName val="WP C-2B"/>
      <sheetName val="WP C-2C"/>
      <sheetName val="WP C-2D"/>
      <sheetName val="WP C-2E"/>
      <sheetName val="Schedule C-3"/>
      <sheetName val="Schedule D-1"/>
      <sheetName val="Schedule D-2"/>
      <sheetName val="ROR"/>
      <sheetName val="Dialog1"/>
      <sheetName val="Module1"/>
      <sheetName val="ACCESS_DATA"/>
      <sheetName val="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AC101</v>
          </cell>
          <cell r="B2">
            <v>595867</v>
          </cell>
          <cell r="C2">
            <v>596000</v>
          </cell>
          <cell r="D2">
            <v>572412</v>
          </cell>
          <cell r="E2">
            <v>572702</v>
          </cell>
          <cell r="F2">
            <v>576582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37986</v>
          </cell>
        </row>
        <row r="3">
          <cell r="A3" t="str">
            <v>AC106</v>
          </cell>
          <cell r="B3">
            <v>112753</v>
          </cell>
          <cell r="C3">
            <v>100764</v>
          </cell>
          <cell r="D3">
            <v>118209</v>
          </cell>
          <cell r="E3">
            <v>105987</v>
          </cell>
          <cell r="F3">
            <v>90023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37986</v>
          </cell>
        </row>
        <row r="4">
          <cell r="A4" t="str">
            <v>AC108</v>
          </cell>
          <cell r="B4">
            <v>-290639</v>
          </cell>
          <cell r="C4">
            <v>-287289</v>
          </cell>
          <cell r="D4">
            <v>-283891</v>
          </cell>
          <cell r="E4">
            <v>-281572</v>
          </cell>
          <cell r="F4">
            <v>-280592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37986</v>
          </cell>
        </row>
        <row r="5">
          <cell r="A5" t="str">
            <v>AC14404</v>
          </cell>
          <cell r="B5">
            <v>-50</v>
          </cell>
          <cell r="C5">
            <v>-50</v>
          </cell>
          <cell r="D5">
            <v>0</v>
          </cell>
          <cell r="E5">
            <v>37</v>
          </cell>
          <cell r="F5">
            <v>35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37986</v>
          </cell>
        </row>
        <row r="6">
          <cell r="A6" t="str">
            <v>AC14411</v>
          </cell>
          <cell r="B6">
            <v>-5679</v>
          </cell>
          <cell r="C6">
            <v>-6177</v>
          </cell>
          <cell r="D6">
            <v>-7055</v>
          </cell>
          <cell r="E6">
            <v>-5164</v>
          </cell>
          <cell r="F6">
            <v>-7684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37986</v>
          </cell>
        </row>
        <row r="7">
          <cell r="A7" t="str">
            <v>AC151</v>
          </cell>
          <cell r="B7">
            <v>37397</v>
          </cell>
          <cell r="C7">
            <v>34098</v>
          </cell>
          <cell r="D7">
            <v>29898</v>
          </cell>
          <cell r="E7">
            <v>24204</v>
          </cell>
          <cell r="F7">
            <v>17788</v>
          </cell>
          <cell r="G7">
            <v>11885</v>
          </cell>
          <cell r="H7">
            <v>7058</v>
          </cell>
          <cell r="I7">
            <v>6701</v>
          </cell>
          <cell r="J7">
            <v>10519</v>
          </cell>
          <cell r="K7">
            <v>14469</v>
          </cell>
          <cell r="L7">
            <v>17670</v>
          </cell>
          <cell r="M7">
            <v>17769</v>
          </cell>
          <cell r="N7">
            <v>17457</v>
          </cell>
          <cell r="O7">
            <v>37986</v>
          </cell>
        </row>
        <row r="8">
          <cell r="A8" t="str">
            <v>AC152</v>
          </cell>
          <cell r="B8">
            <v>6</v>
          </cell>
          <cell r="C8">
            <v>6</v>
          </cell>
          <cell r="D8">
            <v>6</v>
          </cell>
          <cell r="E8">
            <v>6</v>
          </cell>
          <cell r="F8">
            <v>6</v>
          </cell>
          <cell r="G8">
            <v>6</v>
          </cell>
          <cell r="H8">
            <v>6</v>
          </cell>
          <cell r="I8">
            <v>5</v>
          </cell>
          <cell r="J8">
            <v>5</v>
          </cell>
          <cell r="K8">
            <v>5</v>
          </cell>
          <cell r="L8">
            <v>5</v>
          </cell>
          <cell r="M8">
            <v>5</v>
          </cell>
          <cell r="N8">
            <v>5</v>
          </cell>
          <cell r="O8">
            <v>37986</v>
          </cell>
        </row>
        <row r="9">
          <cell r="A9" t="str">
            <v>AC16501</v>
          </cell>
          <cell r="B9">
            <v>213</v>
          </cell>
          <cell r="C9">
            <v>361</v>
          </cell>
          <cell r="D9">
            <v>299</v>
          </cell>
          <cell r="E9">
            <v>469</v>
          </cell>
          <cell r="F9">
            <v>266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37986</v>
          </cell>
        </row>
        <row r="10">
          <cell r="A10" t="str">
            <v>AC16507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37986</v>
          </cell>
        </row>
        <row r="11">
          <cell r="A11" t="str">
            <v>AC16596</v>
          </cell>
          <cell r="B11">
            <v>32</v>
          </cell>
          <cell r="C11">
            <v>348</v>
          </cell>
          <cell r="D11">
            <v>348</v>
          </cell>
          <cell r="E11">
            <v>348</v>
          </cell>
          <cell r="F11">
            <v>497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37986</v>
          </cell>
        </row>
        <row r="12">
          <cell r="A12" t="str">
            <v>AC165XX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37986</v>
          </cell>
        </row>
        <row r="13">
          <cell r="A13" t="str">
            <v>AC18103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37986</v>
          </cell>
        </row>
        <row r="14">
          <cell r="A14" t="str">
            <v>AC18104</v>
          </cell>
          <cell r="B14">
            <v>161811</v>
          </cell>
          <cell r="C14">
            <v>164263</v>
          </cell>
          <cell r="D14">
            <v>166715</v>
          </cell>
          <cell r="E14">
            <v>169166</v>
          </cell>
          <cell r="F14">
            <v>171618</v>
          </cell>
          <cell r="G14">
            <v>174070</v>
          </cell>
          <cell r="H14">
            <v>176521</v>
          </cell>
          <cell r="I14">
            <v>178973</v>
          </cell>
          <cell r="J14">
            <v>181425</v>
          </cell>
          <cell r="K14">
            <v>183876</v>
          </cell>
          <cell r="L14">
            <v>186328</v>
          </cell>
          <cell r="M14">
            <v>188780</v>
          </cell>
          <cell r="N14">
            <v>191231</v>
          </cell>
          <cell r="O14">
            <v>37986</v>
          </cell>
        </row>
        <row r="15">
          <cell r="A15" t="str">
            <v>AC18105</v>
          </cell>
          <cell r="B15">
            <v>41978</v>
          </cell>
          <cell r="C15">
            <v>42199</v>
          </cell>
          <cell r="D15">
            <v>42420</v>
          </cell>
          <cell r="E15">
            <v>42641</v>
          </cell>
          <cell r="F15">
            <v>42862</v>
          </cell>
          <cell r="G15">
            <v>43083</v>
          </cell>
          <cell r="H15">
            <v>43304</v>
          </cell>
          <cell r="I15">
            <v>43524</v>
          </cell>
          <cell r="J15">
            <v>43745</v>
          </cell>
          <cell r="K15">
            <v>43966</v>
          </cell>
          <cell r="L15">
            <v>44187</v>
          </cell>
          <cell r="M15">
            <v>44408</v>
          </cell>
          <cell r="N15">
            <v>44629</v>
          </cell>
          <cell r="O15">
            <v>37986</v>
          </cell>
        </row>
        <row r="16">
          <cell r="A16" t="str">
            <v>AC18107</v>
          </cell>
          <cell r="B16">
            <v>155646</v>
          </cell>
          <cell r="C16">
            <v>156344</v>
          </cell>
          <cell r="D16">
            <v>157042</v>
          </cell>
          <cell r="E16">
            <v>157740</v>
          </cell>
          <cell r="F16">
            <v>158438</v>
          </cell>
          <cell r="G16">
            <v>159136</v>
          </cell>
          <cell r="H16">
            <v>159834</v>
          </cell>
          <cell r="I16">
            <v>160532</v>
          </cell>
          <cell r="J16">
            <v>161230</v>
          </cell>
          <cell r="K16">
            <v>161928</v>
          </cell>
          <cell r="L16">
            <v>162626</v>
          </cell>
          <cell r="M16">
            <v>163324</v>
          </cell>
          <cell r="N16">
            <v>164022</v>
          </cell>
          <cell r="O16">
            <v>37986</v>
          </cell>
        </row>
        <row r="17">
          <cell r="A17" t="str">
            <v>AC18110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37986</v>
          </cell>
        </row>
        <row r="18">
          <cell r="A18" t="str">
            <v>AC18116</v>
          </cell>
          <cell r="B18">
            <v>124891</v>
          </cell>
          <cell r="C18">
            <v>126115</v>
          </cell>
          <cell r="D18">
            <v>127340</v>
          </cell>
          <cell r="E18">
            <v>128564</v>
          </cell>
          <cell r="F18">
            <v>129789</v>
          </cell>
          <cell r="G18">
            <v>131013</v>
          </cell>
          <cell r="H18">
            <v>132237</v>
          </cell>
          <cell r="I18">
            <v>133462</v>
          </cell>
          <cell r="J18">
            <v>134686</v>
          </cell>
          <cell r="K18">
            <v>135911</v>
          </cell>
          <cell r="L18">
            <v>137135</v>
          </cell>
          <cell r="M18">
            <v>138359</v>
          </cell>
          <cell r="N18">
            <v>139584</v>
          </cell>
          <cell r="O18">
            <v>37986</v>
          </cell>
        </row>
        <row r="19">
          <cell r="A19" t="str">
            <v>AC1812F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37986</v>
          </cell>
        </row>
        <row r="20">
          <cell r="A20" t="str">
            <v>AC181WM</v>
          </cell>
          <cell r="B20">
            <v>0</v>
          </cell>
          <cell r="C20">
            <v>0</v>
          </cell>
          <cell r="D20">
            <v>0</v>
          </cell>
          <cell r="E20">
            <v>18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37986</v>
          </cell>
        </row>
        <row r="21">
          <cell r="A21" t="str">
            <v>AC181Y8</v>
          </cell>
          <cell r="B21">
            <v>110260</v>
          </cell>
          <cell r="C21">
            <v>110716</v>
          </cell>
          <cell r="D21">
            <v>111171</v>
          </cell>
          <cell r="E21">
            <v>111627</v>
          </cell>
          <cell r="F21">
            <v>112083</v>
          </cell>
          <cell r="G21">
            <v>112538</v>
          </cell>
          <cell r="H21">
            <v>112994</v>
          </cell>
          <cell r="I21">
            <v>113449</v>
          </cell>
          <cell r="J21">
            <v>113905</v>
          </cell>
          <cell r="K21">
            <v>114361</v>
          </cell>
          <cell r="L21">
            <v>114816</v>
          </cell>
          <cell r="M21">
            <v>115272</v>
          </cell>
          <cell r="N21">
            <v>115727</v>
          </cell>
          <cell r="O21">
            <v>37986</v>
          </cell>
        </row>
        <row r="22">
          <cell r="A22" t="str">
            <v>AC181Y9</v>
          </cell>
          <cell r="B22">
            <v>30451</v>
          </cell>
          <cell r="C22">
            <v>31973</v>
          </cell>
          <cell r="D22">
            <v>33496</v>
          </cell>
          <cell r="E22">
            <v>35018</v>
          </cell>
          <cell r="F22">
            <v>36541</v>
          </cell>
          <cell r="G22">
            <v>38063</v>
          </cell>
          <cell r="H22">
            <v>39586</v>
          </cell>
          <cell r="I22">
            <v>41108</v>
          </cell>
          <cell r="J22">
            <v>42631</v>
          </cell>
          <cell r="K22">
            <v>44154</v>
          </cell>
          <cell r="L22">
            <v>45676</v>
          </cell>
          <cell r="M22">
            <v>47199</v>
          </cell>
          <cell r="N22">
            <v>48721</v>
          </cell>
          <cell r="O22">
            <v>37986</v>
          </cell>
        </row>
        <row r="23">
          <cell r="A23" t="str">
            <v>AC181YG</v>
          </cell>
          <cell r="B23">
            <v>1630</v>
          </cell>
          <cell r="C23">
            <v>1630</v>
          </cell>
          <cell r="D23">
            <v>1630</v>
          </cell>
          <cell r="E23">
            <v>1630</v>
          </cell>
          <cell r="F23">
            <v>1630</v>
          </cell>
          <cell r="G23">
            <v>1630</v>
          </cell>
          <cell r="H23">
            <v>1630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37986</v>
          </cell>
        </row>
        <row r="24">
          <cell r="A24" t="str">
            <v>AC1826A</v>
          </cell>
          <cell r="B24">
            <v>68</v>
          </cell>
          <cell r="C24">
            <v>75</v>
          </cell>
          <cell r="D24">
            <v>82</v>
          </cell>
          <cell r="E24">
            <v>89</v>
          </cell>
          <cell r="F24">
            <v>96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37986</v>
          </cell>
        </row>
        <row r="25">
          <cell r="A25" t="str">
            <v>AC18274</v>
          </cell>
          <cell r="B25">
            <v>11</v>
          </cell>
          <cell r="C25">
            <v>12</v>
          </cell>
          <cell r="D25">
            <v>13</v>
          </cell>
          <cell r="E25">
            <v>14</v>
          </cell>
          <cell r="F25">
            <v>15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37986</v>
          </cell>
        </row>
        <row r="26">
          <cell r="A26" t="str">
            <v>AC182DE</v>
          </cell>
          <cell r="B26">
            <v>137</v>
          </cell>
          <cell r="C26">
            <v>150</v>
          </cell>
          <cell r="D26">
            <v>164</v>
          </cell>
          <cell r="E26">
            <v>178</v>
          </cell>
          <cell r="F26">
            <v>191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37986</v>
          </cell>
        </row>
        <row r="27">
          <cell r="A27" t="str">
            <v>AC182DK</v>
          </cell>
          <cell r="B27">
            <v>11764</v>
          </cell>
          <cell r="C27">
            <v>15223</v>
          </cell>
          <cell r="D27">
            <v>13447</v>
          </cell>
          <cell r="E27">
            <v>18654</v>
          </cell>
          <cell r="F27">
            <v>8139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37986</v>
          </cell>
        </row>
        <row r="28">
          <cell r="A28" t="str">
            <v>AC182DP</v>
          </cell>
          <cell r="B28">
            <v>32</v>
          </cell>
          <cell r="C28">
            <v>35</v>
          </cell>
          <cell r="D28">
            <v>38</v>
          </cell>
          <cell r="E28">
            <v>41</v>
          </cell>
          <cell r="F28">
            <v>44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37986</v>
          </cell>
        </row>
        <row r="29">
          <cell r="A29" t="str">
            <v>AC182DS</v>
          </cell>
          <cell r="B29">
            <v>42</v>
          </cell>
          <cell r="C29">
            <v>46</v>
          </cell>
          <cell r="D29">
            <v>50</v>
          </cell>
          <cell r="E29">
            <v>55</v>
          </cell>
          <cell r="F29">
            <v>59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37986</v>
          </cell>
        </row>
        <row r="30">
          <cell r="A30" t="str">
            <v>AC182GV</v>
          </cell>
          <cell r="B30">
            <v>-2</v>
          </cell>
          <cell r="C30">
            <v>5</v>
          </cell>
          <cell r="D30">
            <v>12</v>
          </cell>
          <cell r="E30">
            <v>13</v>
          </cell>
          <cell r="F30">
            <v>14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37986</v>
          </cell>
        </row>
        <row r="31">
          <cell r="A31" t="str">
            <v>AC182HM</v>
          </cell>
          <cell r="B31">
            <v>8052</v>
          </cell>
          <cell r="C31">
            <v>8827</v>
          </cell>
          <cell r="D31">
            <v>6168</v>
          </cell>
          <cell r="E31">
            <v>7064</v>
          </cell>
          <cell r="F31">
            <v>7551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37986</v>
          </cell>
        </row>
        <row r="32">
          <cell r="A32" t="str">
            <v>AC182HR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37986</v>
          </cell>
        </row>
        <row r="33">
          <cell r="A33" t="str">
            <v>AC182HW</v>
          </cell>
          <cell r="B33">
            <v>7364</v>
          </cell>
          <cell r="C33">
            <v>7140</v>
          </cell>
          <cell r="D33">
            <v>6797</v>
          </cell>
          <cell r="E33">
            <v>5991</v>
          </cell>
          <cell r="F33">
            <v>4226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37986</v>
          </cell>
        </row>
        <row r="34">
          <cell r="A34" t="str">
            <v>AC182IN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37986</v>
          </cell>
        </row>
        <row r="35">
          <cell r="A35" t="str">
            <v>AC182MN</v>
          </cell>
          <cell r="B35">
            <v>292</v>
          </cell>
          <cell r="C35">
            <v>321</v>
          </cell>
          <cell r="D35">
            <v>351</v>
          </cell>
          <cell r="E35">
            <v>380</v>
          </cell>
          <cell r="F35">
            <v>409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37986</v>
          </cell>
        </row>
        <row r="36">
          <cell r="A36" t="str">
            <v>AC182PR</v>
          </cell>
          <cell r="B36">
            <v>569</v>
          </cell>
          <cell r="C36">
            <v>598</v>
          </cell>
          <cell r="D36">
            <v>627</v>
          </cell>
          <cell r="E36">
            <v>576</v>
          </cell>
          <cell r="F36">
            <v>554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37986</v>
          </cell>
        </row>
        <row r="37">
          <cell r="A37" t="str">
            <v>AC182SG</v>
          </cell>
          <cell r="B37">
            <v>10</v>
          </cell>
          <cell r="C37">
            <v>11</v>
          </cell>
          <cell r="D37">
            <v>12</v>
          </cell>
          <cell r="E37">
            <v>13</v>
          </cell>
          <cell r="F37">
            <v>14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37986</v>
          </cell>
        </row>
        <row r="38">
          <cell r="A38" t="str">
            <v>AC182TE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37986</v>
          </cell>
        </row>
        <row r="39">
          <cell r="A39" t="str">
            <v>AC182TR</v>
          </cell>
          <cell r="B39">
            <v>1537</v>
          </cell>
          <cell r="C39">
            <v>1657</v>
          </cell>
          <cell r="D39">
            <v>1626</v>
          </cell>
          <cell r="E39">
            <v>1715</v>
          </cell>
          <cell r="F39">
            <v>1732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37986</v>
          </cell>
        </row>
        <row r="40">
          <cell r="A40" t="str">
            <v>AC182YZ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37986</v>
          </cell>
        </row>
        <row r="41">
          <cell r="A41" t="str">
            <v>AC1863E</v>
          </cell>
          <cell r="B41">
            <v>82</v>
          </cell>
          <cell r="C41">
            <v>90</v>
          </cell>
          <cell r="D41">
            <v>98</v>
          </cell>
          <cell r="E41">
            <v>106</v>
          </cell>
          <cell r="F41">
            <v>115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37986</v>
          </cell>
        </row>
        <row r="42">
          <cell r="A42" t="str">
            <v>AC186DF</v>
          </cell>
          <cell r="B42">
            <v>786</v>
          </cell>
          <cell r="C42">
            <v>864</v>
          </cell>
          <cell r="D42">
            <v>943</v>
          </cell>
          <cell r="E42">
            <v>1022</v>
          </cell>
          <cell r="F42">
            <v>1100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37986</v>
          </cell>
        </row>
        <row r="43">
          <cell r="A43" t="str">
            <v>AC186FC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184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37986</v>
          </cell>
        </row>
        <row r="44">
          <cell r="A44" t="str">
            <v>AC18903</v>
          </cell>
          <cell r="B44">
            <v>272087</v>
          </cell>
          <cell r="C44">
            <v>276210</v>
          </cell>
          <cell r="D44">
            <v>280332</v>
          </cell>
          <cell r="E44">
            <v>284455</v>
          </cell>
          <cell r="F44">
            <v>288577</v>
          </cell>
          <cell r="G44">
            <v>292700</v>
          </cell>
          <cell r="H44">
            <v>296822</v>
          </cell>
          <cell r="I44">
            <v>300945</v>
          </cell>
          <cell r="J44">
            <v>305067</v>
          </cell>
          <cell r="K44">
            <v>309190</v>
          </cell>
          <cell r="L44">
            <v>313312</v>
          </cell>
          <cell r="M44">
            <v>317435</v>
          </cell>
          <cell r="N44">
            <v>321557</v>
          </cell>
          <cell r="O44">
            <v>37986</v>
          </cell>
        </row>
        <row r="45">
          <cell r="A45" t="str">
            <v>AC190DG</v>
          </cell>
          <cell r="B45">
            <v>-1317</v>
          </cell>
          <cell r="C45">
            <v>-1215</v>
          </cell>
          <cell r="D45">
            <v>-1217</v>
          </cell>
          <cell r="E45">
            <v>-1130</v>
          </cell>
          <cell r="F45">
            <v>-770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37986</v>
          </cell>
        </row>
        <row r="46">
          <cell r="A46" t="str">
            <v>AC190DK</v>
          </cell>
          <cell r="B46">
            <v>-1975</v>
          </cell>
          <cell r="C46">
            <v>-1826</v>
          </cell>
          <cell r="D46">
            <v>-1830</v>
          </cell>
          <cell r="E46">
            <v>-1704</v>
          </cell>
          <cell r="F46">
            <v>-1161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37986</v>
          </cell>
        </row>
        <row r="47">
          <cell r="A47" t="str">
            <v>AC22105</v>
          </cell>
          <cell r="B47">
            <v>-15200000</v>
          </cell>
          <cell r="C47">
            <v>-15200000</v>
          </cell>
          <cell r="D47">
            <v>-16150000</v>
          </cell>
          <cell r="E47">
            <v>-16150000</v>
          </cell>
          <cell r="F47">
            <v>-16150000</v>
          </cell>
          <cell r="G47">
            <v>-16150000</v>
          </cell>
          <cell r="H47">
            <v>-16150000</v>
          </cell>
          <cell r="I47">
            <v>-16150000</v>
          </cell>
          <cell r="J47">
            <v>-16150000</v>
          </cell>
          <cell r="K47">
            <v>-16150000</v>
          </cell>
          <cell r="L47">
            <v>-16150000</v>
          </cell>
          <cell r="M47">
            <v>-16150000</v>
          </cell>
          <cell r="N47">
            <v>-16150000</v>
          </cell>
          <cell r="O47">
            <v>37986</v>
          </cell>
        </row>
        <row r="48">
          <cell r="A48" t="str">
            <v>AC22106</v>
          </cell>
          <cell r="B48">
            <v>-20000000</v>
          </cell>
          <cell r="C48">
            <v>-20000000</v>
          </cell>
          <cell r="D48">
            <v>-20000000</v>
          </cell>
          <cell r="E48">
            <v>-20000000</v>
          </cell>
          <cell r="F48">
            <v>-20000000</v>
          </cell>
          <cell r="G48">
            <v>-20000000</v>
          </cell>
          <cell r="H48">
            <v>-20000000</v>
          </cell>
          <cell r="I48">
            <v>-20000000</v>
          </cell>
          <cell r="J48">
            <v>-20000000</v>
          </cell>
          <cell r="K48">
            <v>-20000000</v>
          </cell>
          <cell r="L48">
            <v>-20000000</v>
          </cell>
          <cell r="M48">
            <v>-20000000</v>
          </cell>
          <cell r="N48">
            <v>-20000000</v>
          </cell>
          <cell r="O48">
            <v>37986</v>
          </cell>
        </row>
        <row r="49">
          <cell r="A49" t="str">
            <v>AC22107</v>
          </cell>
          <cell r="B49">
            <v>-20000000</v>
          </cell>
          <cell r="C49">
            <v>-20000000</v>
          </cell>
          <cell r="D49">
            <v>-20000000</v>
          </cell>
          <cell r="E49">
            <v>-20000000</v>
          </cell>
          <cell r="F49">
            <v>-20000000</v>
          </cell>
          <cell r="G49">
            <v>-20000000</v>
          </cell>
          <cell r="H49">
            <v>-20000000</v>
          </cell>
          <cell r="I49">
            <v>-20000000</v>
          </cell>
          <cell r="J49">
            <v>-20000000</v>
          </cell>
          <cell r="K49">
            <v>-20000000</v>
          </cell>
          <cell r="L49">
            <v>-20000000</v>
          </cell>
          <cell r="M49">
            <v>-20000000</v>
          </cell>
          <cell r="N49">
            <v>-20000000</v>
          </cell>
          <cell r="O49">
            <v>37986</v>
          </cell>
        </row>
        <row r="50">
          <cell r="A50" t="str">
            <v>AC22109</v>
          </cell>
          <cell r="B50">
            <v>-30000000</v>
          </cell>
          <cell r="C50">
            <v>-30000000</v>
          </cell>
          <cell r="D50">
            <v>-30000000</v>
          </cell>
          <cell r="E50">
            <v>-30000000</v>
          </cell>
          <cell r="F50">
            <v>-30000000</v>
          </cell>
          <cell r="G50">
            <v>-30000000</v>
          </cell>
          <cell r="H50">
            <v>-30000000</v>
          </cell>
          <cell r="I50">
            <v>-30000000</v>
          </cell>
          <cell r="J50">
            <v>-30000000</v>
          </cell>
          <cell r="K50">
            <v>-30000000</v>
          </cell>
          <cell r="L50">
            <v>-30000000</v>
          </cell>
          <cell r="M50">
            <v>-30000000</v>
          </cell>
          <cell r="N50">
            <v>-30000000</v>
          </cell>
          <cell r="O50">
            <v>37986</v>
          </cell>
        </row>
        <row r="51">
          <cell r="A51" t="str">
            <v>AC22110</v>
          </cell>
          <cell r="B51">
            <v>-50000000</v>
          </cell>
          <cell r="C51">
            <v>-50000000</v>
          </cell>
          <cell r="D51">
            <v>-50000000</v>
          </cell>
          <cell r="E51">
            <v>-50000000</v>
          </cell>
          <cell r="F51">
            <v>-50000000</v>
          </cell>
          <cell r="G51">
            <v>-50000000</v>
          </cell>
          <cell r="H51">
            <v>-50000000</v>
          </cell>
          <cell r="I51">
            <v>-50000000</v>
          </cell>
          <cell r="J51">
            <v>-50000000</v>
          </cell>
          <cell r="K51">
            <v>-50000000</v>
          </cell>
          <cell r="L51">
            <v>-50000000</v>
          </cell>
          <cell r="M51">
            <v>-50000000</v>
          </cell>
          <cell r="N51">
            <v>-50000000</v>
          </cell>
          <cell r="O51">
            <v>37986</v>
          </cell>
        </row>
        <row r="52">
          <cell r="A52" t="str">
            <v>AC22111</v>
          </cell>
          <cell r="B52">
            <v>-20000000</v>
          </cell>
          <cell r="C52">
            <v>-20000000</v>
          </cell>
          <cell r="D52">
            <v>-20000000</v>
          </cell>
          <cell r="E52">
            <v>-20000000</v>
          </cell>
          <cell r="F52">
            <v>-20000000</v>
          </cell>
          <cell r="G52">
            <v>-20000000</v>
          </cell>
          <cell r="H52">
            <v>-20000000</v>
          </cell>
          <cell r="I52">
            <v>-20000000</v>
          </cell>
          <cell r="J52">
            <v>-20000000</v>
          </cell>
          <cell r="K52">
            <v>-20000000</v>
          </cell>
          <cell r="L52">
            <v>-20000000</v>
          </cell>
          <cell r="M52">
            <v>-20000000</v>
          </cell>
          <cell r="N52">
            <v>-20000000</v>
          </cell>
          <cell r="O52">
            <v>37986</v>
          </cell>
        </row>
        <row r="53">
          <cell r="A53" t="str">
            <v>AC22198</v>
          </cell>
          <cell r="B53">
            <v>3188647</v>
          </cell>
          <cell r="C53">
            <v>3258305</v>
          </cell>
          <cell r="D53">
            <v>3327963</v>
          </cell>
          <cell r="E53">
            <v>3397621</v>
          </cell>
          <cell r="F53">
            <v>3467279</v>
          </cell>
          <cell r="G53">
            <v>3536937</v>
          </cell>
          <cell r="H53">
            <v>3606595</v>
          </cell>
          <cell r="I53">
            <v>3676253</v>
          </cell>
          <cell r="J53">
            <v>3745911</v>
          </cell>
          <cell r="K53">
            <v>3815569</v>
          </cell>
          <cell r="L53">
            <v>3884408</v>
          </cell>
          <cell r="M53">
            <v>3953248</v>
          </cell>
          <cell r="N53">
            <v>4022087</v>
          </cell>
          <cell r="O53">
            <v>37986</v>
          </cell>
        </row>
        <row r="54">
          <cell r="A54" t="str">
            <v>AC2219A</v>
          </cell>
          <cell r="B54">
            <v>950000</v>
          </cell>
          <cell r="C54">
            <v>950000</v>
          </cell>
          <cell r="D54">
            <v>950000</v>
          </cell>
          <cell r="E54">
            <v>950000</v>
          </cell>
          <cell r="F54">
            <v>950000</v>
          </cell>
          <cell r="G54">
            <v>950000</v>
          </cell>
          <cell r="H54">
            <v>950000</v>
          </cell>
          <cell r="I54">
            <v>950000</v>
          </cell>
          <cell r="J54">
            <v>950000</v>
          </cell>
          <cell r="K54">
            <v>950000</v>
          </cell>
          <cell r="L54">
            <v>950000</v>
          </cell>
          <cell r="M54">
            <v>950000</v>
          </cell>
          <cell r="N54">
            <v>950000</v>
          </cell>
          <cell r="O54">
            <v>37986</v>
          </cell>
        </row>
        <row r="55">
          <cell r="A55" t="str">
            <v>AC2219B</v>
          </cell>
          <cell r="B55">
            <v>-950000</v>
          </cell>
          <cell r="C55">
            <v>-950000</v>
          </cell>
          <cell r="D55">
            <v>-950000</v>
          </cell>
          <cell r="E55">
            <v>-950000</v>
          </cell>
          <cell r="F55">
            <v>-950000</v>
          </cell>
          <cell r="G55">
            <v>-950000</v>
          </cell>
          <cell r="H55">
            <v>-950000</v>
          </cell>
          <cell r="I55">
            <v>-950000</v>
          </cell>
          <cell r="J55">
            <v>-950000</v>
          </cell>
          <cell r="K55">
            <v>-950000</v>
          </cell>
          <cell r="L55">
            <v>-950000</v>
          </cell>
          <cell r="M55">
            <v>-950000</v>
          </cell>
          <cell r="N55">
            <v>-950000</v>
          </cell>
          <cell r="O55">
            <v>37986</v>
          </cell>
        </row>
        <row r="56">
          <cell r="A56" t="str">
            <v>AC2249A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37986</v>
          </cell>
        </row>
        <row r="57">
          <cell r="A57" t="str">
            <v>AC22610</v>
          </cell>
          <cell r="B57">
            <v>5500</v>
          </cell>
          <cell r="C57">
            <v>5775</v>
          </cell>
          <cell r="D57">
            <v>6050</v>
          </cell>
          <cell r="E57">
            <v>6325</v>
          </cell>
          <cell r="F57">
            <v>6600</v>
          </cell>
          <cell r="G57">
            <v>6875</v>
          </cell>
          <cell r="H57">
            <v>7150</v>
          </cell>
          <cell r="I57">
            <v>7425</v>
          </cell>
          <cell r="J57">
            <v>7700</v>
          </cell>
          <cell r="K57">
            <v>7975</v>
          </cell>
          <cell r="L57">
            <v>8250</v>
          </cell>
          <cell r="M57">
            <v>8525</v>
          </cell>
          <cell r="N57">
            <v>8800</v>
          </cell>
          <cell r="O57">
            <v>37986</v>
          </cell>
        </row>
        <row r="58">
          <cell r="A58" t="str">
            <v>AC22820</v>
          </cell>
          <cell r="B58">
            <v>-212</v>
          </cell>
          <cell r="C58">
            <v>-371</v>
          </cell>
          <cell r="D58">
            <v>-373</v>
          </cell>
          <cell r="E58">
            <v>-351</v>
          </cell>
          <cell r="F58">
            <v>-352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37986</v>
          </cell>
        </row>
        <row r="59">
          <cell r="A59" t="str">
            <v>AC22823</v>
          </cell>
          <cell r="B59">
            <v>-833</v>
          </cell>
          <cell r="C59">
            <v>-900</v>
          </cell>
          <cell r="D59">
            <v>-978</v>
          </cell>
          <cell r="E59">
            <v>-997</v>
          </cell>
          <cell r="F59">
            <v>-1042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37986</v>
          </cell>
        </row>
        <row r="60">
          <cell r="A60" t="str">
            <v>AC22830</v>
          </cell>
          <cell r="B60">
            <v>-556</v>
          </cell>
          <cell r="C60">
            <v>-556</v>
          </cell>
          <cell r="D60">
            <v>-496</v>
          </cell>
          <cell r="E60">
            <v>-476</v>
          </cell>
          <cell r="F60">
            <v>-586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37986</v>
          </cell>
        </row>
        <row r="61">
          <cell r="A61" t="str">
            <v>AC22831</v>
          </cell>
          <cell r="B61">
            <v>-292</v>
          </cell>
          <cell r="C61">
            <v>-263</v>
          </cell>
          <cell r="D61">
            <v>-231</v>
          </cell>
          <cell r="E61">
            <v>-203</v>
          </cell>
          <cell r="F61">
            <v>-181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37986</v>
          </cell>
        </row>
        <row r="62">
          <cell r="A62" t="str">
            <v>AC22837</v>
          </cell>
          <cell r="B62">
            <v>-972</v>
          </cell>
          <cell r="C62">
            <v>-971</v>
          </cell>
          <cell r="D62">
            <v>-970</v>
          </cell>
          <cell r="E62">
            <v>-990</v>
          </cell>
          <cell r="F62">
            <v>-1030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37986</v>
          </cell>
        </row>
        <row r="63">
          <cell r="A63" t="str">
            <v>AC229SE</v>
          </cell>
          <cell r="B63">
            <v>-6028</v>
          </cell>
          <cell r="C63">
            <v>-4363</v>
          </cell>
          <cell r="D63">
            <v>-3766</v>
          </cell>
          <cell r="E63">
            <v>-2926</v>
          </cell>
          <cell r="F63">
            <v>-1970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37986</v>
          </cell>
        </row>
        <row r="64">
          <cell r="A64" t="str">
            <v>AC23101</v>
          </cell>
          <cell r="B64">
            <v>-10000000</v>
          </cell>
          <cell r="C64">
            <v>-10000000</v>
          </cell>
          <cell r="D64">
            <v>-15000000</v>
          </cell>
          <cell r="E64">
            <v>0</v>
          </cell>
          <cell r="F64">
            <v>-10000000</v>
          </cell>
          <cell r="G64">
            <v>-10000000</v>
          </cell>
          <cell r="H64">
            <v>-10000000</v>
          </cell>
          <cell r="I64">
            <v>-10000000</v>
          </cell>
          <cell r="J64">
            <v>-10000000</v>
          </cell>
          <cell r="K64">
            <v>0</v>
          </cell>
          <cell r="L64">
            <v>0</v>
          </cell>
          <cell r="M64">
            <v>-40000000</v>
          </cell>
          <cell r="N64">
            <v>-40000000</v>
          </cell>
          <cell r="O64">
            <v>37986</v>
          </cell>
        </row>
        <row r="65">
          <cell r="A65" t="str">
            <v>AC23227</v>
          </cell>
          <cell r="B65">
            <v>-150</v>
          </cell>
          <cell r="C65">
            <v>-150</v>
          </cell>
          <cell r="D65">
            <v>-150</v>
          </cell>
          <cell r="E65">
            <v>-210</v>
          </cell>
          <cell r="F65">
            <v>-210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37986</v>
          </cell>
        </row>
        <row r="66">
          <cell r="A66" t="str">
            <v>AC23399</v>
          </cell>
          <cell r="B66">
            <v>0</v>
          </cell>
          <cell r="C66">
            <v>0</v>
          </cell>
          <cell r="D66">
            <v>-46300000</v>
          </cell>
          <cell r="E66">
            <v>-52900000</v>
          </cell>
          <cell r="F66">
            <v>-35900000</v>
          </cell>
          <cell r="G66">
            <v>-38000000</v>
          </cell>
          <cell r="H66">
            <v>-39600000</v>
          </cell>
          <cell r="I66">
            <v>-49600000</v>
          </cell>
          <cell r="J66">
            <v>-59700000</v>
          </cell>
          <cell r="K66">
            <v>-66000000</v>
          </cell>
          <cell r="L66">
            <v>-65700000</v>
          </cell>
          <cell r="M66">
            <v>-19800000</v>
          </cell>
          <cell r="N66">
            <v>-26000000</v>
          </cell>
          <cell r="O66">
            <v>37986</v>
          </cell>
        </row>
        <row r="67">
          <cell r="A67" t="str">
            <v>AC235</v>
          </cell>
          <cell r="B67">
            <v>-1348</v>
          </cell>
          <cell r="C67">
            <v>-1172</v>
          </cell>
          <cell r="D67">
            <v>-1054</v>
          </cell>
          <cell r="E67">
            <v>-917</v>
          </cell>
          <cell r="F67">
            <v>-676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37986</v>
          </cell>
        </row>
        <row r="68">
          <cell r="A68" t="str">
            <v>AC23704</v>
          </cell>
          <cell r="B68">
            <v>-258333</v>
          </cell>
          <cell r="C68">
            <v>-258333</v>
          </cell>
          <cell r="D68">
            <v>-258333</v>
          </cell>
          <cell r="E68">
            <v>-258333</v>
          </cell>
          <cell r="F68">
            <v>-258333</v>
          </cell>
          <cell r="G68">
            <v>-258333</v>
          </cell>
          <cell r="H68">
            <v>-258333</v>
          </cell>
          <cell r="I68">
            <v>-258333</v>
          </cell>
          <cell r="J68">
            <v>-258333</v>
          </cell>
          <cell r="K68">
            <v>-258333</v>
          </cell>
          <cell r="L68">
            <v>-258333</v>
          </cell>
          <cell r="M68">
            <v>-258333</v>
          </cell>
          <cell r="N68">
            <v>0</v>
          </cell>
          <cell r="O68">
            <v>37986</v>
          </cell>
        </row>
        <row r="69">
          <cell r="A69" t="str">
            <v>AC23705</v>
          </cell>
          <cell r="B69">
            <v>-127553</v>
          </cell>
          <cell r="C69">
            <v>-127553</v>
          </cell>
          <cell r="D69">
            <v>-127553</v>
          </cell>
          <cell r="E69">
            <v>-135525</v>
          </cell>
          <cell r="F69">
            <v>-135525</v>
          </cell>
          <cell r="G69">
            <v>-135525</v>
          </cell>
          <cell r="H69">
            <v>-135525</v>
          </cell>
          <cell r="I69">
            <v>-135525</v>
          </cell>
          <cell r="J69">
            <v>-135525</v>
          </cell>
          <cell r="K69">
            <v>-135525</v>
          </cell>
          <cell r="L69">
            <v>-135525</v>
          </cell>
          <cell r="M69">
            <v>-135525</v>
          </cell>
          <cell r="N69">
            <v>0</v>
          </cell>
          <cell r="O69">
            <v>37986</v>
          </cell>
        </row>
        <row r="70">
          <cell r="A70" t="str">
            <v>AC23707</v>
          </cell>
          <cell r="B70">
            <v>-141333</v>
          </cell>
          <cell r="C70">
            <v>-141333</v>
          </cell>
          <cell r="D70">
            <v>-141333</v>
          </cell>
          <cell r="E70">
            <v>-141333</v>
          </cell>
          <cell r="F70">
            <v>-141333</v>
          </cell>
          <cell r="G70">
            <v>-141333</v>
          </cell>
          <cell r="H70">
            <v>-141333</v>
          </cell>
          <cell r="I70">
            <v>-141333</v>
          </cell>
          <cell r="J70">
            <v>-141333</v>
          </cell>
          <cell r="K70">
            <v>-141333</v>
          </cell>
          <cell r="L70">
            <v>-141333</v>
          </cell>
          <cell r="M70">
            <v>-141333</v>
          </cell>
          <cell r="N70">
            <v>0</v>
          </cell>
          <cell r="O70">
            <v>37986</v>
          </cell>
        </row>
        <row r="71">
          <cell r="A71" t="str">
            <v>AC23710</v>
          </cell>
          <cell r="B71">
            <v>-179750</v>
          </cell>
          <cell r="C71">
            <v>-179750</v>
          </cell>
          <cell r="D71">
            <v>-179750</v>
          </cell>
          <cell r="E71">
            <v>-179750</v>
          </cell>
          <cell r="F71">
            <v>-179750</v>
          </cell>
          <cell r="G71">
            <v>-179750</v>
          </cell>
          <cell r="H71">
            <v>-179750</v>
          </cell>
          <cell r="I71">
            <v>-179750</v>
          </cell>
          <cell r="J71">
            <v>-179750</v>
          </cell>
          <cell r="K71">
            <v>-179750</v>
          </cell>
          <cell r="L71">
            <v>-179750</v>
          </cell>
          <cell r="M71">
            <v>-179750</v>
          </cell>
          <cell r="N71">
            <v>0</v>
          </cell>
          <cell r="O71">
            <v>37986</v>
          </cell>
        </row>
        <row r="72">
          <cell r="A72" t="str">
            <v>AC23718</v>
          </cell>
          <cell r="B72">
            <v>-143833</v>
          </cell>
          <cell r="C72">
            <v>-143833</v>
          </cell>
          <cell r="D72">
            <v>-143833</v>
          </cell>
          <cell r="E72">
            <v>-143833</v>
          </cell>
          <cell r="F72">
            <v>-143833</v>
          </cell>
          <cell r="G72">
            <v>-143833</v>
          </cell>
          <cell r="H72">
            <v>-143833</v>
          </cell>
          <cell r="I72">
            <v>-143833</v>
          </cell>
          <cell r="J72">
            <v>-143833</v>
          </cell>
          <cell r="K72">
            <v>-143833</v>
          </cell>
          <cell r="L72">
            <v>-143833</v>
          </cell>
          <cell r="M72">
            <v>-143833</v>
          </cell>
          <cell r="N72">
            <v>0</v>
          </cell>
          <cell r="O72">
            <v>37986</v>
          </cell>
        </row>
        <row r="73">
          <cell r="A73" t="str">
            <v>AC23719</v>
          </cell>
          <cell r="B73">
            <v>-112500</v>
          </cell>
          <cell r="C73">
            <v>-112500</v>
          </cell>
          <cell r="D73">
            <v>-112500</v>
          </cell>
          <cell r="E73">
            <v>-112500</v>
          </cell>
          <cell r="F73">
            <v>-112500</v>
          </cell>
          <cell r="G73">
            <v>-112500</v>
          </cell>
          <cell r="H73">
            <v>-112500</v>
          </cell>
          <cell r="I73">
            <v>-112500</v>
          </cell>
          <cell r="J73">
            <v>-112500</v>
          </cell>
          <cell r="K73">
            <v>-112500</v>
          </cell>
          <cell r="L73">
            <v>-112500</v>
          </cell>
          <cell r="M73">
            <v>-112500</v>
          </cell>
          <cell r="N73">
            <v>0</v>
          </cell>
          <cell r="O73">
            <v>37986</v>
          </cell>
        </row>
        <row r="74">
          <cell r="A74" t="str">
            <v>AC24203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37986</v>
          </cell>
        </row>
        <row r="75">
          <cell r="A75" t="str">
            <v>AC252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-236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37986</v>
          </cell>
        </row>
        <row r="76">
          <cell r="A76" t="str">
            <v>AC254DK</v>
          </cell>
          <cell r="B76">
            <v>3293</v>
          </cell>
          <cell r="C76">
            <v>3041</v>
          </cell>
          <cell r="D76">
            <v>3046</v>
          </cell>
          <cell r="E76">
            <v>-2250</v>
          </cell>
          <cell r="F76">
            <v>-3152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37986</v>
          </cell>
        </row>
        <row r="77">
          <cell r="A77" t="str">
            <v>AC282</v>
          </cell>
          <cell r="B77">
            <v>-82357</v>
          </cell>
          <cell r="C77">
            <v>-84048</v>
          </cell>
          <cell r="D77">
            <v>-79615</v>
          </cell>
          <cell r="E77">
            <v>-77014</v>
          </cell>
          <cell r="F77">
            <v>-68270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37986</v>
          </cell>
        </row>
        <row r="78">
          <cell r="A78" t="str">
            <v>AC282DK</v>
          </cell>
          <cell r="B78">
            <v>-6789</v>
          </cell>
          <cell r="C78">
            <v>-9039</v>
          </cell>
          <cell r="D78">
            <v>-8326</v>
          </cell>
          <cell r="E78">
            <v>-7611</v>
          </cell>
          <cell r="F78">
            <v>-1319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37986</v>
          </cell>
        </row>
        <row r="79">
          <cell r="A79" t="str">
            <v>AC283DG</v>
          </cell>
          <cell r="B79">
            <v>-2816</v>
          </cell>
          <cell r="C79">
            <v>-4229</v>
          </cell>
          <cell r="D79">
            <v>-3503</v>
          </cell>
          <cell r="E79">
            <v>-3554</v>
          </cell>
          <cell r="F79">
            <v>638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37986</v>
          </cell>
        </row>
        <row r="80">
          <cell r="A80" t="str">
            <v>AC283DK</v>
          </cell>
          <cell r="B80">
            <v>-2159</v>
          </cell>
          <cell r="C80">
            <v>-1955</v>
          </cell>
          <cell r="D80">
            <v>-1617</v>
          </cell>
          <cell r="E80">
            <v>-2406</v>
          </cell>
          <cell r="F80">
            <v>-2375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37986</v>
          </cell>
        </row>
        <row r="81">
          <cell r="A81" t="str">
            <v>AC400</v>
          </cell>
          <cell r="B81">
            <v>-355540018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37986</v>
          </cell>
        </row>
        <row r="82">
          <cell r="A82" t="str">
            <v>AC41121</v>
          </cell>
          <cell r="B82">
            <v>-515362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37986</v>
          </cell>
        </row>
        <row r="83">
          <cell r="A83" t="str">
            <v>AC42700</v>
          </cell>
          <cell r="B83">
            <v>963303</v>
          </cell>
          <cell r="C83">
            <v>963303</v>
          </cell>
          <cell r="D83">
            <v>971275</v>
          </cell>
          <cell r="E83">
            <v>971275</v>
          </cell>
          <cell r="F83">
            <v>971275</v>
          </cell>
          <cell r="G83">
            <v>971275</v>
          </cell>
          <cell r="H83">
            <v>971275</v>
          </cell>
          <cell r="I83">
            <v>971275</v>
          </cell>
          <cell r="J83">
            <v>971275</v>
          </cell>
          <cell r="K83">
            <v>971275</v>
          </cell>
          <cell r="L83">
            <v>971275</v>
          </cell>
          <cell r="M83">
            <v>971275</v>
          </cell>
          <cell r="N83">
            <v>971275</v>
          </cell>
          <cell r="O83">
            <v>37986</v>
          </cell>
        </row>
        <row r="84">
          <cell r="A84" t="str">
            <v>AC43000</v>
          </cell>
          <cell r="B84">
            <v>54392</v>
          </cell>
          <cell r="C84">
            <v>51210</v>
          </cell>
          <cell r="D84">
            <v>39951</v>
          </cell>
          <cell r="E84">
            <v>40336</v>
          </cell>
          <cell r="F84">
            <v>15325</v>
          </cell>
          <cell r="G84">
            <v>31477</v>
          </cell>
          <cell r="H84">
            <v>44455</v>
          </cell>
          <cell r="I84">
            <v>48659</v>
          </cell>
          <cell r="J84">
            <v>57811</v>
          </cell>
          <cell r="K84">
            <v>68353</v>
          </cell>
          <cell r="L84">
            <v>57361</v>
          </cell>
          <cell r="M84">
            <v>27180</v>
          </cell>
          <cell r="N84">
            <v>31008</v>
          </cell>
          <cell r="O84">
            <v>37986</v>
          </cell>
        </row>
        <row r="85">
          <cell r="A85" t="str">
            <v>AC43101</v>
          </cell>
          <cell r="B85">
            <v>14715</v>
          </cell>
          <cell r="C85">
            <v>18332</v>
          </cell>
          <cell r="D85">
            <v>7125</v>
          </cell>
          <cell r="E85">
            <v>4781</v>
          </cell>
          <cell r="F85">
            <v>16469</v>
          </cell>
          <cell r="G85">
            <v>16094</v>
          </cell>
          <cell r="H85">
            <v>17007</v>
          </cell>
          <cell r="I85">
            <v>15526</v>
          </cell>
          <cell r="J85">
            <v>11904</v>
          </cell>
          <cell r="K85">
            <v>0</v>
          </cell>
          <cell r="L85">
            <v>10354</v>
          </cell>
          <cell r="M85">
            <v>91813</v>
          </cell>
          <cell r="N85">
            <v>88278</v>
          </cell>
          <cell r="O85">
            <v>37986</v>
          </cell>
        </row>
        <row r="86">
          <cell r="A86" t="str">
            <v>AC43103</v>
          </cell>
          <cell r="B86">
            <v>27485</v>
          </cell>
          <cell r="C86">
            <v>30866</v>
          </cell>
          <cell r="D86">
            <v>30866</v>
          </cell>
          <cell r="E86">
            <v>34859</v>
          </cell>
          <cell r="F86">
            <v>28869</v>
          </cell>
          <cell r="G86">
            <v>28869</v>
          </cell>
          <cell r="H86">
            <v>27592</v>
          </cell>
          <cell r="I86">
            <v>29508</v>
          </cell>
          <cell r="J86">
            <v>29508</v>
          </cell>
          <cell r="K86">
            <v>12402</v>
          </cell>
          <cell r="L86">
            <v>45987</v>
          </cell>
          <cell r="M86">
            <v>10510</v>
          </cell>
          <cell r="N86">
            <v>14940</v>
          </cell>
          <cell r="O86">
            <v>37986</v>
          </cell>
        </row>
        <row r="87">
          <cell r="A87" t="str">
            <v>AC43105</v>
          </cell>
          <cell r="B87">
            <v>1686</v>
          </cell>
          <cell r="C87">
            <v>1609</v>
          </cell>
          <cell r="D87">
            <v>1558</v>
          </cell>
          <cell r="E87">
            <v>1469</v>
          </cell>
          <cell r="F87">
            <v>1401</v>
          </cell>
          <cell r="G87">
            <v>1344</v>
          </cell>
          <cell r="H87">
            <v>1322</v>
          </cell>
          <cell r="I87">
            <v>1274</v>
          </cell>
          <cell r="J87">
            <v>1204</v>
          </cell>
          <cell r="K87">
            <v>-4214</v>
          </cell>
          <cell r="L87">
            <v>1701</v>
          </cell>
          <cell r="M87">
            <v>1558</v>
          </cell>
          <cell r="N87">
            <v>1358</v>
          </cell>
          <cell r="O87">
            <v>37986</v>
          </cell>
        </row>
        <row r="88">
          <cell r="A88" t="str">
            <v>AC43198</v>
          </cell>
          <cell r="B88">
            <v>0</v>
          </cell>
          <cell r="C88">
            <v>10907</v>
          </cell>
          <cell r="D88">
            <v>29105</v>
          </cell>
          <cell r="E88">
            <v>50099</v>
          </cell>
          <cell r="F88">
            <v>40193</v>
          </cell>
          <cell r="G88">
            <v>22579</v>
          </cell>
          <cell r="H88">
            <v>39674</v>
          </cell>
          <cell r="I88">
            <v>33381</v>
          </cell>
          <cell r="J88">
            <v>-249617</v>
          </cell>
          <cell r="K88">
            <v>86524</v>
          </cell>
          <cell r="L88">
            <v>39983</v>
          </cell>
          <cell r="M88">
            <v>17714</v>
          </cell>
          <cell r="N88">
            <v>7652</v>
          </cell>
          <cell r="O88">
            <v>37986</v>
          </cell>
        </row>
        <row r="89">
          <cell r="A89" t="str">
            <v>AC43199</v>
          </cell>
          <cell r="B89">
            <v>1090</v>
          </cell>
          <cell r="C89">
            <v>0</v>
          </cell>
          <cell r="D89">
            <v>-548</v>
          </cell>
          <cell r="E89">
            <v>718</v>
          </cell>
          <cell r="F89">
            <v>4293</v>
          </cell>
          <cell r="G89">
            <v>0</v>
          </cell>
          <cell r="H89">
            <v>846</v>
          </cell>
          <cell r="I89">
            <v>0</v>
          </cell>
          <cell r="J89">
            <v>94</v>
          </cell>
          <cell r="K89">
            <v>6562</v>
          </cell>
          <cell r="L89">
            <v>18047</v>
          </cell>
          <cell r="M89">
            <v>18052</v>
          </cell>
          <cell r="N89">
            <v>19699</v>
          </cell>
          <cell r="O89">
            <v>37986</v>
          </cell>
        </row>
        <row r="90">
          <cell r="A90" t="str">
            <v>ALLWROE</v>
          </cell>
          <cell r="B90">
            <v>11</v>
          </cell>
          <cell r="C90">
            <v>11</v>
          </cell>
          <cell r="D90">
            <v>11</v>
          </cell>
          <cell r="E90">
            <v>11</v>
          </cell>
          <cell r="F90">
            <v>11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37986</v>
          </cell>
        </row>
        <row r="91">
          <cell r="A91" t="str">
            <v>CALCROE</v>
          </cell>
          <cell r="B91">
            <v>0</v>
          </cell>
          <cell r="C91">
            <v>0</v>
          </cell>
          <cell r="D91">
            <v>11.35658207047654</v>
          </cell>
          <cell r="E91">
            <v>0</v>
          </cell>
          <cell r="F91">
            <v>11.417244796828545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37986</v>
          </cell>
        </row>
        <row r="92">
          <cell r="A92" t="str">
            <v>EFFTXRT</v>
          </cell>
          <cell r="B92">
            <v>40.85</v>
          </cell>
          <cell r="C92">
            <v>40.85</v>
          </cell>
          <cell r="D92">
            <v>40.85</v>
          </cell>
          <cell r="E92">
            <v>40.85</v>
          </cell>
          <cell r="F92">
            <v>39.875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37986</v>
          </cell>
        </row>
        <row r="93">
          <cell r="A93" t="str">
            <v>GWADJ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37986</v>
          </cell>
        </row>
        <row r="94">
          <cell r="A94" t="str">
            <v>IS1000</v>
          </cell>
          <cell r="B94">
            <v>22229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37986</v>
          </cell>
        </row>
        <row r="95">
          <cell r="A95" t="str">
            <v>IS1200</v>
          </cell>
          <cell r="B95">
            <v>880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37986</v>
          </cell>
        </row>
        <row r="96">
          <cell r="A96" t="str">
            <v>IS1400</v>
          </cell>
          <cell r="B96">
            <v>-3347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37986</v>
          </cell>
        </row>
        <row r="97">
          <cell r="A97" t="str">
            <v>IS1500</v>
          </cell>
          <cell r="B97">
            <v>15637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37986</v>
          </cell>
        </row>
        <row r="98">
          <cell r="A98" t="str">
            <v>IS1600</v>
          </cell>
          <cell r="B98">
            <v>-4247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37986</v>
          </cell>
        </row>
        <row r="99">
          <cell r="A99" t="str">
            <v>IS1700</v>
          </cell>
          <cell r="B99">
            <v>-377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37986</v>
          </cell>
        </row>
        <row r="100">
          <cell r="A100" t="str">
            <v>IS1800</v>
          </cell>
          <cell r="B100">
            <v>16042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37986</v>
          </cell>
        </row>
        <row r="101">
          <cell r="A101" t="str">
            <v>IS1900</v>
          </cell>
          <cell r="B101">
            <v>8350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37986</v>
          </cell>
        </row>
        <row r="102">
          <cell r="A102" t="str">
            <v>IS2000</v>
          </cell>
          <cell r="B102">
            <v>-515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37986</v>
          </cell>
        </row>
        <row r="103">
          <cell r="A103" t="str">
            <v>IS2100</v>
          </cell>
          <cell r="B103">
            <v>327700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37986</v>
          </cell>
        </row>
        <row r="104">
          <cell r="A104" t="str">
            <v>IS2200</v>
          </cell>
          <cell r="B104">
            <v>-27840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37986</v>
          </cell>
        </row>
        <row r="105">
          <cell r="A105" t="str">
            <v>IS2400</v>
          </cell>
          <cell r="B105">
            <v>-116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37986</v>
          </cell>
        </row>
        <row r="106">
          <cell r="A106" t="str">
            <v>IS2800</v>
          </cell>
          <cell r="B106">
            <v>1776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37986</v>
          </cell>
        </row>
        <row r="107">
          <cell r="A107" t="str">
            <v>IS2900</v>
          </cell>
          <cell r="B107">
            <v>-1728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37986</v>
          </cell>
        </row>
        <row r="108">
          <cell r="A108" t="str">
            <v>IS3000</v>
          </cell>
          <cell r="B108">
            <v>-123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37986</v>
          </cell>
        </row>
        <row r="109">
          <cell r="A109" t="str">
            <v>IS3400</v>
          </cell>
          <cell r="B109">
            <v>11639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37986</v>
          </cell>
        </row>
        <row r="110">
          <cell r="A110" t="str">
            <v>IS3500</v>
          </cell>
          <cell r="B110">
            <v>965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37986</v>
          </cell>
        </row>
        <row r="111">
          <cell r="A111" t="str">
            <v>IS3600</v>
          </cell>
          <cell r="B111">
            <v>537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37986</v>
          </cell>
        </row>
        <row r="112">
          <cell r="A112" t="str">
            <v>IS3700</v>
          </cell>
          <cell r="B112">
            <v>561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37986</v>
          </cell>
        </row>
        <row r="113">
          <cell r="A113" t="str">
            <v>IS3800</v>
          </cell>
          <cell r="B113">
            <v>182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37986</v>
          </cell>
        </row>
        <row r="114">
          <cell r="A114" t="str">
            <v>IS3900</v>
          </cell>
          <cell r="B114">
            <v>-693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37986</v>
          </cell>
        </row>
        <row r="115">
          <cell r="A115" t="str">
            <v>IS400</v>
          </cell>
          <cell r="B115">
            <v>-355540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37986</v>
          </cell>
        </row>
        <row r="116">
          <cell r="A116" t="str">
            <v>IS4310</v>
          </cell>
          <cell r="B116">
            <v>-14838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37986</v>
          </cell>
        </row>
        <row r="117">
          <cell r="A117" t="str">
            <v>IS610</v>
          </cell>
          <cell r="B117">
            <v>206079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37986</v>
          </cell>
        </row>
        <row r="118">
          <cell r="A118" t="str">
            <v>IS800</v>
          </cell>
          <cell r="B118">
            <v>58113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37986</v>
          </cell>
        </row>
        <row r="119">
          <cell r="A119" t="str">
            <v>IS900</v>
          </cell>
          <cell r="B119">
            <v>8855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37986</v>
          </cell>
        </row>
        <row r="120">
          <cell r="A120" t="str">
            <v>LLDAYS</v>
          </cell>
          <cell r="B120">
            <v>10.73</v>
          </cell>
          <cell r="C120">
            <v>10.73</v>
          </cell>
          <cell r="D120">
            <v>10.73</v>
          </cell>
          <cell r="E120">
            <v>10.73</v>
          </cell>
          <cell r="F120">
            <v>10.73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37986</v>
          </cell>
        </row>
        <row r="121">
          <cell r="A121" t="str">
            <v>LTD</v>
          </cell>
          <cell r="B121">
            <v>0</v>
          </cell>
          <cell r="C121">
            <v>0</v>
          </cell>
          <cell r="D121">
            <v>-155185</v>
          </cell>
          <cell r="E121">
            <v>0</v>
          </cell>
          <cell r="F121">
            <v>-155149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37986</v>
          </cell>
        </row>
        <row r="122">
          <cell r="A122" t="str">
            <v>MSTOT</v>
          </cell>
          <cell r="B122">
            <v>2250</v>
          </cell>
          <cell r="C122">
            <v>2279</v>
          </cell>
          <cell r="D122">
            <v>2446</v>
          </cell>
          <cell r="E122">
            <v>2228</v>
          </cell>
          <cell r="F122">
            <v>2304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37986</v>
          </cell>
        </row>
        <row r="123">
          <cell r="A123" t="str">
            <v>OPIADJ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37986</v>
          </cell>
        </row>
        <row r="124">
          <cell r="A124" t="str">
            <v>PROMON</v>
          </cell>
          <cell r="B124">
            <v>13</v>
          </cell>
          <cell r="C124">
            <v>13</v>
          </cell>
          <cell r="D124">
            <v>13</v>
          </cell>
          <cell r="E124">
            <v>13</v>
          </cell>
          <cell r="F124">
            <v>9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37986</v>
          </cell>
        </row>
        <row r="125">
          <cell r="A125" t="str">
            <v>RAB37</v>
          </cell>
          <cell r="B125">
            <v>626667</v>
          </cell>
          <cell r="C125">
            <v>646405</v>
          </cell>
          <cell r="D125">
            <v>666106</v>
          </cell>
          <cell r="E125">
            <v>684195</v>
          </cell>
          <cell r="F125">
            <v>703914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37986</v>
          </cell>
        </row>
        <row r="126">
          <cell r="A126" t="str">
            <v>RAB4H</v>
          </cell>
          <cell r="B126">
            <v>272087</v>
          </cell>
          <cell r="C126">
            <v>284455</v>
          </cell>
          <cell r="D126">
            <v>296822</v>
          </cell>
          <cell r="E126">
            <v>309190</v>
          </cell>
          <cell r="F126">
            <v>321557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37986</v>
          </cell>
        </row>
        <row r="127">
          <cell r="A127" t="str">
            <v>RAB4N</v>
          </cell>
          <cell r="B127">
            <v>287591</v>
          </cell>
          <cell r="C127">
            <v>287591</v>
          </cell>
          <cell r="D127">
            <v>287591</v>
          </cell>
          <cell r="E127">
            <v>287591</v>
          </cell>
          <cell r="F127">
            <v>287591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37986</v>
          </cell>
        </row>
        <row r="128">
          <cell r="A128" t="str">
            <v>RLB45</v>
          </cell>
          <cell r="B128">
            <v>-5</v>
          </cell>
          <cell r="C128">
            <v>-5</v>
          </cell>
          <cell r="D128">
            <v>-5</v>
          </cell>
          <cell r="E128">
            <v>-5</v>
          </cell>
          <cell r="F128">
            <v>-5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37986</v>
          </cell>
        </row>
        <row r="129">
          <cell r="A129" t="str">
            <v>RLB47</v>
          </cell>
          <cell r="B129">
            <v>-465744</v>
          </cell>
          <cell r="C129">
            <v>-465774</v>
          </cell>
          <cell r="D129">
            <v>-465825</v>
          </cell>
          <cell r="E129">
            <v>-465876</v>
          </cell>
          <cell r="F129">
            <v>-465930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37986</v>
          </cell>
        </row>
        <row r="130">
          <cell r="A130" t="str">
            <v>RLB48</v>
          </cell>
          <cell r="B130">
            <v>0</v>
          </cell>
          <cell r="C130">
            <v>0</v>
          </cell>
          <cell r="D130">
            <v>0</v>
          </cell>
          <cell r="E130">
            <v>-1354</v>
          </cell>
          <cell r="F130">
            <v>-767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37986</v>
          </cell>
        </row>
        <row r="131">
          <cell r="A131" t="str">
            <v>RLB51</v>
          </cell>
          <cell r="B131">
            <v>-39129</v>
          </cell>
          <cell r="C131">
            <v>-48688</v>
          </cell>
          <cell r="D131">
            <v>-51564</v>
          </cell>
          <cell r="E131">
            <v>-35728</v>
          </cell>
          <cell r="F131">
            <v>-24290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37986</v>
          </cell>
        </row>
        <row r="132">
          <cell r="A132" t="str">
            <v>RLB55</v>
          </cell>
          <cell r="B132">
            <v>-151061353</v>
          </cell>
          <cell r="C132">
            <v>-151802379</v>
          </cell>
          <cell r="D132">
            <v>-151593405</v>
          </cell>
          <cell r="E132">
            <v>-151384431</v>
          </cell>
          <cell r="F132">
            <v>-151177913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37986</v>
          </cell>
        </row>
        <row r="133">
          <cell r="A133" t="str">
            <v>RLB57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37986</v>
          </cell>
        </row>
        <row r="134">
          <cell r="A134" t="str">
            <v>RLB58</v>
          </cell>
          <cell r="B134">
            <v>5500</v>
          </cell>
          <cell r="C134">
            <v>6325</v>
          </cell>
          <cell r="D134">
            <v>7150</v>
          </cell>
          <cell r="E134">
            <v>7975</v>
          </cell>
          <cell r="F134">
            <v>8800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37986</v>
          </cell>
        </row>
        <row r="135">
          <cell r="A135" t="str">
            <v>RLB89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37986</v>
          </cell>
        </row>
        <row r="136">
          <cell r="A136" t="str">
            <v>RRG81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37986</v>
          </cell>
        </row>
        <row r="137">
          <cell r="A137" t="str">
            <v>RSLS</v>
          </cell>
          <cell r="B137">
            <v>-6013983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37986</v>
          </cell>
        </row>
        <row r="138">
          <cell r="A138" t="str">
            <v>RXP18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37986</v>
          </cell>
        </row>
        <row r="139">
          <cell r="A139" t="str">
            <v>RXP25</v>
          </cell>
          <cell r="B139">
            <v>-377332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37986</v>
          </cell>
        </row>
        <row r="140">
          <cell r="A140" t="str">
            <v>STD</v>
          </cell>
          <cell r="B140">
            <v>-88100</v>
          </cell>
          <cell r="C140">
            <v>-52900</v>
          </cell>
          <cell r="D140">
            <v>-49600</v>
          </cell>
          <cell r="E140">
            <v>-66000</v>
          </cell>
          <cell r="F140">
            <v>-66000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37986</v>
          </cell>
        </row>
        <row r="141">
          <cell r="A141" t="str">
            <v>TOTGAS</v>
          </cell>
          <cell r="B141">
            <v>206079227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37986</v>
          </cell>
        </row>
        <row r="142">
          <cell r="A142" t="str">
            <v>TOTOM</v>
          </cell>
          <cell r="B142">
            <v>66968501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37986</v>
          </cell>
        </row>
        <row r="143">
          <cell r="A143" t="str">
            <v>WNRMLZ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37986</v>
          </cell>
        </row>
        <row r="144">
          <cell r="A144" t="str">
            <v>XMRGN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37986</v>
          </cell>
        </row>
      </sheetData>
      <sheetData sheetId="35"/>
      <sheetData sheetId="36" refreshError="1"/>
      <sheetData sheetId="37"/>
      <sheetData sheetId="38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1(A)"/>
      <sheetName val="Exhibit 1(B)"/>
      <sheetName val="Exhibit 1(C)"/>
      <sheetName val="Exhibit 1(D)"/>
      <sheetName val="Rate Base"/>
      <sheetName val="Operating Income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16"/>
      <sheetName val="R 17"/>
      <sheetName val="Common Equity"/>
      <sheetName val="Cost of Debt"/>
      <sheetName val="Schedule C-2"/>
      <sheetName val="WP C-2A"/>
      <sheetName val="WP C-2B"/>
      <sheetName val="WP C-2C"/>
      <sheetName val="WP C-2D"/>
      <sheetName val="WP C-2E"/>
      <sheetName val="Schedule C-3"/>
      <sheetName val="Schedule D-1"/>
      <sheetName val="Schedule D-2"/>
      <sheetName val="ROR"/>
      <sheetName val="Dialog1"/>
      <sheetName val="Module1"/>
      <sheetName val="ACCESS_DATA"/>
      <sheetName val="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AC101</v>
          </cell>
          <cell r="B2">
            <v>595867</v>
          </cell>
          <cell r="C2">
            <v>596000</v>
          </cell>
          <cell r="D2">
            <v>572412</v>
          </cell>
          <cell r="E2">
            <v>572702</v>
          </cell>
          <cell r="F2">
            <v>576582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37986</v>
          </cell>
        </row>
        <row r="3">
          <cell r="A3" t="str">
            <v>AC106</v>
          </cell>
          <cell r="B3">
            <v>112753</v>
          </cell>
          <cell r="C3">
            <v>100764</v>
          </cell>
          <cell r="D3">
            <v>118209</v>
          </cell>
          <cell r="E3">
            <v>105987</v>
          </cell>
          <cell r="F3">
            <v>90023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37986</v>
          </cell>
        </row>
        <row r="4">
          <cell r="A4" t="str">
            <v>AC108</v>
          </cell>
          <cell r="B4">
            <v>-290639</v>
          </cell>
          <cell r="C4">
            <v>-287289</v>
          </cell>
          <cell r="D4">
            <v>-283891</v>
          </cell>
          <cell r="E4">
            <v>-281572</v>
          </cell>
          <cell r="F4">
            <v>-280592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37986</v>
          </cell>
        </row>
        <row r="5">
          <cell r="A5" t="str">
            <v>AC14404</v>
          </cell>
          <cell r="B5">
            <v>-50</v>
          </cell>
          <cell r="C5">
            <v>-50</v>
          </cell>
          <cell r="D5">
            <v>0</v>
          </cell>
          <cell r="E5">
            <v>37</v>
          </cell>
          <cell r="F5">
            <v>35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37986</v>
          </cell>
        </row>
        <row r="6">
          <cell r="A6" t="str">
            <v>AC14411</v>
          </cell>
          <cell r="B6">
            <v>-5679</v>
          </cell>
          <cell r="C6">
            <v>-6177</v>
          </cell>
          <cell r="D6">
            <v>-7055</v>
          </cell>
          <cell r="E6">
            <v>-5164</v>
          </cell>
          <cell r="F6">
            <v>-7684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37986</v>
          </cell>
        </row>
        <row r="7">
          <cell r="A7" t="str">
            <v>AC151</v>
          </cell>
          <cell r="B7">
            <v>37397</v>
          </cell>
          <cell r="C7">
            <v>34098</v>
          </cell>
          <cell r="D7">
            <v>29898</v>
          </cell>
          <cell r="E7">
            <v>24204</v>
          </cell>
          <cell r="F7">
            <v>17788</v>
          </cell>
          <cell r="G7">
            <v>11885</v>
          </cell>
          <cell r="H7">
            <v>7058</v>
          </cell>
          <cell r="I7">
            <v>6701</v>
          </cell>
          <cell r="J7">
            <v>10519</v>
          </cell>
          <cell r="K7">
            <v>14469</v>
          </cell>
          <cell r="L7">
            <v>17670</v>
          </cell>
          <cell r="M7">
            <v>17769</v>
          </cell>
          <cell r="N7">
            <v>17457</v>
          </cell>
          <cell r="O7">
            <v>37986</v>
          </cell>
        </row>
        <row r="8">
          <cell r="A8" t="str">
            <v>AC152</v>
          </cell>
          <cell r="B8">
            <v>6</v>
          </cell>
          <cell r="C8">
            <v>6</v>
          </cell>
          <cell r="D8">
            <v>6</v>
          </cell>
          <cell r="E8">
            <v>6</v>
          </cell>
          <cell r="F8">
            <v>6</v>
          </cell>
          <cell r="G8">
            <v>6</v>
          </cell>
          <cell r="H8">
            <v>6</v>
          </cell>
          <cell r="I8">
            <v>5</v>
          </cell>
          <cell r="J8">
            <v>5</v>
          </cell>
          <cell r="K8">
            <v>5</v>
          </cell>
          <cell r="L8">
            <v>5</v>
          </cell>
          <cell r="M8">
            <v>5</v>
          </cell>
          <cell r="N8">
            <v>5</v>
          </cell>
          <cell r="O8">
            <v>37986</v>
          </cell>
        </row>
        <row r="9">
          <cell r="A9" t="str">
            <v>AC16501</v>
          </cell>
          <cell r="B9">
            <v>213</v>
          </cell>
          <cell r="C9">
            <v>361</v>
          </cell>
          <cell r="D9">
            <v>299</v>
          </cell>
          <cell r="E9">
            <v>469</v>
          </cell>
          <cell r="F9">
            <v>266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37986</v>
          </cell>
        </row>
        <row r="10">
          <cell r="A10" t="str">
            <v>AC16507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37986</v>
          </cell>
        </row>
        <row r="11">
          <cell r="A11" t="str">
            <v>AC16596</v>
          </cell>
          <cell r="B11">
            <v>32</v>
          </cell>
          <cell r="C11">
            <v>348</v>
          </cell>
          <cell r="D11">
            <v>348</v>
          </cell>
          <cell r="E11">
            <v>348</v>
          </cell>
          <cell r="F11">
            <v>497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37986</v>
          </cell>
        </row>
        <row r="12">
          <cell r="A12" t="str">
            <v>AC165XX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37986</v>
          </cell>
        </row>
        <row r="13">
          <cell r="A13" t="str">
            <v>AC18103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37986</v>
          </cell>
        </row>
        <row r="14">
          <cell r="A14" t="str">
            <v>AC18104</v>
          </cell>
          <cell r="B14">
            <v>161811</v>
          </cell>
          <cell r="C14">
            <v>164263</v>
          </cell>
          <cell r="D14">
            <v>166715</v>
          </cell>
          <cell r="E14">
            <v>169166</v>
          </cell>
          <cell r="F14">
            <v>171618</v>
          </cell>
          <cell r="G14">
            <v>174070</v>
          </cell>
          <cell r="H14">
            <v>176521</v>
          </cell>
          <cell r="I14">
            <v>178973</v>
          </cell>
          <cell r="J14">
            <v>181425</v>
          </cell>
          <cell r="K14">
            <v>183876</v>
          </cell>
          <cell r="L14">
            <v>186328</v>
          </cell>
          <cell r="M14">
            <v>188780</v>
          </cell>
          <cell r="N14">
            <v>191231</v>
          </cell>
          <cell r="O14">
            <v>37986</v>
          </cell>
        </row>
        <row r="15">
          <cell r="A15" t="str">
            <v>AC18105</v>
          </cell>
          <cell r="B15">
            <v>41978</v>
          </cell>
          <cell r="C15">
            <v>42199</v>
          </cell>
          <cell r="D15">
            <v>42420</v>
          </cell>
          <cell r="E15">
            <v>42641</v>
          </cell>
          <cell r="F15">
            <v>42862</v>
          </cell>
          <cell r="G15">
            <v>43083</v>
          </cell>
          <cell r="H15">
            <v>43304</v>
          </cell>
          <cell r="I15">
            <v>43524</v>
          </cell>
          <cell r="J15">
            <v>43745</v>
          </cell>
          <cell r="K15">
            <v>43966</v>
          </cell>
          <cell r="L15">
            <v>44187</v>
          </cell>
          <cell r="M15">
            <v>44408</v>
          </cell>
          <cell r="N15">
            <v>44629</v>
          </cell>
          <cell r="O15">
            <v>37986</v>
          </cell>
        </row>
        <row r="16">
          <cell r="A16" t="str">
            <v>AC18107</v>
          </cell>
          <cell r="B16">
            <v>155646</v>
          </cell>
          <cell r="C16">
            <v>156344</v>
          </cell>
          <cell r="D16">
            <v>157042</v>
          </cell>
          <cell r="E16">
            <v>157740</v>
          </cell>
          <cell r="F16">
            <v>158438</v>
          </cell>
          <cell r="G16">
            <v>159136</v>
          </cell>
          <cell r="H16">
            <v>159834</v>
          </cell>
          <cell r="I16">
            <v>160532</v>
          </cell>
          <cell r="J16">
            <v>161230</v>
          </cell>
          <cell r="K16">
            <v>161928</v>
          </cell>
          <cell r="L16">
            <v>162626</v>
          </cell>
          <cell r="M16">
            <v>163324</v>
          </cell>
          <cell r="N16">
            <v>164022</v>
          </cell>
          <cell r="O16">
            <v>37986</v>
          </cell>
        </row>
        <row r="17">
          <cell r="A17" t="str">
            <v>AC18110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37986</v>
          </cell>
        </row>
        <row r="18">
          <cell r="A18" t="str">
            <v>AC18116</v>
          </cell>
          <cell r="B18">
            <v>124891</v>
          </cell>
          <cell r="C18">
            <v>126115</v>
          </cell>
          <cell r="D18">
            <v>127340</v>
          </cell>
          <cell r="E18">
            <v>128564</v>
          </cell>
          <cell r="F18">
            <v>129789</v>
          </cell>
          <cell r="G18">
            <v>131013</v>
          </cell>
          <cell r="H18">
            <v>132237</v>
          </cell>
          <cell r="I18">
            <v>133462</v>
          </cell>
          <cell r="J18">
            <v>134686</v>
          </cell>
          <cell r="K18">
            <v>135911</v>
          </cell>
          <cell r="L18">
            <v>137135</v>
          </cell>
          <cell r="M18">
            <v>138359</v>
          </cell>
          <cell r="N18">
            <v>139584</v>
          </cell>
          <cell r="O18">
            <v>37986</v>
          </cell>
        </row>
        <row r="19">
          <cell r="A19" t="str">
            <v>AC1812F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37986</v>
          </cell>
        </row>
        <row r="20">
          <cell r="A20" t="str">
            <v>AC181WM</v>
          </cell>
          <cell r="B20">
            <v>0</v>
          </cell>
          <cell r="C20">
            <v>0</v>
          </cell>
          <cell r="D20">
            <v>0</v>
          </cell>
          <cell r="E20">
            <v>18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37986</v>
          </cell>
        </row>
        <row r="21">
          <cell r="A21" t="str">
            <v>AC181Y8</v>
          </cell>
          <cell r="B21">
            <v>110260</v>
          </cell>
          <cell r="C21">
            <v>110716</v>
          </cell>
          <cell r="D21">
            <v>111171</v>
          </cell>
          <cell r="E21">
            <v>111627</v>
          </cell>
          <cell r="F21">
            <v>112083</v>
          </cell>
          <cell r="G21">
            <v>112538</v>
          </cell>
          <cell r="H21">
            <v>112994</v>
          </cell>
          <cell r="I21">
            <v>113449</v>
          </cell>
          <cell r="J21">
            <v>113905</v>
          </cell>
          <cell r="K21">
            <v>114361</v>
          </cell>
          <cell r="L21">
            <v>114816</v>
          </cell>
          <cell r="M21">
            <v>115272</v>
          </cell>
          <cell r="N21">
            <v>115727</v>
          </cell>
          <cell r="O21">
            <v>37986</v>
          </cell>
        </row>
        <row r="22">
          <cell r="A22" t="str">
            <v>AC181Y9</v>
          </cell>
          <cell r="B22">
            <v>30451</v>
          </cell>
          <cell r="C22">
            <v>31973</v>
          </cell>
          <cell r="D22">
            <v>33496</v>
          </cell>
          <cell r="E22">
            <v>35018</v>
          </cell>
          <cell r="F22">
            <v>36541</v>
          </cell>
          <cell r="G22">
            <v>38063</v>
          </cell>
          <cell r="H22">
            <v>39586</v>
          </cell>
          <cell r="I22">
            <v>41108</v>
          </cell>
          <cell r="J22">
            <v>42631</v>
          </cell>
          <cell r="K22">
            <v>44154</v>
          </cell>
          <cell r="L22">
            <v>45676</v>
          </cell>
          <cell r="M22">
            <v>47199</v>
          </cell>
          <cell r="N22">
            <v>48721</v>
          </cell>
          <cell r="O22">
            <v>37986</v>
          </cell>
        </row>
        <row r="23">
          <cell r="A23" t="str">
            <v>AC181YG</v>
          </cell>
          <cell r="B23">
            <v>1630</v>
          </cell>
          <cell r="C23">
            <v>1630</v>
          </cell>
          <cell r="D23">
            <v>1630</v>
          </cell>
          <cell r="E23">
            <v>1630</v>
          </cell>
          <cell r="F23">
            <v>1630</v>
          </cell>
          <cell r="G23">
            <v>1630</v>
          </cell>
          <cell r="H23">
            <v>1630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37986</v>
          </cell>
        </row>
        <row r="24">
          <cell r="A24" t="str">
            <v>AC1826A</v>
          </cell>
          <cell r="B24">
            <v>68</v>
          </cell>
          <cell r="C24">
            <v>75</v>
          </cell>
          <cell r="D24">
            <v>82</v>
          </cell>
          <cell r="E24">
            <v>89</v>
          </cell>
          <cell r="F24">
            <v>96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37986</v>
          </cell>
        </row>
        <row r="25">
          <cell r="A25" t="str">
            <v>AC18274</v>
          </cell>
          <cell r="B25">
            <v>11</v>
          </cell>
          <cell r="C25">
            <v>12</v>
          </cell>
          <cell r="D25">
            <v>13</v>
          </cell>
          <cell r="E25">
            <v>14</v>
          </cell>
          <cell r="F25">
            <v>15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37986</v>
          </cell>
        </row>
        <row r="26">
          <cell r="A26" t="str">
            <v>AC182DE</v>
          </cell>
          <cell r="B26">
            <v>137</v>
          </cell>
          <cell r="C26">
            <v>150</v>
          </cell>
          <cell r="D26">
            <v>164</v>
          </cell>
          <cell r="E26">
            <v>178</v>
          </cell>
          <cell r="F26">
            <v>191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37986</v>
          </cell>
        </row>
        <row r="27">
          <cell r="A27" t="str">
            <v>AC182DK</v>
          </cell>
          <cell r="B27">
            <v>11764</v>
          </cell>
          <cell r="C27">
            <v>15223</v>
          </cell>
          <cell r="D27">
            <v>13447</v>
          </cell>
          <cell r="E27">
            <v>18654</v>
          </cell>
          <cell r="F27">
            <v>8139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37986</v>
          </cell>
        </row>
        <row r="28">
          <cell r="A28" t="str">
            <v>AC182DP</v>
          </cell>
          <cell r="B28">
            <v>32</v>
          </cell>
          <cell r="C28">
            <v>35</v>
          </cell>
          <cell r="D28">
            <v>38</v>
          </cell>
          <cell r="E28">
            <v>41</v>
          </cell>
          <cell r="F28">
            <v>44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37986</v>
          </cell>
        </row>
        <row r="29">
          <cell r="A29" t="str">
            <v>AC182DS</v>
          </cell>
          <cell r="B29">
            <v>42</v>
          </cell>
          <cell r="C29">
            <v>46</v>
          </cell>
          <cell r="D29">
            <v>50</v>
          </cell>
          <cell r="E29">
            <v>55</v>
          </cell>
          <cell r="F29">
            <v>59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37986</v>
          </cell>
        </row>
        <row r="30">
          <cell r="A30" t="str">
            <v>AC182GV</v>
          </cell>
          <cell r="B30">
            <v>-2</v>
          </cell>
          <cell r="C30">
            <v>5</v>
          </cell>
          <cell r="D30">
            <v>12</v>
          </cell>
          <cell r="E30">
            <v>13</v>
          </cell>
          <cell r="F30">
            <v>14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37986</v>
          </cell>
        </row>
        <row r="31">
          <cell r="A31" t="str">
            <v>AC182HM</v>
          </cell>
          <cell r="B31">
            <v>8052</v>
          </cell>
          <cell r="C31">
            <v>8827</v>
          </cell>
          <cell r="D31">
            <v>6168</v>
          </cell>
          <cell r="E31">
            <v>7064</v>
          </cell>
          <cell r="F31">
            <v>7551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37986</v>
          </cell>
        </row>
        <row r="32">
          <cell r="A32" t="str">
            <v>AC182HR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37986</v>
          </cell>
        </row>
        <row r="33">
          <cell r="A33" t="str">
            <v>AC182HW</v>
          </cell>
          <cell r="B33">
            <v>7364</v>
          </cell>
          <cell r="C33">
            <v>7140</v>
          </cell>
          <cell r="D33">
            <v>6797</v>
          </cell>
          <cell r="E33">
            <v>5991</v>
          </cell>
          <cell r="F33">
            <v>4226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37986</v>
          </cell>
        </row>
        <row r="34">
          <cell r="A34" t="str">
            <v>AC182IN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37986</v>
          </cell>
        </row>
        <row r="35">
          <cell r="A35" t="str">
            <v>AC182MN</v>
          </cell>
          <cell r="B35">
            <v>292</v>
          </cell>
          <cell r="C35">
            <v>321</v>
          </cell>
          <cell r="D35">
            <v>351</v>
          </cell>
          <cell r="E35">
            <v>380</v>
          </cell>
          <cell r="F35">
            <v>409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37986</v>
          </cell>
        </row>
        <row r="36">
          <cell r="A36" t="str">
            <v>AC182PR</v>
          </cell>
          <cell r="B36">
            <v>569</v>
          </cell>
          <cell r="C36">
            <v>598</v>
          </cell>
          <cell r="D36">
            <v>627</v>
          </cell>
          <cell r="E36">
            <v>576</v>
          </cell>
          <cell r="F36">
            <v>554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37986</v>
          </cell>
        </row>
        <row r="37">
          <cell r="A37" t="str">
            <v>AC182SG</v>
          </cell>
          <cell r="B37">
            <v>10</v>
          </cell>
          <cell r="C37">
            <v>11</v>
          </cell>
          <cell r="D37">
            <v>12</v>
          </cell>
          <cell r="E37">
            <v>13</v>
          </cell>
          <cell r="F37">
            <v>14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37986</v>
          </cell>
        </row>
        <row r="38">
          <cell r="A38" t="str">
            <v>AC182TE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37986</v>
          </cell>
        </row>
        <row r="39">
          <cell r="A39" t="str">
            <v>AC182TR</v>
          </cell>
          <cell r="B39">
            <v>1537</v>
          </cell>
          <cell r="C39">
            <v>1657</v>
          </cell>
          <cell r="D39">
            <v>1626</v>
          </cell>
          <cell r="E39">
            <v>1715</v>
          </cell>
          <cell r="F39">
            <v>1732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37986</v>
          </cell>
        </row>
        <row r="40">
          <cell r="A40" t="str">
            <v>AC182YZ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37986</v>
          </cell>
        </row>
        <row r="41">
          <cell r="A41" t="str">
            <v>AC1863E</v>
          </cell>
          <cell r="B41">
            <v>82</v>
          </cell>
          <cell r="C41">
            <v>90</v>
          </cell>
          <cell r="D41">
            <v>98</v>
          </cell>
          <cell r="E41">
            <v>106</v>
          </cell>
          <cell r="F41">
            <v>115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37986</v>
          </cell>
        </row>
        <row r="42">
          <cell r="A42" t="str">
            <v>AC186DF</v>
          </cell>
          <cell r="B42">
            <v>786</v>
          </cell>
          <cell r="C42">
            <v>864</v>
          </cell>
          <cell r="D42">
            <v>943</v>
          </cell>
          <cell r="E42">
            <v>1022</v>
          </cell>
          <cell r="F42">
            <v>1100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37986</v>
          </cell>
        </row>
        <row r="43">
          <cell r="A43" t="str">
            <v>AC186FC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184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37986</v>
          </cell>
        </row>
        <row r="44">
          <cell r="A44" t="str">
            <v>AC18903</v>
          </cell>
          <cell r="B44">
            <v>272087</v>
          </cell>
          <cell r="C44">
            <v>276210</v>
          </cell>
          <cell r="D44">
            <v>280332</v>
          </cell>
          <cell r="E44">
            <v>284455</v>
          </cell>
          <cell r="F44">
            <v>288577</v>
          </cell>
          <cell r="G44">
            <v>292700</v>
          </cell>
          <cell r="H44">
            <v>296822</v>
          </cell>
          <cell r="I44">
            <v>300945</v>
          </cell>
          <cell r="J44">
            <v>305067</v>
          </cell>
          <cell r="K44">
            <v>309190</v>
          </cell>
          <cell r="L44">
            <v>313312</v>
          </cell>
          <cell r="M44">
            <v>317435</v>
          </cell>
          <cell r="N44">
            <v>321557</v>
          </cell>
          <cell r="O44">
            <v>37986</v>
          </cell>
        </row>
        <row r="45">
          <cell r="A45" t="str">
            <v>AC190DG</v>
          </cell>
          <cell r="B45">
            <v>-1317</v>
          </cell>
          <cell r="C45">
            <v>-1215</v>
          </cell>
          <cell r="D45">
            <v>-1217</v>
          </cell>
          <cell r="E45">
            <v>-1130</v>
          </cell>
          <cell r="F45">
            <v>-770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37986</v>
          </cell>
        </row>
        <row r="46">
          <cell r="A46" t="str">
            <v>AC190DK</v>
          </cell>
          <cell r="B46">
            <v>-1975</v>
          </cell>
          <cell r="C46">
            <v>-1826</v>
          </cell>
          <cell r="D46">
            <v>-1830</v>
          </cell>
          <cell r="E46">
            <v>-1704</v>
          </cell>
          <cell r="F46">
            <v>-1161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37986</v>
          </cell>
        </row>
        <row r="47">
          <cell r="A47" t="str">
            <v>AC22105</v>
          </cell>
          <cell r="B47">
            <v>-15200000</v>
          </cell>
          <cell r="C47">
            <v>-15200000</v>
          </cell>
          <cell r="D47">
            <v>-16150000</v>
          </cell>
          <cell r="E47">
            <v>-16150000</v>
          </cell>
          <cell r="F47">
            <v>-16150000</v>
          </cell>
          <cell r="G47">
            <v>-16150000</v>
          </cell>
          <cell r="H47">
            <v>-16150000</v>
          </cell>
          <cell r="I47">
            <v>-16150000</v>
          </cell>
          <cell r="J47">
            <v>-16150000</v>
          </cell>
          <cell r="K47">
            <v>-16150000</v>
          </cell>
          <cell r="L47">
            <v>-16150000</v>
          </cell>
          <cell r="M47">
            <v>-16150000</v>
          </cell>
          <cell r="N47">
            <v>-16150000</v>
          </cell>
          <cell r="O47">
            <v>37986</v>
          </cell>
        </row>
        <row r="48">
          <cell r="A48" t="str">
            <v>AC22106</v>
          </cell>
          <cell r="B48">
            <v>-20000000</v>
          </cell>
          <cell r="C48">
            <v>-20000000</v>
          </cell>
          <cell r="D48">
            <v>-20000000</v>
          </cell>
          <cell r="E48">
            <v>-20000000</v>
          </cell>
          <cell r="F48">
            <v>-20000000</v>
          </cell>
          <cell r="G48">
            <v>-20000000</v>
          </cell>
          <cell r="H48">
            <v>-20000000</v>
          </cell>
          <cell r="I48">
            <v>-20000000</v>
          </cell>
          <cell r="J48">
            <v>-20000000</v>
          </cell>
          <cell r="K48">
            <v>-20000000</v>
          </cell>
          <cell r="L48">
            <v>-20000000</v>
          </cell>
          <cell r="M48">
            <v>-20000000</v>
          </cell>
          <cell r="N48">
            <v>-20000000</v>
          </cell>
          <cell r="O48">
            <v>37986</v>
          </cell>
        </row>
        <row r="49">
          <cell r="A49" t="str">
            <v>AC22107</v>
          </cell>
          <cell r="B49">
            <v>-20000000</v>
          </cell>
          <cell r="C49">
            <v>-20000000</v>
          </cell>
          <cell r="D49">
            <v>-20000000</v>
          </cell>
          <cell r="E49">
            <v>-20000000</v>
          </cell>
          <cell r="F49">
            <v>-20000000</v>
          </cell>
          <cell r="G49">
            <v>-20000000</v>
          </cell>
          <cell r="H49">
            <v>-20000000</v>
          </cell>
          <cell r="I49">
            <v>-20000000</v>
          </cell>
          <cell r="J49">
            <v>-20000000</v>
          </cell>
          <cell r="K49">
            <v>-20000000</v>
          </cell>
          <cell r="L49">
            <v>-20000000</v>
          </cell>
          <cell r="M49">
            <v>-20000000</v>
          </cell>
          <cell r="N49">
            <v>-20000000</v>
          </cell>
          <cell r="O49">
            <v>37986</v>
          </cell>
        </row>
        <row r="50">
          <cell r="A50" t="str">
            <v>AC22109</v>
          </cell>
          <cell r="B50">
            <v>-30000000</v>
          </cell>
          <cell r="C50">
            <v>-30000000</v>
          </cell>
          <cell r="D50">
            <v>-30000000</v>
          </cell>
          <cell r="E50">
            <v>-30000000</v>
          </cell>
          <cell r="F50">
            <v>-30000000</v>
          </cell>
          <cell r="G50">
            <v>-30000000</v>
          </cell>
          <cell r="H50">
            <v>-30000000</v>
          </cell>
          <cell r="I50">
            <v>-30000000</v>
          </cell>
          <cell r="J50">
            <v>-30000000</v>
          </cell>
          <cell r="K50">
            <v>-30000000</v>
          </cell>
          <cell r="L50">
            <v>-30000000</v>
          </cell>
          <cell r="M50">
            <v>-30000000</v>
          </cell>
          <cell r="N50">
            <v>-30000000</v>
          </cell>
          <cell r="O50">
            <v>37986</v>
          </cell>
        </row>
        <row r="51">
          <cell r="A51" t="str">
            <v>AC22110</v>
          </cell>
          <cell r="B51">
            <v>-50000000</v>
          </cell>
          <cell r="C51">
            <v>-50000000</v>
          </cell>
          <cell r="D51">
            <v>-50000000</v>
          </cell>
          <cell r="E51">
            <v>-50000000</v>
          </cell>
          <cell r="F51">
            <v>-50000000</v>
          </cell>
          <cell r="G51">
            <v>-50000000</v>
          </cell>
          <cell r="H51">
            <v>-50000000</v>
          </cell>
          <cell r="I51">
            <v>-50000000</v>
          </cell>
          <cell r="J51">
            <v>-50000000</v>
          </cell>
          <cell r="K51">
            <v>-50000000</v>
          </cell>
          <cell r="L51">
            <v>-50000000</v>
          </cell>
          <cell r="M51">
            <v>-50000000</v>
          </cell>
          <cell r="N51">
            <v>-50000000</v>
          </cell>
          <cell r="O51">
            <v>37986</v>
          </cell>
        </row>
        <row r="52">
          <cell r="A52" t="str">
            <v>AC22111</v>
          </cell>
          <cell r="B52">
            <v>-20000000</v>
          </cell>
          <cell r="C52">
            <v>-20000000</v>
          </cell>
          <cell r="D52">
            <v>-20000000</v>
          </cell>
          <cell r="E52">
            <v>-20000000</v>
          </cell>
          <cell r="F52">
            <v>-20000000</v>
          </cell>
          <cell r="G52">
            <v>-20000000</v>
          </cell>
          <cell r="H52">
            <v>-20000000</v>
          </cell>
          <cell r="I52">
            <v>-20000000</v>
          </cell>
          <cell r="J52">
            <v>-20000000</v>
          </cell>
          <cell r="K52">
            <v>-20000000</v>
          </cell>
          <cell r="L52">
            <v>-20000000</v>
          </cell>
          <cell r="M52">
            <v>-20000000</v>
          </cell>
          <cell r="N52">
            <v>-20000000</v>
          </cell>
          <cell r="O52">
            <v>37986</v>
          </cell>
        </row>
        <row r="53">
          <cell r="A53" t="str">
            <v>AC22198</v>
          </cell>
          <cell r="B53">
            <v>3188647</v>
          </cell>
          <cell r="C53">
            <v>3258305</v>
          </cell>
          <cell r="D53">
            <v>3327963</v>
          </cell>
          <cell r="E53">
            <v>3397621</v>
          </cell>
          <cell r="F53">
            <v>3467279</v>
          </cell>
          <cell r="G53">
            <v>3536937</v>
          </cell>
          <cell r="H53">
            <v>3606595</v>
          </cell>
          <cell r="I53">
            <v>3676253</v>
          </cell>
          <cell r="J53">
            <v>3745911</v>
          </cell>
          <cell r="K53">
            <v>3815569</v>
          </cell>
          <cell r="L53">
            <v>3884408</v>
          </cell>
          <cell r="M53">
            <v>3953248</v>
          </cell>
          <cell r="N53">
            <v>4022087</v>
          </cell>
          <cell r="O53">
            <v>37986</v>
          </cell>
        </row>
        <row r="54">
          <cell r="A54" t="str">
            <v>AC2219A</v>
          </cell>
          <cell r="B54">
            <v>950000</v>
          </cell>
          <cell r="C54">
            <v>950000</v>
          </cell>
          <cell r="D54">
            <v>950000</v>
          </cell>
          <cell r="E54">
            <v>950000</v>
          </cell>
          <cell r="F54">
            <v>950000</v>
          </cell>
          <cell r="G54">
            <v>950000</v>
          </cell>
          <cell r="H54">
            <v>950000</v>
          </cell>
          <cell r="I54">
            <v>950000</v>
          </cell>
          <cell r="J54">
            <v>950000</v>
          </cell>
          <cell r="K54">
            <v>950000</v>
          </cell>
          <cell r="L54">
            <v>950000</v>
          </cell>
          <cell r="M54">
            <v>950000</v>
          </cell>
          <cell r="N54">
            <v>950000</v>
          </cell>
          <cell r="O54">
            <v>37986</v>
          </cell>
        </row>
        <row r="55">
          <cell r="A55" t="str">
            <v>AC2219B</v>
          </cell>
          <cell r="B55">
            <v>-950000</v>
          </cell>
          <cell r="C55">
            <v>-950000</v>
          </cell>
          <cell r="D55">
            <v>-950000</v>
          </cell>
          <cell r="E55">
            <v>-950000</v>
          </cell>
          <cell r="F55">
            <v>-950000</v>
          </cell>
          <cell r="G55">
            <v>-950000</v>
          </cell>
          <cell r="H55">
            <v>-950000</v>
          </cell>
          <cell r="I55">
            <v>-950000</v>
          </cell>
          <cell r="J55">
            <v>-950000</v>
          </cell>
          <cell r="K55">
            <v>-950000</v>
          </cell>
          <cell r="L55">
            <v>-950000</v>
          </cell>
          <cell r="M55">
            <v>-950000</v>
          </cell>
          <cell r="N55">
            <v>-950000</v>
          </cell>
          <cell r="O55">
            <v>37986</v>
          </cell>
        </row>
        <row r="56">
          <cell r="A56" t="str">
            <v>AC2249A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37986</v>
          </cell>
        </row>
        <row r="57">
          <cell r="A57" t="str">
            <v>AC22610</v>
          </cell>
          <cell r="B57">
            <v>5500</v>
          </cell>
          <cell r="C57">
            <v>5775</v>
          </cell>
          <cell r="D57">
            <v>6050</v>
          </cell>
          <cell r="E57">
            <v>6325</v>
          </cell>
          <cell r="F57">
            <v>6600</v>
          </cell>
          <cell r="G57">
            <v>6875</v>
          </cell>
          <cell r="H57">
            <v>7150</v>
          </cell>
          <cell r="I57">
            <v>7425</v>
          </cell>
          <cell r="J57">
            <v>7700</v>
          </cell>
          <cell r="K57">
            <v>7975</v>
          </cell>
          <cell r="L57">
            <v>8250</v>
          </cell>
          <cell r="M57">
            <v>8525</v>
          </cell>
          <cell r="N57">
            <v>8800</v>
          </cell>
          <cell r="O57">
            <v>37986</v>
          </cell>
        </row>
        <row r="58">
          <cell r="A58" t="str">
            <v>AC22820</v>
          </cell>
          <cell r="B58">
            <v>-212</v>
          </cell>
          <cell r="C58">
            <v>-371</v>
          </cell>
          <cell r="D58">
            <v>-373</v>
          </cell>
          <cell r="E58">
            <v>-351</v>
          </cell>
          <cell r="F58">
            <v>-352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37986</v>
          </cell>
        </row>
        <row r="59">
          <cell r="A59" t="str">
            <v>AC22823</v>
          </cell>
          <cell r="B59">
            <v>-833</v>
          </cell>
          <cell r="C59">
            <v>-900</v>
          </cell>
          <cell r="D59">
            <v>-978</v>
          </cell>
          <cell r="E59">
            <v>-997</v>
          </cell>
          <cell r="F59">
            <v>-1042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37986</v>
          </cell>
        </row>
        <row r="60">
          <cell r="A60" t="str">
            <v>AC22830</v>
          </cell>
          <cell r="B60">
            <v>-556</v>
          </cell>
          <cell r="C60">
            <v>-556</v>
          </cell>
          <cell r="D60">
            <v>-496</v>
          </cell>
          <cell r="E60">
            <v>-476</v>
          </cell>
          <cell r="F60">
            <v>-586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37986</v>
          </cell>
        </row>
        <row r="61">
          <cell r="A61" t="str">
            <v>AC22831</v>
          </cell>
          <cell r="B61">
            <v>-292</v>
          </cell>
          <cell r="C61">
            <v>-263</v>
          </cell>
          <cell r="D61">
            <v>-231</v>
          </cell>
          <cell r="E61">
            <v>-203</v>
          </cell>
          <cell r="F61">
            <v>-181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37986</v>
          </cell>
        </row>
        <row r="62">
          <cell r="A62" t="str">
            <v>AC22837</v>
          </cell>
          <cell r="B62">
            <v>-972</v>
          </cell>
          <cell r="C62">
            <v>-971</v>
          </cell>
          <cell r="D62">
            <v>-970</v>
          </cell>
          <cell r="E62">
            <v>-990</v>
          </cell>
          <cell r="F62">
            <v>-1030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37986</v>
          </cell>
        </row>
        <row r="63">
          <cell r="A63" t="str">
            <v>AC229SE</v>
          </cell>
          <cell r="B63">
            <v>-6028</v>
          </cell>
          <cell r="C63">
            <v>-4363</v>
          </cell>
          <cell r="D63">
            <v>-3766</v>
          </cell>
          <cell r="E63">
            <v>-2926</v>
          </cell>
          <cell r="F63">
            <v>-1970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37986</v>
          </cell>
        </row>
        <row r="64">
          <cell r="A64" t="str">
            <v>AC23101</v>
          </cell>
          <cell r="B64">
            <v>-10000000</v>
          </cell>
          <cell r="C64">
            <v>-10000000</v>
          </cell>
          <cell r="D64">
            <v>-15000000</v>
          </cell>
          <cell r="E64">
            <v>0</v>
          </cell>
          <cell r="F64">
            <v>-10000000</v>
          </cell>
          <cell r="G64">
            <v>-10000000</v>
          </cell>
          <cell r="H64">
            <v>-10000000</v>
          </cell>
          <cell r="I64">
            <v>-10000000</v>
          </cell>
          <cell r="J64">
            <v>-10000000</v>
          </cell>
          <cell r="K64">
            <v>0</v>
          </cell>
          <cell r="L64">
            <v>0</v>
          </cell>
          <cell r="M64">
            <v>-40000000</v>
          </cell>
          <cell r="N64">
            <v>-40000000</v>
          </cell>
          <cell r="O64">
            <v>37986</v>
          </cell>
        </row>
        <row r="65">
          <cell r="A65" t="str">
            <v>AC23227</v>
          </cell>
          <cell r="B65">
            <v>-150</v>
          </cell>
          <cell r="C65">
            <v>-150</v>
          </cell>
          <cell r="D65">
            <v>-150</v>
          </cell>
          <cell r="E65">
            <v>-210</v>
          </cell>
          <cell r="F65">
            <v>-210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37986</v>
          </cell>
        </row>
        <row r="66">
          <cell r="A66" t="str">
            <v>AC23399</v>
          </cell>
          <cell r="B66">
            <v>0</v>
          </cell>
          <cell r="C66">
            <v>0</v>
          </cell>
          <cell r="D66">
            <v>-46300000</v>
          </cell>
          <cell r="E66">
            <v>-52900000</v>
          </cell>
          <cell r="F66">
            <v>-35900000</v>
          </cell>
          <cell r="G66">
            <v>-38000000</v>
          </cell>
          <cell r="H66">
            <v>-39600000</v>
          </cell>
          <cell r="I66">
            <v>-49600000</v>
          </cell>
          <cell r="J66">
            <v>-59700000</v>
          </cell>
          <cell r="K66">
            <v>-66000000</v>
          </cell>
          <cell r="L66">
            <v>-65700000</v>
          </cell>
          <cell r="M66">
            <v>-19800000</v>
          </cell>
          <cell r="N66">
            <v>-26000000</v>
          </cell>
          <cell r="O66">
            <v>37986</v>
          </cell>
        </row>
        <row r="67">
          <cell r="A67" t="str">
            <v>AC235</v>
          </cell>
          <cell r="B67">
            <v>-1348</v>
          </cell>
          <cell r="C67">
            <v>-1172</v>
          </cell>
          <cell r="D67">
            <v>-1054</v>
          </cell>
          <cell r="E67">
            <v>-917</v>
          </cell>
          <cell r="F67">
            <v>-676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37986</v>
          </cell>
        </row>
        <row r="68">
          <cell r="A68" t="str">
            <v>AC23704</v>
          </cell>
          <cell r="B68">
            <v>-258333</v>
          </cell>
          <cell r="C68">
            <v>-258333</v>
          </cell>
          <cell r="D68">
            <v>-258333</v>
          </cell>
          <cell r="E68">
            <v>-258333</v>
          </cell>
          <cell r="F68">
            <v>-258333</v>
          </cell>
          <cell r="G68">
            <v>-258333</v>
          </cell>
          <cell r="H68">
            <v>-258333</v>
          </cell>
          <cell r="I68">
            <v>-258333</v>
          </cell>
          <cell r="J68">
            <v>-258333</v>
          </cell>
          <cell r="K68">
            <v>-258333</v>
          </cell>
          <cell r="L68">
            <v>-258333</v>
          </cell>
          <cell r="M68">
            <v>-258333</v>
          </cell>
          <cell r="N68">
            <v>0</v>
          </cell>
          <cell r="O68">
            <v>37986</v>
          </cell>
        </row>
        <row r="69">
          <cell r="A69" t="str">
            <v>AC23705</v>
          </cell>
          <cell r="B69">
            <v>-127553</v>
          </cell>
          <cell r="C69">
            <v>-127553</v>
          </cell>
          <cell r="D69">
            <v>-127553</v>
          </cell>
          <cell r="E69">
            <v>-135525</v>
          </cell>
          <cell r="F69">
            <v>-135525</v>
          </cell>
          <cell r="G69">
            <v>-135525</v>
          </cell>
          <cell r="H69">
            <v>-135525</v>
          </cell>
          <cell r="I69">
            <v>-135525</v>
          </cell>
          <cell r="J69">
            <v>-135525</v>
          </cell>
          <cell r="K69">
            <v>-135525</v>
          </cell>
          <cell r="L69">
            <v>-135525</v>
          </cell>
          <cell r="M69">
            <v>-135525</v>
          </cell>
          <cell r="N69">
            <v>0</v>
          </cell>
          <cell r="O69">
            <v>37986</v>
          </cell>
        </row>
        <row r="70">
          <cell r="A70" t="str">
            <v>AC23707</v>
          </cell>
          <cell r="B70">
            <v>-141333</v>
          </cell>
          <cell r="C70">
            <v>-141333</v>
          </cell>
          <cell r="D70">
            <v>-141333</v>
          </cell>
          <cell r="E70">
            <v>-141333</v>
          </cell>
          <cell r="F70">
            <v>-141333</v>
          </cell>
          <cell r="G70">
            <v>-141333</v>
          </cell>
          <cell r="H70">
            <v>-141333</v>
          </cell>
          <cell r="I70">
            <v>-141333</v>
          </cell>
          <cell r="J70">
            <v>-141333</v>
          </cell>
          <cell r="K70">
            <v>-141333</v>
          </cell>
          <cell r="L70">
            <v>-141333</v>
          </cell>
          <cell r="M70">
            <v>-141333</v>
          </cell>
          <cell r="N70">
            <v>0</v>
          </cell>
          <cell r="O70">
            <v>37986</v>
          </cell>
        </row>
        <row r="71">
          <cell r="A71" t="str">
            <v>AC23710</v>
          </cell>
          <cell r="B71">
            <v>-179750</v>
          </cell>
          <cell r="C71">
            <v>-179750</v>
          </cell>
          <cell r="D71">
            <v>-179750</v>
          </cell>
          <cell r="E71">
            <v>-179750</v>
          </cell>
          <cell r="F71">
            <v>-179750</v>
          </cell>
          <cell r="G71">
            <v>-179750</v>
          </cell>
          <cell r="H71">
            <v>-179750</v>
          </cell>
          <cell r="I71">
            <v>-179750</v>
          </cell>
          <cell r="J71">
            <v>-179750</v>
          </cell>
          <cell r="K71">
            <v>-179750</v>
          </cell>
          <cell r="L71">
            <v>-179750</v>
          </cell>
          <cell r="M71">
            <v>-179750</v>
          </cell>
          <cell r="N71">
            <v>0</v>
          </cell>
          <cell r="O71">
            <v>37986</v>
          </cell>
        </row>
        <row r="72">
          <cell r="A72" t="str">
            <v>AC23718</v>
          </cell>
          <cell r="B72">
            <v>-143833</v>
          </cell>
          <cell r="C72">
            <v>-143833</v>
          </cell>
          <cell r="D72">
            <v>-143833</v>
          </cell>
          <cell r="E72">
            <v>-143833</v>
          </cell>
          <cell r="F72">
            <v>-143833</v>
          </cell>
          <cell r="G72">
            <v>-143833</v>
          </cell>
          <cell r="H72">
            <v>-143833</v>
          </cell>
          <cell r="I72">
            <v>-143833</v>
          </cell>
          <cell r="J72">
            <v>-143833</v>
          </cell>
          <cell r="K72">
            <v>-143833</v>
          </cell>
          <cell r="L72">
            <v>-143833</v>
          </cell>
          <cell r="M72">
            <v>-143833</v>
          </cell>
          <cell r="N72">
            <v>0</v>
          </cell>
          <cell r="O72">
            <v>37986</v>
          </cell>
        </row>
        <row r="73">
          <cell r="A73" t="str">
            <v>AC23719</v>
          </cell>
          <cell r="B73">
            <v>-112500</v>
          </cell>
          <cell r="C73">
            <v>-112500</v>
          </cell>
          <cell r="D73">
            <v>-112500</v>
          </cell>
          <cell r="E73">
            <v>-112500</v>
          </cell>
          <cell r="F73">
            <v>-112500</v>
          </cell>
          <cell r="G73">
            <v>-112500</v>
          </cell>
          <cell r="H73">
            <v>-112500</v>
          </cell>
          <cell r="I73">
            <v>-112500</v>
          </cell>
          <cell r="J73">
            <v>-112500</v>
          </cell>
          <cell r="K73">
            <v>-112500</v>
          </cell>
          <cell r="L73">
            <v>-112500</v>
          </cell>
          <cell r="M73">
            <v>-112500</v>
          </cell>
          <cell r="N73">
            <v>0</v>
          </cell>
          <cell r="O73">
            <v>37986</v>
          </cell>
        </row>
        <row r="74">
          <cell r="A74" t="str">
            <v>AC24203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37986</v>
          </cell>
        </row>
        <row r="75">
          <cell r="A75" t="str">
            <v>AC252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-236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37986</v>
          </cell>
        </row>
        <row r="76">
          <cell r="A76" t="str">
            <v>AC254DK</v>
          </cell>
          <cell r="B76">
            <v>3293</v>
          </cell>
          <cell r="C76">
            <v>3041</v>
          </cell>
          <cell r="D76">
            <v>3046</v>
          </cell>
          <cell r="E76">
            <v>-2250</v>
          </cell>
          <cell r="F76">
            <v>-3152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37986</v>
          </cell>
        </row>
        <row r="77">
          <cell r="A77" t="str">
            <v>AC282</v>
          </cell>
          <cell r="B77">
            <v>-82357</v>
          </cell>
          <cell r="C77">
            <v>-84048</v>
          </cell>
          <cell r="D77">
            <v>-79615</v>
          </cell>
          <cell r="E77">
            <v>-77014</v>
          </cell>
          <cell r="F77">
            <v>-68270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37986</v>
          </cell>
        </row>
        <row r="78">
          <cell r="A78" t="str">
            <v>AC282DK</v>
          </cell>
          <cell r="B78">
            <v>-6789</v>
          </cell>
          <cell r="C78">
            <v>-9039</v>
          </cell>
          <cell r="D78">
            <v>-8326</v>
          </cell>
          <cell r="E78">
            <v>-7611</v>
          </cell>
          <cell r="F78">
            <v>-1319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37986</v>
          </cell>
        </row>
        <row r="79">
          <cell r="A79" t="str">
            <v>AC283DG</v>
          </cell>
          <cell r="B79">
            <v>-2816</v>
          </cell>
          <cell r="C79">
            <v>-4229</v>
          </cell>
          <cell r="D79">
            <v>-3503</v>
          </cell>
          <cell r="E79">
            <v>-3554</v>
          </cell>
          <cell r="F79">
            <v>638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37986</v>
          </cell>
        </row>
        <row r="80">
          <cell r="A80" t="str">
            <v>AC283DK</v>
          </cell>
          <cell r="B80">
            <v>-2159</v>
          </cell>
          <cell r="C80">
            <v>-1955</v>
          </cell>
          <cell r="D80">
            <v>-1617</v>
          </cell>
          <cell r="E80">
            <v>-2406</v>
          </cell>
          <cell r="F80">
            <v>-2375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37986</v>
          </cell>
        </row>
        <row r="81">
          <cell r="A81" t="str">
            <v>AC400</v>
          </cell>
          <cell r="B81">
            <v>-355540018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37986</v>
          </cell>
        </row>
        <row r="82">
          <cell r="A82" t="str">
            <v>AC41121</v>
          </cell>
          <cell r="B82">
            <v>-515362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37986</v>
          </cell>
        </row>
        <row r="83">
          <cell r="A83" t="str">
            <v>AC42700</v>
          </cell>
          <cell r="B83">
            <v>963303</v>
          </cell>
          <cell r="C83">
            <v>963303</v>
          </cell>
          <cell r="D83">
            <v>971275</v>
          </cell>
          <cell r="E83">
            <v>971275</v>
          </cell>
          <cell r="F83">
            <v>971275</v>
          </cell>
          <cell r="G83">
            <v>971275</v>
          </cell>
          <cell r="H83">
            <v>971275</v>
          </cell>
          <cell r="I83">
            <v>971275</v>
          </cell>
          <cell r="J83">
            <v>971275</v>
          </cell>
          <cell r="K83">
            <v>971275</v>
          </cell>
          <cell r="L83">
            <v>971275</v>
          </cell>
          <cell r="M83">
            <v>971275</v>
          </cell>
          <cell r="N83">
            <v>971275</v>
          </cell>
          <cell r="O83">
            <v>37986</v>
          </cell>
        </row>
        <row r="84">
          <cell r="A84" t="str">
            <v>AC43000</v>
          </cell>
          <cell r="B84">
            <v>54392</v>
          </cell>
          <cell r="C84">
            <v>51210</v>
          </cell>
          <cell r="D84">
            <v>39951</v>
          </cell>
          <cell r="E84">
            <v>40336</v>
          </cell>
          <cell r="F84">
            <v>15325</v>
          </cell>
          <cell r="G84">
            <v>31477</v>
          </cell>
          <cell r="H84">
            <v>44455</v>
          </cell>
          <cell r="I84">
            <v>48659</v>
          </cell>
          <cell r="J84">
            <v>57811</v>
          </cell>
          <cell r="K84">
            <v>68353</v>
          </cell>
          <cell r="L84">
            <v>57361</v>
          </cell>
          <cell r="M84">
            <v>27180</v>
          </cell>
          <cell r="N84">
            <v>31008</v>
          </cell>
          <cell r="O84">
            <v>37986</v>
          </cell>
        </row>
        <row r="85">
          <cell r="A85" t="str">
            <v>AC43101</v>
          </cell>
          <cell r="B85">
            <v>14715</v>
          </cell>
          <cell r="C85">
            <v>18332</v>
          </cell>
          <cell r="D85">
            <v>7125</v>
          </cell>
          <cell r="E85">
            <v>4781</v>
          </cell>
          <cell r="F85">
            <v>16469</v>
          </cell>
          <cell r="G85">
            <v>16094</v>
          </cell>
          <cell r="H85">
            <v>17007</v>
          </cell>
          <cell r="I85">
            <v>15526</v>
          </cell>
          <cell r="J85">
            <v>11904</v>
          </cell>
          <cell r="K85">
            <v>0</v>
          </cell>
          <cell r="L85">
            <v>10354</v>
          </cell>
          <cell r="M85">
            <v>91813</v>
          </cell>
          <cell r="N85">
            <v>88278</v>
          </cell>
          <cell r="O85">
            <v>37986</v>
          </cell>
        </row>
        <row r="86">
          <cell r="A86" t="str">
            <v>AC43103</v>
          </cell>
          <cell r="B86">
            <v>27485</v>
          </cell>
          <cell r="C86">
            <v>30866</v>
          </cell>
          <cell r="D86">
            <v>30866</v>
          </cell>
          <cell r="E86">
            <v>34859</v>
          </cell>
          <cell r="F86">
            <v>28869</v>
          </cell>
          <cell r="G86">
            <v>28869</v>
          </cell>
          <cell r="H86">
            <v>27592</v>
          </cell>
          <cell r="I86">
            <v>29508</v>
          </cell>
          <cell r="J86">
            <v>29508</v>
          </cell>
          <cell r="K86">
            <v>12402</v>
          </cell>
          <cell r="L86">
            <v>45987</v>
          </cell>
          <cell r="M86">
            <v>10510</v>
          </cell>
          <cell r="N86">
            <v>14940</v>
          </cell>
          <cell r="O86">
            <v>37986</v>
          </cell>
        </row>
        <row r="87">
          <cell r="A87" t="str">
            <v>AC43105</v>
          </cell>
          <cell r="B87">
            <v>1686</v>
          </cell>
          <cell r="C87">
            <v>1609</v>
          </cell>
          <cell r="D87">
            <v>1558</v>
          </cell>
          <cell r="E87">
            <v>1469</v>
          </cell>
          <cell r="F87">
            <v>1401</v>
          </cell>
          <cell r="G87">
            <v>1344</v>
          </cell>
          <cell r="H87">
            <v>1322</v>
          </cell>
          <cell r="I87">
            <v>1274</v>
          </cell>
          <cell r="J87">
            <v>1204</v>
          </cell>
          <cell r="K87">
            <v>-4214</v>
          </cell>
          <cell r="L87">
            <v>1701</v>
          </cell>
          <cell r="M87">
            <v>1558</v>
          </cell>
          <cell r="N87">
            <v>1358</v>
          </cell>
          <cell r="O87">
            <v>37986</v>
          </cell>
        </row>
        <row r="88">
          <cell r="A88" t="str">
            <v>AC43198</v>
          </cell>
          <cell r="B88">
            <v>0</v>
          </cell>
          <cell r="C88">
            <v>10907</v>
          </cell>
          <cell r="D88">
            <v>29105</v>
          </cell>
          <cell r="E88">
            <v>50099</v>
          </cell>
          <cell r="F88">
            <v>40193</v>
          </cell>
          <cell r="G88">
            <v>22579</v>
          </cell>
          <cell r="H88">
            <v>39674</v>
          </cell>
          <cell r="I88">
            <v>33381</v>
          </cell>
          <cell r="J88">
            <v>-249617</v>
          </cell>
          <cell r="K88">
            <v>86524</v>
          </cell>
          <cell r="L88">
            <v>39983</v>
          </cell>
          <cell r="M88">
            <v>17714</v>
          </cell>
          <cell r="N88">
            <v>7652</v>
          </cell>
          <cell r="O88">
            <v>37986</v>
          </cell>
        </row>
        <row r="89">
          <cell r="A89" t="str">
            <v>AC43199</v>
          </cell>
          <cell r="B89">
            <v>1090</v>
          </cell>
          <cell r="C89">
            <v>0</v>
          </cell>
          <cell r="D89">
            <v>-548</v>
          </cell>
          <cell r="E89">
            <v>718</v>
          </cell>
          <cell r="F89">
            <v>4293</v>
          </cell>
          <cell r="G89">
            <v>0</v>
          </cell>
          <cell r="H89">
            <v>846</v>
          </cell>
          <cell r="I89">
            <v>0</v>
          </cell>
          <cell r="J89">
            <v>94</v>
          </cell>
          <cell r="K89">
            <v>6562</v>
          </cell>
          <cell r="L89">
            <v>18047</v>
          </cell>
          <cell r="M89">
            <v>18052</v>
          </cell>
          <cell r="N89">
            <v>19699</v>
          </cell>
          <cell r="O89">
            <v>37986</v>
          </cell>
        </row>
        <row r="90">
          <cell r="A90" t="str">
            <v>ALLWROE</v>
          </cell>
          <cell r="B90">
            <v>11</v>
          </cell>
          <cell r="C90">
            <v>11</v>
          </cell>
          <cell r="D90">
            <v>11</v>
          </cell>
          <cell r="E90">
            <v>11</v>
          </cell>
          <cell r="F90">
            <v>11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37986</v>
          </cell>
        </row>
        <row r="91">
          <cell r="A91" t="str">
            <v>CALCROE</v>
          </cell>
          <cell r="B91">
            <v>0</v>
          </cell>
          <cell r="C91">
            <v>0</v>
          </cell>
          <cell r="D91">
            <v>11.35658207047654</v>
          </cell>
          <cell r="E91">
            <v>0</v>
          </cell>
          <cell r="F91">
            <v>11.417244796828545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37986</v>
          </cell>
        </row>
        <row r="92">
          <cell r="A92" t="str">
            <v>EFFTXRT</v>
          </cell>
          <cell r="B92">
            <v>40.85</v>
          </cell>
          <cell r="C92">
            <v>40.85</v>
          </cell>
          <cell r="D92">
            <v>40.85</v>
          </cell>
          <cell r="E92">
            <v>40.85</v>
          </cell>
          <cell r="F92">
            <v>39.875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37986</v>
          </cell>
        </row>
        <row r="93">
          <cell r="A93" t="str">
            <v>GWADJ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37986</v>
          </cell>
        </row>
        <row r="94">
          <cell r="A94" t="str">
            <v>IS1000</v>
          </cell>
          <cell r="B94">
            <v>22229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37986</v>
          </cell>
        </row>
        <row r="95">
          <cell r="A95" t="str">
            <v>IS1200</v>
          </cell>
          <cell r="B95">
            <v>880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37986</v>
          </cell>
        </row>
        <row r="96">
          <cell r="A96" t="str">
            <v>IS1400</v>
          </cell>
          <cell r="B96">
            <v>-3347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37986</v>
          </cell>
        </row>
        <row r="97">
          <cell r="A97" t="str">
            <v>IS1500</v>
          </cell>
          <cell r="B97">
            <v>15637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37986</v>
          </cell>
        </row>
        <row r="98">
          <cell r="A98" t="str">
            <v>IS1600</v>
          </cell>
          <cell r="B98">
            <v>-4247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37986</v>
          </cell>
        </row>
        <row r="99">
          <cell r="A99" t="str">
            <v>IS1700</v>
          </cell>
          <cell r="B99">
            <v>-377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37986</v>
          </cell>
        </row>
        <row r="100">
          <cell r="A100" t="str">
            <v>IS1800</v>
          </cell>
          <cell r="B100">
            <v>16042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37986</v>
          </cell>
        </row>
        <row r="101">
          <cell r="A101" t="str">
            <v>IS1900</v>
          </cell>
          <cell r="B101">
            <v>8350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37986</v>
          </cell>
        </row>
        <row r="102">
          <cell r="A102" t="str">
            <v>IS2000</v>
          </cell>
          <cell r="B102">
            <v>-515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37986</v>
          </cell>
        </row>
        <row r="103">
          <cell r="A103" t="str">
            <v>IS2100</v>
          </cell>
          <cell r="B103">
            <v>327700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37986</v>
          </cell>
        </row>
        <row r="104">
          <cell r="A104" t="str">
            <v>IS2200</v>
          </cell>
          <cell r="B104">
            <v>-27840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37986</v>
          </cell>
        </row>
        <row r="105">
          <cell r="A105" t="str">
            <v>IS2400</v>
          </cell>
          <cell r="B105">
            <v>-116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37986</v>
          </cell>
        </row>
        <row r="106">
          <cell r="A106" t="str">
            <v>IS2800</v>
          </cell>
          <cell r="B106">
            <v>1776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37986</v>
          </cell>
        </row>
        <row r="107">
          <cell r="A107" t="str">
            <v>IS2900</v>
          </cell>
          <cell r="B107">
            <v>-1728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37986</v>
          </cell>
        </row>
        <row r="108">
          <cell r="A108" t="str">
            <v>IS3000</v>
          </cell>
          <cell r="B108">
            <v>-123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37986</v>
          </cell>
        </row>
        <row r="109">
          <cell r="A109" t="str">
            <v>IS3400</v>
          </cell>
          <cell r="B109">
            <v>11639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37986</v>
          </cell>
        </row>
        <row r="110">
          <cell r="A110" t="str">
            <v>IS3500</v>
          </cell>
          <cell r="B110">
            <v>965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37986</v>
          </cell>
        </row>
        <row r="111">
          <cell r="A111" t="str">
            <v>IS3600</v>
          </cell>
          <cell r="B111">
            <v>537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37986</v>
          </cell>
        </row>
        <row r="112">
          <cell r="A112" t="str">
            <v>IS3700</v>
          </cell>
          <cell r="B112">
            <v>561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37986</v>
          </cell>
        </row>
        <row r="113">
          <cell r="A113" t="str">
            <v>IS3800</v>
          </cell>
          <cell r="B113">
            <v>182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37986</v>
          </cell>
        </row>
        <row r="114">
          <cell r="A114" t="str">
            <v>IS3900</v>
          </cell>
          <cell r="B114">
            <v>-693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37986</v>
          </cell>
        </row>
        <row r="115">
          <cell r="A115" t="str">
            <v>IS400</v>
          </cell>
          <cell r="B115">
            <v>-355540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37986</v>
          </cell>
        </row>
        <row r="116">
          <cell r="A116" t="str">
            <v>IS4310</v>
          </cell>
          <cell r="B116">
            <v>-14838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37986</v>
          </cell>
        </row>
        <row r="117">
          <cell r="A117" t="str">
            <v>IS610</v>
          </cell>
          <cell r="B117">
            <v>206079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37986</v>
          </cell>
        </row>
        <row r="118">
          <cell r="A118" t="str">
            <v>IS800</v>
          </cell>
          <cell r="B118">
            <v>58113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37986</v>
          </cell>
        </row>
        <row r="119">
          <cell r="A119" t="str">
            <v>IS900</v>
          </cell>
          <cell r="B119">
            <v>8855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37986</v>
          </cell>
        </row>
        <row r="120">
          <cell r="A120" t="str">
            <v>LLDAYS</v>
          </cell>
          <cell r="B120">
            <v>10.73</v>
          </cell>
          <cell r="C120">
            <v>10.73</v>
          </cell>
          <cell r="D120">
            <v>10.73</v>
          </cell>
          <cell r="E120">
            <v>10.73</v>
          </cell>
          <cell r="F120">
            <v>10.73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37986</v>
          </cell>
        </row>
        <row r="121">
          <cell r="A121" t="str">
            <v>LTD</v>
          </cell>
          <cell r="B121">
            <v>0</v>
          </cell>
          <cell r="C121">
            <v>0</v>
          </cell>
          <cell r="D121">
            <v>-155185</v>
          </cell>
          <cell r="E121">
            <v>0</v>
          </cell>
          <cell r="F121">
            <v>-155149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37986</v>
          </cell>
        </row>
        <row r="122">
          <cell r="A122" t="str">
            <v>MSTOT</v>
          </cell>
          <cell r="B122">
            <v>2250</v>
          </cell>
          <cell r="C122">
            <v>2279</v>
          </cell>
          <cell r="D122">
            <v>2446</v>
          </cell>
          <cell r="E122">
            <v>2228</v>
          </cell>
          <cell r="F122">
            <v>2304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37986</v>
          </cell>
        </row>
        <row r="123">
          <cell r="A123" t="str">
            <v>OPIADJ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37986</v>
          </cell>
        </row>
        <row r="124">
          <cell r="A124" t="str">
            <v>PROMON</v>
          </cell>
          <cell r="B124">
            <v>13</v>
          </cell>
          <cell r="C124">
            <v>13</v>
          </cell>
          <cell r="D124">
            <v>13</v>
          </cell>
          <cell r="E124">
            <v>13</v>
          </cell>
          <cell r="F124">
            <v>9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37986</v>
          </cell>
        </row>
        <row r="125">
          <cell r="A125" t="str">
            <v>RAB37</v>
          </cell>
          <cell r="B125">
            <v>626667</v>
          </cell>
          <cell r="C125">
            <v>646405</v>
          </cell>
          <cell r="D125">
            <v>666106</v>
          </cell>
          <cell r="E125">
            <v>684195</v>
          </cell>
          <cell r="F125">
            <v>703914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37986</v>
          </cell>
        </row>
        <row r="126">
          <cell r="A126" t="str">
            <v>RAB4H</v>
          </cell>
          <cell r="B126">
            <v>272087</v>
          </cell>
          <cell r="C126">
            <v>284455</v>
          </cell>
          <cell r="D126">
            <v>296822</v>
          </cell>
          <cell r="E126">
            <v>309190</v>
          </cell>
          <cell r="F126">
            <v>321557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37986</v>
          </cell>
        </row>
        <row r="127">
          <cell r="A127" t="str">
            <v>RAB4N</v>
          </cell>
          <cell r="B127">
            <v>287591</v>
          </cell>
          <cell r="C127">
            <v>287591</v>
          </cell>
          <cell r="D127">
            <v>287591</v>
          </cell>
          <cell r="E127">
            <v>287591</v>
          </cell>
          <cell r="F127">
            <v>287591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37986</v>
          </cell>
        </row>
        <row r="128">
          <cell r="A128" t="str">
            <v>RLB45</v>
          </cell>
          <cell r="B128">
            <v>-5</v>
          </cell>
          <cell r="C128">
            <v>-5</v>
          </cell>
          <cell r="D128">
            <v>-5</v>
          </cell>
          <cell r="E128">
            <v>-5</v>
          </cell>
          <cell r="F128">
            <v>-5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37986</v>
          </cell>
        </row>
        <row r="129">
          <cell r="A129" t="str">
            <v>RLB47</v>
          </cell>
          <cell r="B129">
            <v>-465744</v>
          </cell>
          <cell r="C129">
            <v>-465774</v>
          </cell>
          <cell r="D129">
            <v>-465825</v>
          </cell>
          <cell r="E129">
            <v>-465876</v>
          </cell>
          <cell r="F129">
            <v>-465930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37986</v>
          </cell>
        </row>
        <row r="130">
          <cell r="A130" t="str">
            <v>RLB48</v>
          </cell>
          <cell r="B130">
            <v>0</v>
          </cell>
          <cell r="C130">
            <v>0</v>
          </cell>
          <cell r="D130">
            <v>0</v>
          </cell>
          <cell r="E130">
            <v>-1354</v>
          </cell>
          <cell r="F130">
            <v>-767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37986</v>
          </cell>
        </row>
        <row r="131">
          <cell r="A131" t="str">
            <v>RLB51</v>
          </cell>
          <cell r="B131">
            <v>-39129</v>
          </cell>
          <cell r="C131">
            <v>-48688</v>
          </cell>
          <cell r="D131">
            <v>-51564</v>
          </cell>
          <cell r="E131">
            <v>-35728</v>
          </cell>
          <cell r="F131">
            <v>-24290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37986</v>
          </cell>
        </row>
        <row r="132">
          <cell r="A132" t="str">
            <v>RLB55</v>
          </cell>
          <cell r="B132">
            <v>-151061353</v>
          </cell>
          <cell r="C132">
            <v>-151802379</v>
          </cell>
          <cell r="D132">
            <v>-151593405</v>
          </cell>
          <cell r="E132">
            <v>-151384431</v>
          </cell>
          <cell r="F132">
            <v>-151177913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37986</v>
          </cell>
        </row>
        <row r="133">
          <cell r="A133" t="str">
            <v>RLB57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37986</v>
          </cell>
        </row>
        <row r="134">
          <cell r="A134" t="str">
            <v>RLB58</v>
          </cell>
          <cell r="B134">
            <v>5500</v>
          </cell>
          <cell r="C134">
            <v>6325</v>
          </cell>
          <cell r="D134">
            <v>7150</v>
          </cell>
          <cell r="E134">
            <v>7975</v>
          </cell>
          <cell r="F134">
            <v>8800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37986</v>
          </cell>
        </row>
        <row r="135">
          <cell r="A135" t="str">
            <v>RLB89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37986</v>
          </cell>
        </row>
        <row r="136">
          <cell r="A136" t="str">
            <v>RRG81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37986</v>
          </cell>
        </row>
        <row r="137">
          <cell r="A137" t="str">
            <v>RSLS</v>
          </cell>
          <cell r="B137">
            <v>-6013983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37986</v>
          </cell>
        </row>
        <row r="138">
          <cell r="A138" t="str">
            <v>RXP18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37986</v>
          </cell>
        </row>
        <row r="139">
          <cell r="A139" t="str">
            <v>RXP25</v>
          </cell>
          <cell r="B139">
            <v>-377332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37986</v>
          </cell>
        </row>
        <row r="140">
          <cell r="A140" t="str">
            <v>STD</v>
          </cell>
          <cell r="B140">
            <v>-88100</v>
          </cell>
          <cell r="C140">
            <v>-52900</v>
          </cell>
          <cell r="D140">
            <v>-49600</v>
          </cell>
          <cell r="E140">
            <v>-66000</v>
          </cell>
          <cell r="F140">
            <v>-66000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37986</v>
          </cell>
        </row>
        <row r="141">
          <cell r="A141" t="str">
            <v>TOTGAS</v>
          </cell>
          <cell r="B141">
            <v>206079227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37986</v>
          </cell>
        </row>
        <row r="142">
          <cell r="A142" t="str">
            <v>TOTOM</v>
          </cell>
          <cell r="B142">
            <v>66968501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37986</v>
          </cell>
        </row>
        <row r="143">
          <cell r="A143" t="str">
            <v>WNRMLZ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37986</v>
          </cell>
        </row>
        <row r="144">
          <cell r="A144" t="str">
            <v>XMRGN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37986</v>
          </cell>
        </row>
      </sheetData>
      <sheetData sheetId="35"/>
      <sheetData sheetId="36" refreshError="1"/>
      <sheetData sheetId="37"/>
      <sheetData sheetId="38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1(A)"/>
      <sheetName val="Exhibit 1(B)"/>
      <sheetName val="Exhibit 1(C)"/>
      <sheetName val="Exhibit 1(D)"/>
      <sheetName val="Rate Base"/>
      <sheetName val="Operating Income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16"/>
      <sheetName val="R 17"/>
      <sheetName val="Common Equity"/>
      <sheetName val="Cost of Debt"/>
      <sheetName val="Schedule C-2"/>
      <sheetName val="WP C-2A"/>
      <sheetName val="WP C-2B"/>
      <sheetName val="WP C-2C"/>
      <sheetName val="WP C-2D"/>
      <sheetName val="WP C-2E"/>
      <sheetName val="Schedule C-3"/>
      <sheetName val="Schedule D-1"/>
      <sheetName val="Schedule D-2"/>
      <sheetName val="ROR"/>
      <sheetName val="Dialog1"/>
      <sheetName val="Module1"/>
      <sheetName val="ACCESS_DATA"/>
      <sheetName val="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AC101</v>
          </cell>
          <cell r="B2">
            <v>595867</v>
          </cell>
          <cell r="C2">
            <v>596000</v>
          </cell>
          <cell r="D2">
            <v>572412</v>
          </cell>
          <cell r="E2">
            <v>572702</v>
          </cell>
          <cell r="F2">
            <v>576582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37986</v>
          </cell>
        </row>
        <row r="3">
          <cell r="A3" t="str">
            <v>AC106</v>
          </cell>
          <cell r="B3">
            <v>112753</v>
          </cell>
          <cell r="C3">
            <v>100764</v>
          </cell>
          <cell r="D3">
            <v>118209</v>
          </cell>
          <cell r="E3">
            <v>105987</v>
          </cell>
          <cell r="F3">
            <v>90023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37986</v>
          </cell>
        </row>
        <row r="4">
          <cell r="A4" t="str">
            <v>AC108</v>
          </cell>
          <cell r="B4">
            <v>-290639</v>
          </cell>
          <cell r="C4">
            <v>-287289</v>
          </cell>
          <cell r="D4">
            <v>-283891</v>
          </cell>
          <cell r="E4">
            <v>-281572</v>
          </cell>
          <cell r="F4">
            <v>-280592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37986</v>
          </cell>
        </row>
        <row r="5">
          <cell r="A5" t="str">
            <v>AC14404</v>
          </cell>
          <cell r="B5">
            <v>-50</v>
          </cell>
          <cell r="C5">
            <v>-50</v>
          </cell>
          <cell r="D5">
            <v>0</v>
          </cell>
          <cell r="E5">
            <v>37</v>
          </cell>
          <cell r="F5">
            <v>35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37986</v>
          </cell>
        </row>
        <row r="6">
          <cell r="A6" t="str">
            <v>AC14411</v>
          </cell>
          <cell r="B6">
            <v>-5679</v>
          </cell>
          <cell r="C6">
            <v>-6177</v>
          </cell>
          <cell r="D6">
            <v>-7055</v>
          </cell>
          <cell r="E6">
            <v>-5164</v>
          </cell>
          <cell r="F6">
            <v>-7684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37986</v>
          </cell>
        </row>
        <row r="7">
          <cell r="A7" t="str">
            <v>AC151</v>
          </cell>
          <cell r="B7">
            <v>37397</v>
          </cell>
          <cell r="C7">
            <v>34098</v>
          </cell>
          <cell r="D7">
            <v>29898</v>
          </cell>
          <cell r="E7">
            <v>24204</v>
          </cell>
          <cell r="F7">
            <v>17788</v>
          </cell>
          <cell r="G7">
            <v>11885</v>
          </cell>
          <cell r="H7">
            <v>7058</v>
          </cell>
          <cell r="I7">
            <v>6701</v>
          </cell>
          <cell r="J7">
            <v>10519</v>
          </cell>
          <cell r="K7">
            <v>14469</v>
          </cell>
          <cell r="L7">
            <v>17670</v>
          </cell>
          <cell r="M7">
            <v>17769</v>
          </cell>
          <cell r="N7">
            <v>17457</v>
          </cell>
          <cell r="O7">
            <v>37986</v>
          </cell>
        </row>
        <row r="8">
          <cell r="A8" t="str">
            <v>AC152</v>
          </cell>
          <cell r="B8">
            <v>6</v>
          </cell>
          <cell r="C8">
            <v>6</v>
          </cell>
          <cell r="D8">
            <v>6</v>
          </cell>
          <cell r="E8">
            <v>6</v>
          </cell>
          <cell r="F8">
            <v>6</v>
          </cell>
          <cell r="G8">
            <v>6</v>
          </cell>
          <cell r="H8">
            <v>6</v>
          </cell>
          <cell r="I8">
            <v>5</v>
          </cell>
          <cell r="J8">
            <v>5</v>
          </cell>
          <cell r="K8">
            <v>5</v>
          </cell>
          <cell r="L8">
            <v>5</v>
          </cell>
          <cell r="M8">
            <v>5</v>
          </cell>
          <cell r="N8">
            <v>5</v>
          </cell>
          <cell r="O8">
            <v>37986</v>
          </cell>
        </row>
        <row r="9">
          <cell r="A9" t="str">
            <v>AC16501</v>
          </cell>
          <cell r="B9">
            <v>213</v>
          </cell>
          <cell r="C9">
            <v>361</v>
          </cell>
          <cell r="D9">
            <v>299</v>
          </cell>
          <cell r="E9">
            <v>469</v>
          </cell>
          <cell r="F9">
            <v>266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37986</v>
          </cell>
        </row>
        <row r="10">
          <cell r="A10" t="str">
            <v>AC16507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37986</v>
          </cell>
        </row>
        <row r="11">
          <cell r="A11" t="str">
            <v>AC16596</v>
          </cell>
          <cell r="B11">
            <v>32</v>
          </cell>
          <cell r="C11">
            <v>348</v>
          </cell>
          <cell r="D11">
            <v>348</v>
          </cell>
          <cell r="E11">
            <v>348</v>
          </cell>
          <cell r="F11">
            <v>497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37986</v>
          </cell>
        </row>
        <row r="12">
          <cell r="A12" t="str">
            <v>AC165XX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37986</v>
          </cell>
        </row>
        <row r="13">
          <cell r="A13" t="str">
            <v>AC18103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37986</v>
          </cell>
        </row>
        <row r="14">
          <cell r="A14" t="str">
            <v>AC18104</v>
          </cell>
          <cell r="B14">
            <v>161811</v>
          </cell>
          <cell r="C14">
            <v>164263</v>
          </cell>
          <cell r="D14">
            <v>166715</v>
          </cell>
          <cell r="E14">
            <v>169166</v>
          </cell>
          <cell r="F14">
            <v>171618</v>
          </cell>
          <cell r="G14">
            <v>174070</v>
          </cell>
          <cell r="H14">
            <v>176521</v>
          </cell>
          <cell r="I14">
            <v>178973</v>
          </cell>
          <cell r="J14">
            <v>181425</v>
          </cell>
          <cell r="K14">
            <v>183876</v>
          </cell>
          <cell r="L14">
            <v>186328</v>
          </cell>
          <cell r="M14">
            <v>188780</v>
          </cell>
          <cell r="N14">
            <v>191231</v>
          </cell>
          <cell r="O14">
            <v>37986</v>
          </cell>
        </row>
        <row r="15">
          <cell r="A15" t="str">
            <v>AC18105</v>
          </cell>
          <cell r="B15">
            <v>41978</v>
          </cell>
          <cell r="C15">
            <v>42199</v>
          </cell>
          <cell r="D15">
            <v>42420</v>
          </cell>
          <cell r="E15">
            <v>42641</v>
          </cell>
          <cell r="F15">
            <v>42862</v>
          </cell>
          <cell r="G15">
            <v>43083</v>
          </cell>
          <cell r="H15">
            <v>43304</v>
          </cell>
          <cell r="I15">
            <v>43524</v>
          </cell>
          <cell r="J15">
            <v>43745</v>
          </cell>
          <cell r="K15">
            <v>43966</v>
          </cell>
          <cell r="L15">
            <v>44187</v>
          </cell>
          <cell r="M15">
            <v>44408</v>
          </cell>
          <cell r="N15">
            <v>44629</v>
          </cell>
          <cell r="O15">
            <v>37986</v>
          </cell>
        </row>
        <row r="16">
          <cell r="A16" t="str">
            <v>AC18107</v>
          </cell>
          <cell r="B16">
            <v>155646</v>
          </cell>
          <cell r="C16">
            <v>156344</v>
          </cell>
          <cell r="D16">
            <v>157042</v>
          </cell>
          <cell r="E16">
            <v>157740</v>
          </cell>
          <cell r="F16">
            <v>158438</v>
          </cell>
          <cell r="G16">
            <v>159136</v>
          </cell>
          <cell r="H16">
            <v>159834</v>
          </cell>
          <cell r="I16">
            <v>160532</v>
          </cell>
          <cell r="J16">
            <v>161230</v>
          </cell>
          <cell r="K16">
            <v>161928</v>
          </cell>
          <cell r="L16">
            <v>162626</v>
          </cell>
          <cell r="M16">
            <v>163324</v>
          </cell>
          <cell r="N16">
            <v>164022</v>
          </cell>
          <cell r="O16">
            <v>37986</v>
          </cell>
        </row>
        <row r="17">
          <cell r="A17" t="str">
            <v>AC18110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37986</v>
          </cell>
        </row>
        <row r="18">
          <cell r="A18" t="str">
            <v>AC18116</v>
          </cell>
          <cell r="B18">
            <v>124891</v>
          </cell>
          <cell r="C18">
            <v>126115</v>
          </cell>
          <cell r="D18">
            <v>127340</v>
          </cell>
          <cell r="E18">
            <v>128564</v>
          </cell>
          <cell r="F18">
            <v>129789</v>
          </cell>
          <cell r="G18">
            <v>131013</v>
          </cell>
          <cell r="H18">
            <v>132237</v>
          </cell>
          <cell r="I18">
            <v>133462</v>
          </cell>
          <cell r="J18">
            <v>134686</v>
          </cell>
          <cell r="K18">
            <v>135911</v>
          </cell>
          <cell r="L18">
            <v>137135</v>
          </cell>
          <cell r="M18">
            <v>138359</v>
          </cell>
          <cell r="N18">
            <v>139584</v>
          </cell>
          <cell r="O18">
            <v>37986</v>
          </cell>
        </row>
        <row r="19">
          <cell r="A19" t="str">
            <v>AC1812F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37986</v>
          </cell>
        </row>
        <row r="20">
          <cell r="A20" t="str">
            <v>AC181WM</v>
          </cell>
          <cell r="B20">
            <v>0</v>
          </cell>
          <cell r="C20">
            <v>0</v>
          </cell>
          <cell r="D20">
            <v>0</v>
          </cell>
          <cell r="E20">
            <v>18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37986</v>
          </cell>
        </row>
        <row r="21">
          <cell r="A21" t="str">
            <v>AC181Y8</v>
          </cell>
          <cell r="B21">
            <v>110260</v>
          </cell>
          <cell r="C21">
            <v>110716</v>
          </cell>
          <cell r="D21">
            <v>111171</v>
          </cell>
          <cell r="E21">
            <v>111627</v>
          </cell>
          <cell r="F21">
            <v>112083</v>
          </cell>
          <cell r="G21">
            <v>112538</v>
          </cell>
          <cell r="H21">
            <v>112994</v>
          </cell>
          <cell r="I21">
            <v>113449</v>
          </cell>
          <cell r="J21">
            <v>113905</v>
          </cell>
          <cell r="K21">
            <v>114361</v>
          </cell>
          <cell r="L21">
            <v>114816</v>
          </cell>
          <cell r="M21">
            <v>115272</v>
          </cell>
          <cell r="N21">
            <v>115727</v>
          </cell>
          <cell r="O21">
            <v>37986</v>
          </cell>
        </row>
        <row r="22">
          <cell r="A22" t="str">
            <v>AC181Y9</v>
          </cell>
          <cell r="B22">
            <v>30451</v>
          </cell>
          <cell r="C22">
            <v>31973</v>
          </cell>
          <cell r="D22">
            <v>33496</v>
          </cell>
          <cell r="E22">
            <v>35018</v>
          </cell>
          <cell r="F22">
            <v>36541</v>
          </cell>
          <cell r="G22">
            <v>38063</v>
          </cell>
          <cell r="H22">
            <v>39586</v>
          </cell>
          <cell r="I22">
            <v>41108</v>
          </cell>
          <cell r="J22">
            <v>42631</v>
          </cell>
          <cell r="K22">
            <v>44154</v>
          </cell>
          <cell r="L22">
            <v>45676</v>
          </cell>
          <cell r="M22">
            <v>47199</v>
          </cell>
          <cell r="N22">
            <v>48721</v>
          </cell>
          <cell r="O22">
            <v>37986</v>
          </cell>
        </row>
        <row r="23">
          <cell r="A23" t="str">
            <v>AC181YG</v>
          </cell>
          <cell r="B23">
            <v>1630</v>
          </cell>
          <cell r="C23">
            <v>1630</v>
          </cell>
          <cell r="D23">
            <v>1630</v>
          </cell>
          <cell r="E23">
            <v>1630</v>
          </cell>
          <cell r="F23">
            <v>1630</v>
          </cell>
          <cell r="G23">
            <v>1630</v>
          </cell>
          <cell r="H23">
            <v>1630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37986</v>
          </cell>
        </row>
        <row r="24">
          <cell r="A24" t="str">
            <v>AC1826A</v>
          </cell>
          <cell r="B24">
            <v>68</v>
          </cell>
          <cell r="C24">
            <v>75</v>
          </cell>
          <cell r="D24">
            <v>82</v>
          </cell>
          <cell r="E24">
            <v>89</v>
          </cell>
          <cell r="F24">
            <v>96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37986</v>
          </cell>
        </row>
        <row r="25">
          <cell r="A25" t="str">
            <v>AC18274</v>
          </cell>
          <cell r="B25">
            <v>11</v>
          </cell>
          <cell r="C25">
            <v>12</v>
          </cell>
          <cell r="D25">
            <v>13</v>
          </cell>
          <cell r="E25">
            <v>14</v>
          </cell>
          <cell r="F25">
            <v>15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37986</v>
          </cell>
        </row>
        <row r="26">
          <cell r="A26" t="str">
            <v>AC182DE</v>
          </cell>
          <cell r="B26">
            <v>137</v>
          </cell>
          <cell r="C26">
            <v>150</v>
          </cell>
          <cell r="D26">
            <v>164</v>
          </cell>
          <cell r="E26">
            <v>178</v>
          </cell>
          <cell r="F26">
            <v>191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37986</v>
          </cell>
        </row>
        <row r="27">
          <cell r="A27" t="str">
            <v>AC182DK</v>
          </cell>
          <cell r="B27">
            <v>11764</v>
          </cell>
          <cell r="C27">
            <v>15223</v>
          </cell>
          <cell r="D27">
            <v>13447</v>
          </cell>
          <cell r="E27">
            <v>18654</v>
          </cell>
          <cell r="F27">
            <v>8139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37986</v>
          </cell>
        </row>
        <row r="28">
          <cell r="A28" t="str">
            <v>AC182DP</v>
          </cell>
          <cell r="B28">
            <v>32</v>
          </cell>
          <cell r="C28">
            <v>35</v>
          </cell>
          <cell r="D28">
            <v>38</v>
          </cell>
          <cell r="E28">
            <v>41</v>
          </cell>
          <cell r="F28">
            <v>44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37986</v>
          </cell>
        </row>
        <row r="29">
          <cell r="A29" t="str">
            <v>AC182DS</v>
          </cell>
          <cell r="B29">
            <v>42</v>
          </cell>
          <cell r="C29">
            <v>46</v>
          </cell>
          <cell r="D29">
            <v>50</v>
          </cell>
          <cell r="E29">
            <v>55</v>
          </cell>
          <cell r="F29">
            <v>59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37986</v>
          </cell>
        </row>
        <row r="30">
          <cell r="A30" t="str">
            <v>AC182GV</v>
          </cell>
          <cell r="B30">
            <v>-2</v>
          </cell>
          <cell r="C30">
            <v>5</v>
          </cell>
          <cell r="D30">
            <v>12</v>
          </cell>
          <cell r="E30">
            <v>13</v>
          </cell>
          <cell r="F30">
            <v>14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37986</v>
          </cell>
        </row>
        <row r="31">
          <cell r="A31" t="str">
            <v>AC182HM</v>
          </cell>
          <cell r="B31">
            <v>8052</v>
          </cell>
          <cell r="C31">
            <v>8827</v>
          </cell>
          <cell r="D31">
            <v>6168</v>
          </cell>
          <cell r="E31">
            <v>7064</v>
          </cell>
          <cell r="F31">
            <v>7551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37986</v>
          </cell>
        </row>
        <row r="32">
          <cell r="A32" t="str">
            <v>AC182HR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37986</v>
          </cell>
        </row>
        <row r="33">
          <cell r="A33" t="str">
            <v>AC182HW</v>
          </cell>
          <cell r="B33">
            <v>7364</v>
          </cell>
          <cell r="C33">
            <v>7140</v>
          </cell>
          <cell r="D33">
            <v>6797</v>
          </cell>
          <cell r="E33">
            <v>5991</v>
          </cell>
          <cell r="F33">
            <v>4226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37986</v>
          </cell>
        </row>
        <row r="34">
          <cell r="A34" t="str">
            <v>AC182IN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37986</v>
          </cell>
        </row>
        <row r="35">
          <cell r="A35" t="str">
            <v>AC182MN</v>
          </cell>
          <cell r="B35">
            <v>292</v>
          </cell>
          <cell r="C35">
            <v>321</v>
          </cell>
          <cell r="D35">
            <v>351</v>
          </cell>
          <cell r="E35">
            <v>380</v>
          </cell>
          <cell r="F35">
            <v>409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37986</v>
          </cell>
        </row>
        <row r="36">
          <cell r="A36" t="str">
            <v>AC182PR</v>
          </cell>
          <cell r="B36">
            <v>569</v>
          </cell>
          <cell r="C36">
            <v>598</v>
          </cell>
          <cell r="D36">
            <v>627</v>
          </cell>
          <cell r="E36">
            <v>576</v>
          </cell>
          <cell r="F36">
            <v>554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37986</v>
          </cell>
        </row>
        <row r="37">
          <cell r="A37" t="str">
            <v>AC182SG</v>
          </cell>
          <cell r="B37">
            <v>10</v>
          </cell>
          <cell r="C37">
            <v>11</v>
          </cell>
          <cell r="D37">
            <v>12</v>
          </cell>
          <cell r="E37">
            <v>13</v>
          </cell>
          <cell r="F37">
            <v>14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37986</v>
          </cell>
        </row>
        <row r="38">
          <cell r="A38" t="str">
            <v>AC182TE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37986</v>
          </cell>
        </row>
        <row r="39">
          <cell r="A39" t="str">
            <v>AC182TR</v>
          </cell>
          <cell r="B39">
            <v>1537</v>
          </cell>
          <cell r="C39">
            <v>1657</v>
          </cell>
          <cell r="D39">
            <v>1626</v>
          </cell>
          <cell r="E39">
            <v>1715</v>
          </cell>
          <cell r="F39">
            <v>1732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37986</v>
          </cell>
        </row>
        <row r="40">
          <cell r="A40" t="str">
            <v>AC182YZ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37986</v>
          </cell>
        </row>
        <row r="41">
          <cell r="A41" t="str">
            <v>AC1863E</v>
          </cell>
          <cell r="B41">
            <v>82</v>
          </cell>
          <cell r="C41">
            <v>90</v>
          </cell>
          <cell r="D41">
            <v>98</v>
          </cell>
          <cell r="E41">
            <v>106</v>
          </cell>
          <cell r="F41">
            <v>115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37986</v>
          </cell>
        </row>
        <row r="42">
          <cell r="A42" t="str">
            <v>AC186DF</v>
          </cell>
          <cell r="B42">
            <v>786</v>
          </cell>
          <cell r="C42">
            <v>864</v>
          </cell>
          <cell r="D42">
            <v>943</v>
          </cell>
          <cell r="E42">
            <v>1022</v>
          </cell>
          <cell r="F42">
            <v>1100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37986</v>
          </cell>
        </row>
        <row r="43">
          <cell r="A43" t="str">
            <v>AC186FC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184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37986</v>
          </cell>
        </row>
        <row r="44">
          <cell r="A44" t="str">
            <v>AC18903</v>
          </cell>
          <cell r="B44">
            <v>272087</v>
          </cell>
          <cell r="C44">
            <v>276210</v>
          </cell>
          <cell r="D44">
            <v>280332</v>
          </cell>
          <cell r="E44">
            <v>284455</v>
          </cell>
          <cell r="F44">
            <v>288577</v>
          </cell>
          <cell r="G44">
            <v>292700</v>
          </cell>
          <cell r="H44">
            <v>296822</v>
          </cell>
          <cell r="I44">
            <v>300945</v>
          </cell>
          <cell r="J44">
            <v>305067</v>
          </cell>
          <cell r="K44">
            <v>309190</v>
          </cell>
          <cell r="L44">
            <v>313312</v>
          </cell>
          <cell r="M44">
            <v>317435</v>
          </cell>
          <cell r="N44">
            <v>321557</v>
          </cell>
          <cell r="O44">
            <v>37986</v>
          </cell>
        </row>
        <row r="45">
          <cell r="A45" t="str">
            <v>AC190DG</v>
          </cell>
          <cell r="B45">
            <v>-1317</v>
          </cell>
          <cell r="C45">
            <v>-1215</v>
          </cell>
          <cell r="D45">
            <v>-1217</v>
          </cell>
          <cell r="E45">
            <v>-1130</v>
          </cell>
          <cell r="F45">
            <v>-770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37986</v>
          </cell>
        </row>
        <row r="46">
          <cell r="A46" t="str">
            <v>AC190DK</v>
          </cell>
          <cell r="B46">
            <v>-1975</v>
          </cell>
          <cell r="C46">
            <v>-1826</v>
          </cell>
          <cell r="D46">
            <v>-1830</v>
          </cell>
          <cell r="E46">
            <v>-1704</v>
          </cell>
          <cell r="F46">
            <v>-1161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37986</v>
          </cell>
        </row>
        <row r="47">
          <cell r="A47" t="str">
            <v>AC22105</v>
          </cell>
          <cell r="B47">
            <v>-15200000</v>
          </cell>
          <cell r="C47">
            <v>-15200000</v>
          </cell>
          <cell r="D47">
            <v>-16150000</v>
          </cell>
          <cell r="E47">
            <v>-16150000</v>
          </cell>
          <cell r="F47">
            <v>-16150000</v>
          </cell>
          <cell r="G47">
            <v>-16150000</v>
          </cell>
          <cell r="H47">
            <v>-16150000</v>
          </cell>
          <cell r="I47">
            <v>-16150000</v>
          </cell>
          <cell r="J47">
            <v>-16150000</v>
          </cell>
          <cell r="K47">
            <v>-16150000</v>
          </cell>
          <cell r="L47">
            <v>-16150000</v>
          </cell>
          <cell r="M47">
            <v>-16150000</v>
          </cell>
          <cell r="N47">
            <v>-16150000</v>
          </cell>
          <cell r="O47">
            <v>37986</v>
          </cell>
        </row>
        <row r="48">
          <cell r="A48" t="str">
            <v>AC22106</v>
          </cell>
          <cell r="B48">
            <v>-20000000</v>
          </cell>
          <cell r="C48">
            <v>-20000000</v>
          </cell>
          <cell r="D48">
            <v>-20000000</v>
          </cell>
          <cell r="E48">
            <v>-20000000</v>
          </cell>
          <cell r="F48">
            <v>-20000000</v>
          </cell>
          <cell r="G48">
            <v>-20000000</v>
          </cell>
          <cell r="H48">
            <v>-20000000</v>
          </cell>
          <cell r="I48">
            <v>-20000000</v>
          </cell>
          <cell r="J48">
            <v>-20000000</v>
          </cell>
          <cell r="K48">
            <v>-20000000</v>
          </cell>
          <cell r="L48">
            <v>-20000000</v>
          </cell>
          <cell r="M48">
            <v>-20000000</v>
          </cell>
          <cell r="N48">
            <v>-20000000</v>
          </cell>
          <cell r="O48">
            <v>37986</v>
          </cell>
        </row>
        <row r="49">
          <cell r="A49" t="str">
            <v>AC22107</v>
          </cell>
          <cell r="B49">
            <v>-20000000</v>
          </cell>
          <cell r="C49">
            <v>-20000000</v>
          </cell>
          <cell r="D49">
            <v>-20000000</v>
          </cell>
          <cell r="E49">
            <v>-20000000</v>
          </cell>
          <cell r="F49">
            <v>-20000000</v>
          </cell>
          <cell r="G49">
            <v>-20000000</v>
          </cell>
          <cell r="H49">
            <v>-20000000</v>
          </cell>
          <cell r="I49">
            <v>-20000000</v>
          </cell>
          <cell r="J49">
            <v>-20000000</v>
          </cell>
          <cell r="K49">
            <v>-20000000</v>
          </cell>
          <cell r="L49">
            <v>-20000000</v>
          </cell>
          <cell r="M49">
            <v>-20000000</v>
          </cell>
          <cell r="N49">
            <v>-20000000</v>
          </cell>
          <cell r="O49">
            <v>37986</v>
          </cell>
        </row>
        <row r="50">
          <cell r="A50" t="str">
            <v>AC22109</v>
          </cell>
          <cell r="B50">
            <v>-30000000</v>
          </cell>
          <cell r="C50">
            <v>-30000000</v>
          </cell>
          <cell r="D50">
            <v>-30000000</v>
          </cell>
          <cell r="E50">
            <v>-30000000</v>
          </cell>
          <cell r="F50">
            <v>-30000000</v>
          </cell>
          <cell r="G50">
            <v>-30000000</v>
          </cell>
          <cell r="H50">
            <v>-30000000</v>
          </cell>
          <cell r="I50">
            <v>-30000000</v>
          </cell>
          <cell r="J50">
            <v>-30000000</v>
          </cell>
          <cell r="K50">
            <v>-30000000</v>
          </cell>
          <cell r="L50">
            <v>-30000000</v>
          </cell>
          <cell r="M50">
            <v>-30000000</v>
          </cell>
          <cell r="N50">
            <v>-30000000</v>
          </cell>
          <cell r="O50">
            <v>37986</v>
          </cell>
        </row>
        <row r="51">
          <cell r="A51" t="str">
            <v>AC22110</v>
          </cell>
          <cell r="B51">
            <v>-50000000</v>
          </cell>
          <cell r="C51">
            <v>-50000000</v>
          </cell>
          <cell r="D51">
            <v>-50000000</v>
          </cell>
          <cell r="E51">
            <v>-50000000</v>
          </cell>
          <cell r="F51">
            <v>-50000000</v>
          </cell>
          <cell r="G51">
            <v>-50000000</v>
          </cell>
          <cell r="H51">
            <v>-50000000</v>
          </cell>
          <cell r="I51">
            <v>-50000000</v>
          </cell>
          <cell r="J51">
            <v>-50000000</v>
          </cell>
          <cell r="K51">
            <v>-50000000</v>
          </cell>
          <cell r="L51">
            <v>-50000000</v>
          </cell>
          <cell r="M51">
            <v>-50000000</v>
          </cell>
          <cell r="N51">
            <v>-50000000</v>
          </cell>
          <cell r="O51">
            <v>37986</v>
          </cell>
        </row>
        <row r="52">
          <cell r="A52" t="str">
            <v>AC22111</v>
          </cell>
          <cell r="B52">
            <v>-20000000</v>
          </cell>
          <cell r="C52">
            <v>-20000000</v>
          </cell>
          <cell r="D52">
            <v>-20000000</v>
          </cell>
          <cell r="E52">
            <v>-20000000</v>
          </cell>
          <cell r="F52">
            <v>-20000000</v>
          </cell>
          <cell r="G52">
            <v>-20000000</v>
          </cell>
          <cell r="H52">
            <v>-20000000</v>
          </cell>
          <cell r="I52">
            <v>-20000000</v>
          </cell>
          <cell r="J52">
            <v>-20000000</v>
          </cell>
          <cell r="K52">
            <v>-20000000</v>
          </cell>
          <cell r="L52">
            <v>-20000000</v>
          </cell>
          <cell r="M52">
            <v>-20000000</v>
          </cell>
          <cell r="N52">
            <v>-20000000</v>
          </cell>
          <cell r="O52">
            <v>37986</v>
          </cell>
        </row>
        <row r="53">
          <cell r="A53" t="str">
            <v>AC22198</v>
          </cell>
          <cell r="B53">
            <v>3188647</v>
          </cell>
          <cell r="C53">
            <v>3258305</v>
          </cell>
          <cell r="D53">
            <v>3327963</v>
          </cell>
          <cell r="E53">
            <v>3397621</v>
          </cell>
          <cell r="F53">
            <v>3467279</v>
          </cell>
          <cell r="G53">
            <v>3536937</v>
          </cell>
          <cell r="H53">
            <v>3606595</v>
          </cell>
          <cell r="I53">
            <v>3676253</v>
          </cell>
          <cell r="J53">
            <v>3745911</v>
          </cell>
          <cell r="K53">
            <v>3815569</v>
          </cell>
          <cell r="L53">
            <v>3884408</v>
          </cell>
          <cell r="M53">
            <v>3953248</v>
          </cell>
          <cell r="N53">
            <v>4022087</v>
          </cell>
          <cell r="O53">
            <v>37986</v>
          </cell>
        </row>
        <row r="54">
          <cell r="A54" t="str">
            <v>AC2219A</v>
          </cell>
          <cell r="B54">
            <v>950000</v>
          </cell>
          <cell r="C54">
            <v>950000</v>
          </cell>
          <cell r="D54">
            <v>950000</v>
          </cell>
          <cell r="E54">
            <v>950000</v>
          </cell>
          <cell r="F54">
            <v>950000</v>
          </cell>
          <cell r="G54">
            <v>950000</v>
          </cell>
          <cell r="H54">
            <v>950000</v>
          </cell>
          <cell r="I54">
            <v>950000</v>
          </cell>
          <cell r="J54">
            <v>950000</v>
          </cell>
          <cell r="K54">
            <v>950000</v>
          </cell>
          <cell r="L54">
            <v>950000</v>
          </cell>
          <cell r="M54">
            <v>950000</v>
          </cell>
          <cell r="N54">
            <v>950000</v>
          </cell>
          <cell r="O54">
            <v>37986</v>
          </cell>
        </row>
        <row r="55">
          <cell r="A55" t="str">
            <v>AC2219B</v>
          </cell>
          <cell r="B55">
            <v>-950000</v>
          </cell>
          <cell r="C55">
            <v>-950000</v>
          </cell>
          <cell r="D55">
            <v>-950000</v>
          </cell>
          <cell r="E55">
            <v>-950000</v>
          </cell>
          <cell r="F55">
            <v>-950000</v>
          </cell>
          <cell r="G55">
            <v>-950000</v>
          </cell>
          <cell r="H55">
            <v>-950000</v>
          </cell>
          <cell r="I55">
            <v>-950000</v>
          </cell>
          <cell r="J55">
            <v>-950000</v>
          </cell>
          <cell r="K55">
            <v>-950000</v>
          </cell>
          <cell r="L55">
            <v>-950000</v>
          </cell>
          <cell r="M55">
            <v>-950000</v>
          </cell>
          <cell r="N55">
            <v>-950000</v>
          </cell>
          <cell r="O55">
            <v>37986</v>
          </cell>
        </row>
        <row r="56">
          <cell r="A56" t="str">
            <v>AC2249A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37986</v>
          </cell>
        </row>
        <row r="57">
          <cell r="A57" t="str">
            <v>AC22610</v>
          </cell>
          <cell r="B57">
            <v>5500</v>
          </cell>
          <cell r="C57">
            <v>5775</v>
          </cell>
          <cell r="D57">
            <v>6050</v>
          </cell>
          <cell r="E57">
            <v>6325</v>
          </cell>
          <cell r="F57">
            <v>6600</v>
          </cell>
          <cell r="G57">
            <v>6875</v>
          </cell>
          <cell r="H57">
            <v>7150</v>
          </cell>
          <cell r="I57">
            <v>7425</v>
          </cell>
          <cell r="J57">
            <v>7700</v>
          </cell>
          <cell r="K57">
            <v>7975</v>
          </cell>
          <cell r="L57">
            <v>8250</v>
          </cell>
          <cell r="M57">
            <v>8525</v>
          </cell>
          <cell r="N57">
            <v>8800</v>
          </cell>
          <cell r="O57">
            <v>37986</v>
          </cell>
        </row>
        <row r="58">
          <cell r="A58" t="str">
            <v>AC22820</v>
          </cell>
          <cell r="B58">
            <v>-212</v>
          </cell>
          <cell r="C58">
            <v>-371</v>
          </cell>
          <cell r="D58">
            <v>-373</v>
          </cell>
          <cell r="E58">
            <v>-351</v>
          </cell>
          <cell r="F58">
            <v>-352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37986</v>
          </cell>
        </row>
        <row r="59">
          <cell r="A59" t="str">
            <v>AC22823</v>
          </cell>
          <cell r="B59">
            <v>-833</v>
          </cell>
          <cell r="C59">
            <v>-900</v>
          </cell>
          <cell r="D59">
            <v>-978</v>
          </cell>
          <cell r="E59">
            <v>-997</v>
          </cell>
          <cell r="F59">
            <v>-1042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37986</v>
          </cell>
        </row>
        <row r="60">
          <cell r="A60" t="str">
            <v>AC22830</v>
          </cell>
          <cell r="B60">
            <v>-556</v>
          </cell>
          <cell r="C60">
            <v>-556</v>
          </cell>
          <cell r="D60">
            <v>-496</v>
          </cell>
          <cell r="E60">
            <v>-476</v>
          </cell>
          <cell r="F60">
            <v>-586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37986</v>
          </cell>
        </row>
        <row r="61">
          <cell r="A61" t="str">
            <v>AC22831</v>
          </cell>
          <cell r="B61">
            <v>-292</v>
          </cell>
          <cell r="C61">
            <v>-263</v>
          </cell>
          <cell r="D61">
            <v>-231</v>
          </cell>
          <cell r="E61">
            <v>-203</v>
          </cell>
          <cell r="F61">
            <v>-181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37986</v>
          </cell>
        </row>
        <row r="62">
          <cell r="A62" t="str">
            <v>AC22837</v>
          </cell>
          <cell r="B62">
            <v>-972</v>
          </cell>
          <cell r="C62">
            <v>-971</v>
          </cell>
          <cell r="D62">
            <v>-970</v>
          </cell>
          <cell r="E62">
            <v>-990</v>
          </cell>
          <cell r="F62">
            <v>-1030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37986</v>
          </cell>
        </row>
        <row r="63">
          <cell r="A63" t="str">
            <v>AC229SE</v>
          </cell>
          <cell r="B63">
            <v>-6028</v>
          </cell>
          <cell r="C63">
            <v>-4363</v>
          </cell>
          <cell r="D63">
            <v>-3766</v>
          </cell>
          <cell r="E63">
            <v>-2926</v>
          </cell>
          <cell r="F63">
            <v>-1970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37986</v>
          </cell>
        </row>
        <row r="64">
          <cell r="A64" t="str">
            <v>AC23101</v>
          </cell>
          <cell r="B64">
            <v>-10000000</v>
          </cell>
          <cell r="C64">
            <v>-10000000</v>
          </cell>
          <cell r="D64">
            <v>-15000000</v>
          </cell>
          <cell r="E64">
            <v>0</v>
          </cell>
          <cell r="F64">
            <v>-10000000</v>
          </cell>
          <cell r="G64">
            <v>-10000000</v>
          </cell>
          <cell r="H64">
            <v>-10000000</v>
          </cell>
          <cell r="I64">
            <v>-10000000</v>
          </cell>
          <cell r="J64">
            <v>-10000000</v>
          </cell>
          <cell r="K64">
            <v>0</v>
          </cell>
          <cell r="L64">
            <v>0</v>
          </cell>
          <cell r="M64">
            <v>-40000000</v>
          </cell>
          <cell r="N64">
            <v>-40000000</v>
          </cell>
          <cell r="O64">
            <v>37986</v>
          </cell>
        </row>
        <row r="65">
          <cell r="A65" t="str">
            <v>AC23227</v>
          </cell>
          <cell r="B65">
            <v>-150</v>
          </cell>
          <cell r="C65">
            <v>-150</v>
          </cell>
          <cell r="D65">
            <v>-150</v>
          </cell>
          <cell r="E65">
            <v>-210</v>
          </cell>
          <cell r="F65">
            <v>-210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37986</v>
          </cell>
        </row>
        <row r="66">
          <cell r="A66" t="str">
            <v>AC23399</v>
          </cell>
          <cell r="B66">
            <v>0</v>
          </cell>
          <cell r="C66">
            <v>0</v>
          </cell>
          <cell r="D66">
            <v>-46300000</v>
          </cell>
          <cell r="E66">
            <v>-52900000</v>
          </cell>
          <cell r="F66">
            <v>-35900000</v>
          </cell>
          <cell r="G66">
            <v>-38000000</v>
          </cell>
          <cell r="H66">
            <v>-39600000</v>
          </cell>
          <cell r="I66">
            <v>-49600000</v>
          </cell>
          <cell r="J66">
            <v>-59700000</v>
          </cell>
          <cell r="K66">
            <v>-66000000</v>
          </cell>
          <cell r="L66">
            <v>-65700000</v>
          </cell>
          <cell r="M66">
            <v>-19800000</v>
          </cell>
          <cell r="N66">
            <v>-26000000</v>
          </cell>
          <cell r="O66">
            <v>37986</v>
          </cell>
        </row>
        <row r="67">
          <cell r="A67" t="str">
            <v>AC235</v>
          </cell>
          <cell r="B67">
            <v>-1348</v>
          </cell>
          <cell r="C67">
            <v>-1172</v>
          </cell>
          <cell r="D67">
            <v>-1054</v>
          </cell>
          <cell r="E67">
            <v>-917</v>
          </cell>
          <cell r="F67">
            <v>-676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37986</v>
          </cell>
        </row>
        <row r="68">
          <cell r="A68" t="str">
            <v>AC23704</v>
          </cell>
          <cell r="B68">
            <v>-258333</v>
          </cell>
          <cell r="C68">
            <v>-258333</v>
          </cell>
          <cell r="D68">
            <v>-258333</v>
          </cell>
          <cell r="E68">
            <v>-258333</v>
          </cell>
          <cell r="F68">
            <v>-258333</v>
          </cell>
          <cell r="G68">
            <v>-258333</v>
          </cell>
          <cell r="H68">
            <v>-258333</v>
          </cell>
          <cell r="I68">
            <v>-258333</v>
          </cell>
          <cell r="J68">
            <v>-258333</v>
          </cell>
          <cell r="K68">
            <v>-258333</v>
          </cell>
          <cell r="L68">
            <v>-258333</v>
          </cell>
          <cell r="M68">
            <v>-258333</v>
          </cell>
          <cell r="N68">
            <v>0</v>
          </cell>
          <cell r="O68">
            <v>37986</v>
          </cell>
        </row>
        <row r="69">
          <cell r="A69" t="str">
            <v>AC23705</v>
          </cell>
          <cell r="B69">
            <v>-127553</v>
          </cell>
          <cell r="C69">
            <v>-127553</v>
          </cell>
          <cell r="D69">
            <v>-127553</v>
          </cell>
          <cell r="E69">
            <v>-135525</v>
          </cell>
          <cell r="F69">
            <v>-135525</v>
          </cell>
          <cell r="G69">
            <v>-135525</v>
          </cell>
          <cell r="H69">
            <v>-135525</v>
          </cell>
          <cell r="I69">
            <v>-135525</v>
          </cell>
          <cell r="J69">
            <v>-135525</v>
          </cell>
          <cell r="K69">
            <v>-135525</v>
          </cell>
          <cell r="L69">
            <v>-135525</v>
          </cell>
          <cell r="M69">
            <v>-135525</v>
          </cell>
          <cell r="N69">
            <v>0</v>
          </cell>
          <cell r="O69">
            <v>37986</v>
          </cell>
        </row>
        <row r="70">
          <cell r="A70" t="str">
            <v>AC23707</v>
          </cell>
          <cell r="B70">
            <v>-141333</v>
          </cell>
          <cell r="C70">
            <v>-141333</v>
          </cell>
          <cell r="D70">
            <v>-141333</v>
          </cell>
          <cell r="E70">
            <v>-141333</v>
          </cell>
          <cell r="F70">
            <v>-141333</v>
          </cell>
          <cell r="G70">
            <v>-141333</v>
          </cell>
          <cell r="H70">
            <v>-141333</v>
          </cell>
          <cell r="I70">
            <v>-141333</v>
          </cell>
          <cell r="J70">
            <v>-141333</v>
          </cell>
          <cell r="K70">
            <v>-141333</v>
          </cell>
          <cell r="L70">
            <v>-141333</v>
          </cell>
          <cell r="M70">
            <v>-141333</v>
          </cell>
          <cell r="N70">
            <v>0</v>
          </cell>
          <cell r="O70">
            <v>37986</v>
          </cell>
        </row>
        <row r="71">
          <cell r="A71" t="str">
            <v>AC23710</v>
          </cell>
          <cell r="B71">
            <v>-179750</v>
          </cell>
          <cell r="C71">
            <v>-179750</v>
          </cell>
          <cell r="D71">
            <v>-179750</v>
          </cell>
          <cell r="E71">
            <v>-179750</v>
          </cell>
          <cell r="F71">
            <v>-179750</v>
          </cell>
          <cell r="G71">
            <v>-179750</v>
          </cell>
          <cell r="H71">
            <v>-179750</v>
          </cell>
          <cell r="I71">
            <v>-179750</v>
          </cell>
          <cell r="J71">
            <v>-179750</v>
          </cell>
          <cell r="K71">
            <v>-179750</v>
          </cell>
          <cell r="L71">
            <v>-179750</v>
          </cell>
          <cell r="M71">
            <v>-179750</v>
          </cell>
          <cell r="N71">
            <v>0</v>
          </cell>
          <cell r="O71">
            <v>37986</v>
          </cell>
        </row>
        <row r="72">
          <cell r="A72" t="str">
            <v>AC23718</v>
          </cell>
          <cell r="B72">
            <v>-143833</v>
          </cell>
          <cell r="C72">
            <v>-143833</v>
          </cell>
          <cell r="D72">
            <v>-143833</v>
          </cell>
          <cell r="E72">
            <v>-143833</v>
          </cell>
          <cell r="F72">
            <v>-143833</v>
          </cell>
          <cell r="G72">
            <v>-143833</v>
          </cell>
          <cell r="H72">
            <v>-143833</v>
          </cell>
          <cell r="I72">
            <v>-143833</v>
          </cell>
          <cell r="J72">
            <v>-143833</v>
          </cell>
          <cell r="K72">
            <v>-143833</v>
          </cell>
          <cell r="L72">
            <v>-143833</v>
          </cell>
          <cell r="M72">
            <v>-143833</v>
          </cell>
          <cell r="N72">
            <v>0</v>
          </cell>
          <cell r="O72">
            <v>37986</v>
          </cell>
        </row>
        <row r="73">
          <cell r="A73" t="str">
            <v>AC23719</v>
          </cell>
          <cell r="B73">
            <v>-112500</v>
          </cell>
          <cell r="C73">
            <v>-112500</v>
          </cell>
          <cell r="D73">
            <v>-112500</v>
          </cell>
          <cell r="E73">
            <v>-112500</v>
          </cell>
          <cell r="F73">
            <v>-112500</v>
          </cell>
          <cell r="G73">
            <v>-112500</v>
          </cell>
          <cell r="H73">
            <v>-112500</v>
          </cell>
          <cell r="I73">
            <v>-112500</v>
          </cell>
          <cell r="J73">
            <v>-112500</v>
          </cell>
          <cell r="K73">
            <v>-112500</v>
          </cell>
          <cell r="L73">
            <v>-112500</v>
          </cell>
          <cell r="M73">
            <v>-112500</v>
          </cell>
          <cell r="N73">
            <v>0</v>
          </cell>
          <cell r="O73">
            <v>37986</v>
          </cell>
        </row>
        <row r="74">
          <cell r="A74" t="str">
            <v>AC24203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37986</v>
          </cell>
        </row>
        <row r="75">
          <cell r="A75" t="str">
            <v>AC252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-236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37986</v>
          </cell>
        </row>
        <row r="76">
          <cell r="A76" t="str">
            <v>AC254DK</v>
          </cell>
          <cell r="B76">
            <v>3293</v>
          </cell>
          <cell r="C76">
            <v>3041</v>
          </cell>
          <cell r="D76">
            <v>3046</v>
          </cell>
          <cell r="E76">
            <v>-2250</v>
          </cell>
          <cell r="F76">
            <v>-3152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37986</v>
          </cell>
        </row>
        <row r="77">
          <cell r="A77" t="str">
            <v>AC282</v>
          </cell>
          <cell r="B77">
            <v>-82357</v>
          </cell>
          <cell r="C77">
            <v>-84048</v>
          </cell>
          <cell r="D77">
            <v>-79615</v>
          </cell>
          <cell r="E77">
            <v>-77014</v>
          </cell>
          <cell r="F77">
            <v>-68270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37986</v>
          </cell>
        </row>
        <row r="78">
          <cell r="A78" t="str">
            <v>AC282DK</v>
          </cell>
          <cell r="B78">
            <v>-6789</v>
          </cell>
          <cell r="C78">
            <v>-9039</v>
          </cell>
          <cell r="D78">
            <v>-8326</v>
          </cell>
          <cell r="E78">
            <v>-7611</v>
          </cell>
          <cell r="F78">
            <v>-1319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37986</v>
          </cell>
        </row>
        <row r="79">
          <cell r="A79" t="str">
            <v>AC283DG</v>
          </cell>
          <cell r="B79">
            <v>-2816</v>
          </cell>
          <cell r="C79">
            <v>-4229</v>
          </cell>
          <cell r="D79">
            <v>-3503</v>
          </cell>
          <cell r="E79">
            <v>-3554</v>
          </cell>
          <cell r="F79">
            <v>638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37986</v>
          </cell>
        </row>
        <row r="80">
          <cell r="A80" t="str">
            <v>AC283DK</v>
          </cell>
          <cell r="B80">
            <v>-2159</v>
          </cell>
          <cell r="C80">
            <v>-1955</v>
          </cell>
          <cell r="D80">
            <v>-1617</v>
          </cell>
          <cell r="E80">
            <v>-2406</v>
          </cell>
          <cell r="F80">
            <v>-2375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37986</v>
          </cell>
        </row>
        <row r="81">
          <cell r="A81" t="str">
            <v>AC400</v>
          </cell>
          <cell r="B81">
            <v>-355540018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37986</v>
          </cell>
        </row>
        <row r="82">
          <cell r="A82" t="str">
            <v>AC41121</v>
          </cell>
          <cell r="B82">
            <v>-515362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37986</v>
          </cell>
        </row>
        <row r="83">
          <cell r="A83" t="str">
            <v>AC42700</v>
          </cell>
          <cell r="B83">
            <v>963303</v>
          </cell>
          <cell r="C83">
            <v>963303</v>
          </cell>
          <cell r="D83">
            <v>971275</v>
          </cell>
          <cell r="E83">
            <v>971275</v>
          </cell>
          <cell r="F83">
            <v>971275</v>
          </cell>
          <cell r="G83">
            <v>971275</v>
          </cell>
          <cell r="H83">
            <v>971275</v>
          </cell>
          <cell r="I83">
            <v>971275</v>
          </cell>
          <cell r="J83">
            <v>971275</v>
          </cell>
          <cell r="K83">
            <v>971275</v>
          </cell>
          <cell r="L83">
            <v>971275</v>
          </cell>
          <cell r="M83">
            <v>971275</v>
          </cell>
          <cell r="N83">
            <v>971275</v>
          </cell>
          <cell r="O83">
            <v>37986</v>
          </cell>
        </row>
        <row r="84">
          <cell r="A84" t="str">
            <v>AC43000</v>
          </cell>
          <cell r="B84">
            <v>54392</v>
          </cell>
          <cell r="C84">
            <v>51210</v>
          </cell>
          <cell r="D84">
            <v>39951</v>
          </cell>
          <cell r="E84">
            <v>40336</v>
          </cell>
          <cell r="F84">
            <v>15325</v>
          </cell>
          <cell r="G84">
            <v>31477</v>
          </cell>
          <cell r="H84">
            <v>44455</v>
          </cell>
          <cell r="I84">
            <v>48659</v>
          </cell>
          <cell r="J84">
            <v>57811</v>
          </cell>
          <cell r="K84">
            <v>68353</v>
          </cell>
          <cell r="L84">
            <v>57361</v>
          </cell>
          <cell r="M84">
            <v>27180</v>
          </cell>
          <cell r="N84">
            <v>31008</v>
          </cell>
          <cell r="O84">
            <v>37986</v>
          </cell>
        </row>
        <row r="85">
          <cell r="A85" t="str">
            <v>AC43101</v>
          </cell>
          <cell r="B85">
            <v>14715</v>
          </cell>
          <cell r="C85">
            <v>18332</v>
          </cell>
          <cell r="D85">
            <v>7125</v>
          </cell>
          <cell r="E85">
            <v>4781</v>
          </cell>
          <cell r="F85">
            <v>16469</v>
          </cell>
          <cell r="G85">
            <v>16094</v>
          </cell>
          <cell r="H85">
            <v>17007</v>
          </cell>
          <cell r="I85">
            <v>15526</v>
          </cell>
          <cell r="J85">
            <v>11904</v>
          </cell>
          <cell r="K85">
            <v>0</v>
          </cell>
          <cell r="L85">
            <v>10354</v>
          </cell>
          <cell r="M85">
            <v>91813</v>
          </cell>
          <cell r="N85">
            <v>88278</v>
          </cell>
          <cell r="O85">
            <v>37986</v>
          </cell>
        </row>
        <row r="86">
          <cell r="A86" t="str">
            <v>AC43103</v>
          </cell>
          <cell r="B86">
            <v>27485</v>
          </cell>
          <cell r="C86">
            <v>30866</v>
          </cell>
          <cell r="D86">
            <v>30866</v>
          </cell>
          <cell r="E86">
            <v>34859</v>
          </cell>
          <cell r="F86">
            <v>28869</v>
          </cell>
          <cell r="G86">
            <v>28869</v>
          </cell>
          <cell r="H86">
            <v>27592</v>
          </cell>
          <cell r="I86">
            <v>29508</v>
          </cell>
          <cell r="J86">
            <v>29508</v>
          </cell>
          <cell r="K86">
            <v>12402</v>
          </cell>
          <cell r="L86">
            <v>45987</v>
          </cell>
          <cell r="M86">
            <v>10510</v>
          </cell>
          <cell r="N86">
            <v>14940</v>
          </cell>
          <cell r="O86">
            <v>37986</v>
          </cell>
        </row>
        <row r="87">
          <cell r="A87" t="str">
            <v>AC43105</v>
          </cell>
          <cell r="B87">
            <v>1686</v>
          </cell>
          <cell r="C87">
            <v>1609</v>
          </cell>
          <cell r="D87">
            <v>1558</v>
          </cell>
          <cell r="E87">
            <v>1469</v>
          </cell>
          <cell r="F87">
            <v>1401</v>
          </cell>
          <cell r="G87">
            <v>1344</v>
          </cell>
          <cell r="H87">
            <v>1322</v>
          </cell>
          <cell r="I87">
            <v>1274</v>
          </cell>
          <cell r="J87">
            <v>1204</v>
          </cell>
          <cell r="K87">
            <v>-4214</v>
          </cell>
          <cell r="L87">
            <v>1701</v>
          </cell>
          <cell r="M87">
            <v>1558</v>
          </cell>
          <cell r="N87">
            <v>1358</v>
          </cell>
          <cell r="O87">
            <v>37986</v>
          </cell>
        </row>
        <row r="88">
          <cell r="A88" t="str">
            <v>AC43198</v>
          </cell>
          <cell r="B88">
            <v>0</v>
          </cell>
          <cell r="C88">
            <v>10907</v>
          </cell>
          <cell r="D88">
            <v>29105</v>
          </cell>
          <cell r="E88">
            <v>50099</v>
          </cell>
          <cell r="F88">
            <v>40193</v>
          </cell>
          <cell r="G88">
            <v>22579</v>
          </cell>
          <cell r="H88">
            <v>39674</v>
          </cell>
          <cell r="I88">
            <v>33381</v>
          </cell>
          <cell r="J88">
            <v>-249617</v>
          </cell>
          <cell r="K88">
            <v>86524</v>
          </cell>
          <cell r="L88">
            <v>39983</v>
          </cell>
          <cell r="M88">
            <v>17714</v>
          </cell>
          <cell r="N88">
            <v>7652</v>
          </cell>
          <cell r="O88">
            <v>37986</v>
          </cell>
        </row>
        <row r="89">
          <cell r="A89" t="str">
            <v>AC43199</v>
          </cell>
          <cell r="B89">
            <v>1090</v>
          </cell>
          <cell r="C89">
            <v>0</v>
          </cell>
          <cell r="D89">
            <v>-548</v>
          </cell>
          <cell r="E89">
            <v>718</v>
          </cell>
          <cell r="F89">
            <v>4293</v>
          </cell>
          <cell r="G89">
            <v>0</v>
          </cell>
          <cell r="H89">
            <v>846</v>
          </cell>
          <cell r="I89">
            <v>0</v>
          </cell>
          <cell r="J89">
            <v>94</v>
          </cell>
          <cell r="K89">
            <v>6562</v>
          </cell>
          <cell r="L89">
            <v>18047</v>
          </cell>
          <cell r="M89">
            <v>18052</v>
          </cell>
          <cell r="N89">
            <v>19699</v>
          </cell>
          <cell r="O89">
            <v>37986</v>
          </cell>
        </row>
        <row r="90">
          <cell r="A90" t="str">
            <v>ALLWROE</v>
          </cell>
          <cell r="B90">
            <v>11</v>
          </cell>
          <cell r="C90">
            <v>11</v>
          </cell>
          <cell r="D90">
            <v>11</v>
          </cell>
          <cell r="E90">
            <v>11</v>
          </cell>
          <cell r="F90">
            <v>11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37986</v>
          </cell>
        </row>
        <row r="91">
          <cell r="A91" t="str">
            <v>CALCROE</v>
          </cell>
          <cell r="B91">
            <v>0</v>
          </cell>
          <cell r="C91">
            <v>0</v>
          </cell>
          <cell r="D91">
            <v>11.35658207047654</v>
          </cell>
          <cell r="E91">
            <v>0</v>
          </cell>
          <cell r="F91">
            <v>11.417244796828545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37986</v>
          </cell>
        </row>
        <row r="92">
          <cell r="A92" t="str">
            <v>EFFTXRT</v>
          </cell>
          <cell r="B92">
            <v>40.85</v>
          </cell>
          <cell r="C92">
            <v>40.85</v>
          </cell>
          <cell r="D92">
            <v>40.85</v>
          </cell>
          <cell r="E92">
            <v>40.85</v>
          </cell>
          <cell r="F92">
            <v>39.875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37986</v>
          </cell>
        </row>
        <row r="93">
          <cell r="A93" t="str">
            <v>GWADJ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37986</v>
          </cell>
        </row>
        <row r="94">
          <cell r="A94" t="str">
            <v>IS1000</v>
          </cell>
          <cell r="B94">
            <v>22229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37986</v>
          </cell>
        </row>
        <row r="95">
          <cell r="A95" t="str">
            <v>IS1200</v>
          </cell>
          <cell r="B95">
            <v>880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37986</v>
          </cell>
        </row>
        <row r="96">
          <cell r="A96" t="str">
            <v>IS1400</v>
          </cell>
          <cell r="B96">
            <v>-3347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37986</v>
          </cell>
        </row>
        <row r="97">
          <cell r="A97" t="str">
            <v>IS1500</v>
          </cell>
          <cell r="B97">
            <v>15637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37986</v>
          </cell>
        </row>
        <row r="98">
          <cell r="A98" t="str">
            <v>IS1600</v>
          </cell>
          <cell r="B98">
            <v>-4247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37986</v>
          </cell>
        </row>
        <row r="99">
          <cell r="A99" t="str">
            <v>IS1700</v>
          </cell>
          <cell r="B99">
            <v>-377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37986</v>
          </cell>
        </row>
        <row r="100">
          <cell r="A100" t="str">
            <v>IS1800</v>
          </cell>
          <cell r="B100">
            <v>16042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37986</v>
          </cell>
        </row>
        <row r="101">
          <cell r="A101" t="str">
            <v>IS1900</v>
          </cell>
          <cell r="B101">
            <v>8350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37986</v>
          </cell>
        </row>
        <row r="102">
          <cell r="A102" t="str">
            <v>IS2000</v>
          </cell>
          <cell r="B102">
            <v>-515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37986</v>
          </cell>
        </row>
        <row r="103">
          <cell r="A103" t="str">
            <v>IS2100</v>
          </cell>
          <cell r="B103">
            <v>327700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37986</v>
          </cell>
        </row>
        <row r="104">
          <cell r="A104" t="str">
            <v>IS2200</v>
          </cell>
          <cell r="B104">
            <v>-27840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37986</v>
          </cell>
        </row>
        <row r="105">
          <cell r="A105" t="str">
            <v>IS2400</v>
          </cell>
          <cell r="B105">
            <v>-116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37986</v>
          </cell>
        </row>
        <row r="106">
          <cell r="A106" t="str">
            <v>IS2800</v>
          </cell>
          <cell r="B106">
            <v>1776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37986</v>
          </cell>
        </row>
        <row r="107">
          <cell r="A107" t="str">
            <v>IS2900</v>
          </cell>
          <cell r="B107">
            <v>-1728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37986</v>
          </cell>
        </row>
        <row r="108">
          <cell r="A108" t="str">
            <v>IS3000</v>
          </cell>
          <cell r="B108">
            <v>-123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37986</v>
          </cell>
        </row>
        <row r="109">
          <cell r="A109" t="str">
            <v>IS3400</v>
          </cell>
          <cell r="B109">
            <v>11639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37986</v>
          </cell>
        </row>
        <row r="110">
          <cell r="A110" t="str">
            <v>IS3500</v>
          </cell>
          <cell r="B110">
            <v>965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37986</v>
          </cell>
        </row>
        <row r="111">
          <cell r="A111" t="str">
            <v>IS3600</v>
          </cell>
          <cell r="B111">
            <v>537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37986</v>
          </cell>
        </row>
        <row r="112">
          <cell r="A112" t="str">
            <v>IS3700</v>
          </cell>
          <cell r="B112">
            <v>561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37986</v>
          </cell>
        </row>
        <row r="113">
          <cell r="A113" t="str">
            <v>IS3800</v>
          </cell>
          <cell r="B113">
            <v>182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37986</v>
          </cell>
        </row>
        <row r="114">
          <cell r="A114" t="str">
            <v>IS3900</v>
          </cell>
          <cell r="B114">
            <v>-693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37986</v>
          </cell>
        </row>
        <row r="115">
          <cell r="A115" t="str">
            <v>IS400</v>
          </cell>
          <cell r="B115">
            <v>-355540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37986</v>
          </cell>
        </row>
        <row r="116">
          <cell r="A116" t="str">
            <v>IS4310</v>
          </cell>
          <cell r="B116">
            <v>-14838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37986</v>
          </cell>
        </row>
        <row r="117">
          <cell r="A117" t="str">
            <v>IS610</v>
          </cell>
          <cell r="B117">
            <v>206079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37986</v>
          </cell>
        </row>
        <row r="118">
          <cell r="A118" t="str">
            <v>IS800</v>
          </cell>
          <cell r="B118">
            <v>58113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37986</v>
          </cell>
        </row>
        <row r="119">
          <cell r="A119" t="str">
            <v>IS900</v>
          </cell>
          <cell r="B119">
            <v>8855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37986</v>
          </cell>
        </row>
        <row r="120">
          <cell r="A120" t="str">
            <v>LLDAYS</v>
          </cell>
          <cell r="B120">
            <v>10.73</v>
          </cell>
          <cell r="C120">
            <v>10.73</v>
          </cell>
          <cell r="D120">
            <v>10.73</v>
          </cell>
          <cell r="E120">
            <v>10.73</v>
          </cell>
          <cell r="F120">
            <v>10.73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37986</v>
          </cell>
        </row>
        <row r="121">
          <cell r="A121" t="str">
            <v>LTD</v>
          </cell>
          <cell r="B121">
            <v>0</v>
          </cell>
          <cell r="C121">
            <v>0</v>
          </cell>
          <cell r="D121">
            <v>-155185</v>
          </cell>
          <cell r="E121">
            <v>0</v>
          </cell>
          <cell r="F121">
            <v>-155149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37986</v>
          </cell>
        </row>
        <row r="122">
          <cell r="A122" t="str">
            <v>MSTOT</v>
          </cell>
          <cell r="B122">
            <v>2250</v>
          </cell>
          <cell r="C122">
            <v>2279</v>
          </cell>
          <cell r="D122">
            <v>2446</v>
          </cell>
          <cell r="E122">
            <v>2228</v>
          </cell>
          <cell r="F122">
            <v>2304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37986</v>
          </cell>
        </row>
        <row r="123">
          <cell r="A123" t="str">
            <v>OPIADJ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37986</v>
          </cell>
        </row>
        <row r="124">
          <cell r="A124" t="str">
            <v>PROMON</v>
          </cell>
          <cell r="B124">
            <v>13</v>
          </cell>
          <cell r="C124">
            <v>13</v>
          </cell>
          <cell r="D124">
            <v>13</v>
          </cell>
          <cell r="E124">
            <v>13</v>
          </cell>
          <cell r="F124">
            <v>9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37986</v>
          </cell>
        </row>
        <row r="125">
          <cell r="A125" t="str">
            <v>RAB37</v>
          </cell>
          <cell r="B125">
            <v>626667</v>
          </cell>
          <cell r="C125">
            <v>646405</v>
          </cell>
          <cell r="D125">
            <v>666106</v>
          </cell>
          <cell r="E125">
            <v>684195</v>
          </cell>
          <cell r="F125">
            <v>703914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37986</v>
          </cell>
        </row>
        <row r="126">
          <cell r="A126" t="str">
            <v>RAB4H</v>
          </cell>
          <cell r="B126">
            <v>272087</v>
          </cell>
          <cell r="C126">
            <v>284455</v>
          </cell>
          <cell r="D126">
            <v>296822</v>
          </cell>
          <cell r="E126">
            <v>309190</v>
          </cell>
          <cell r="F126">
            <v>321557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37986</v>
          </cell>
        </row>
        <row r="127">
          <cell r="A127" t="str">
            <v>RAB4N</v>
          </cell>
          <cell r="B127">
            <v>287591</v>
          </cell>
          <cell r="C127">
            <v>287591</v>
          </cell>
          <cell r="D127">
            <v>287591</v>
          </cell>
          <cell r="E127">
            <v>287591</v>
          </cell>
          <cell r="F127">
            <v>287591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37986</v>
          </cell>
        </row>
        <row r="128">
          <cell r="A128" t="str">
            <v>RLB45</v>
          </cell>
          <cell r="B128">
            <v>-5</v>
          </cell>
          <cell r="C128">
            <v>-5</v>
          </cell>
          <cell r="D128">
            <v>-5</v>
          </cell>
          <cell r="E128">
            <v>-5</v>
          </cell>
          <cell r="F128">
            <v>-5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37986</v>
          </cell>
        </row>
        <row r="129">
          <cell r="A129" t="str">
            <v>RLB47</v>
          </cell>
          <cell r="B129">
            <v>-465744</v>
          </cell>
          <cell r="C129">
            <v>-465774</v>
          </cell>
          <cell r="D129">
            <v>-465825</v>
          </cell>
          <cell r="E129">
            <v>-465876</v>
          </cell>
          <cell r="F129">
            <v>-465930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37986</v>
          </cell>
        </row>
        <row r="130">
          <cell r="A130" t="str">
            <v>RLB48</v>
          </cell>
          <cell r="B130">
            <v>0</v>
          </cell>
          <cell r="C130">
            <v>0</v>
          </cell>
          <cell r="D130">
            <v>0</v>
          </cell>
          <cell r="E130">
            <v>-1354</v>
          </cell>
          <cell r="F130">
            <v>-767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37986</v>
          </cell>
        </row>
        <row r="131">
          <cell r="A131" t="str">
            <v>RLB51</v>
          </cell>
          <cell r="B131">
            <v>-39129</v>
          </cell>
          <cell r="C131">
            <v>-48688</v>
          </cell>
          <cell r="D131">
            <v>-51564</v>
          </cell>
          <cell r="E131">
            <v>-35728</v>
          </cell>
          <cell r="F131">
            <v>-24290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37986</v>
          </cell>
        </row>
        <row r="132">
          <cell r="A132" t="str">
            <v>RLB55</v>
          </cell>
          <cell r="B132">
            <v>-151061353</v>
          </cell>
          <cell r="C132">
            <v>-151802379</v>
          </cell>
          <cell r="D132">
            <v>-151593405</v>
          </cell>
          <cell r="E132">
            <v>-151384431</v>
          </cell>
          <cell r="F132">
            <v>-151177913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37986</v>
          </cell>
        </row>
        <row r="133">
          <cell r="A133" t="str">
            <v>RLB57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37986</v>
          </cell>
        </row>
        <row r="134">
          <cell r="A134" t="str">
            <v>RLB58</v>
          </cell>
          <cell r="B134">
            <v>5500</v>
          </cell>
          <cell r="C134">
            <v>6325</v>
          </cell>
          <cell r="D134">
            <v>7150</v>
          </cell>
          <cell r="E134">
            <v>7975</v>
          </cell>
          <cell r="F134">
            <v>8800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37986</v>
          </cell>
        </row>
        <row r="135">
          <cell r="A135" t="str">
            <v>RLB89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37986</v>
          </cell>
        </row>
        <row r="136">
          <cell r="A136" t="str">
            <v>RRG81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37986</v>
          </cell>
        </row>
        <row r="137">
          <cell r="A137" t="str">
            <v>RSLS</v>
          </cell>
          <cell r="B137">
            <v>-6013983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37986</v>
          </cell>
        </row>
        <row r="138">
          <cell r="A138" t="str">
            <v>RXP18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37986</v>
          </cell>
        </row>
        <row r="139">
          <cell r="A139" t="str">
            <v>RXP25</v>
          </cell>
          <cell r="B139">
            <v>-377332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37986</v>
          </cell>
        </row>
        <row r="140">
          <cell r="A140" t="str">
            <v>STD</v>
          </cell>
          <cell r="B140">
            <v>-88100</v>
          </cell>
          <cell r="C140">
            <v>-52900</v>
          </cell>
          <cell r="D140">
            <v>-49600</v>
          </cell>
          <cell r="E140">
            <v>-66000</v>
          </cell>
          <cell r="F140">
            <v>-66000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37986</v>
          </cell>
        </row>
        <row r="141">
          <cell r="A141" t="str">
            <v>TOTGAS</v>
          </cell>
          <cell r="B141">
            <v>206079227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37986</v>
          </cell>
        </row>
        <row r="142">
          <cell r="A142" t="str">
            <v>TOTOM</v>
          </cell>
          <cell r="B142">
            <v>66968501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37986</v>
          </cell>
        </row>
        <row r="143">
          <cell r="A143" t="str">
            <v>WNRMLZ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37986</v>
          </cell>
        </row>
        <row r="144">
          <cell r="A144" t="str">
            <v>XMRGN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37986</v>
          </cell>
        </row>
      </sheetData>
      <sheetData sheetId="35"/>
      <sheetData sheetId="36" refreshError="1"/>
      <sheetData sheetId="37"/>
      <sheetData sheetId="3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1.0"/>
      <sheetName val="WP B-1a"/>
      <sheetName val="WP B-1b"/>
      <sheetName val="B-2.0 "/>
      <sheetName val="B-2.1"/>
      <sheetName val="B-2.2"/>
      <sheetName val="B-2.3"/>
      <sheetName val="B-3"/>
      <sheetName val="B-3.2"/>
      <sheetName val="B-4.0"/>
      <sheetName val="B-5.0"/>
      <sheetName val="B-7.0"/>
      <sheetName val="B-8.0 "/>
      <sheetName val="B-10.0"/>
      <sheetName val="C-1,C-2"/>
      <sheetName val="WPC-3.1a"/>
      <sheetName val="WPC-3.1b"/>
      <sheetName val="C-3.1"/>
      <sheetName val="C-3.10"/>
      <sheetName val="WPC-3.10a"/>
      <sheetName val="WPC-3.10b"/>
      <sheetName val="WPC-3.10c"/>
      <sheetName val="WPC-3.10d"/>
      <sheetName val="WPC-3.10e"/>
      <sheetName val="C-3.11 (2)"/>
      <sheetName val="C-3.xxxxx"/>
      <sheetName val="C-3.13"/>
      <sheetName val="C-3.18"/>
      <sheetName val="C-3.19"/>
      <sheetName val="C-3.2"/>
      <sheetName val="WPC-3.2A"/>
      <sheetName val="WPC-3.2B"/>
      <sheetName val="WPC-3.2C"/>
      <sheetName val="C-3.22"/>
      <sheetName val=" C-3.3"/>
      <sheetName val="C-3.30"/>
      <sheetName val="C-3.31"/>
      <sheetName val="C-3.4"/>
      <sheetName val="C-3.4a"/>
      <sheetName val="C-3.47"/>
      <sheetName val="C-3.48"/>
      <sheetName val="C-3.50"/>
      <sheetName val="C-3.51"/>
      <sheetName val="C-3.5"/>
      <sheetName val="C-3.55"/>
      <sheetName val="WPC-3.5a"/>
      <sheetName val="C-3.6"/>
      <sheetName val="C-3.xx"/>
      <sheetName val="C-3.xxx"/>
      <sheetName val="WPC-3.xxxx"/>
      <sheetName val="C-3.xxxxxx"/>
      <sheetName val="C-3.9"/>
      <sheetName val="E-3.1"/>
      <sheetName val="E-3.2 Page 1 of 9 (GSSTE)"/>
      <sheetName val="E-3.2 Page 2 of 9 (GSSII)"/>
      <sheetName val="E-3.2 Page 3 of 9 (FSMA)"/>
      <sheetName val="E-3.2 Page 4 of 9 (SS)"/>
      <sheetName val="E-3.2 Page 5 of 9 (SS-1)"/>
      <sheetName val="E-3.2 Page 6 of 9 (GSSF2)"/>
      <sheetName val="E-3.2 Page 7 of 9 (M2M3)"/>
      <sheetName val="E-3.2 Page 8 of 9 (LNG)"/>
      <sheetName val="E-3.2 Page 9 of 9 (PROPANE)"/>
      <sheetName val="E-3.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1"/>
      <sheetName val="A-4"/>
      <sheetName val="B-1"/>
      <sheetName val="B-2"/>
      <sheetName val="B-5"/>
      <sheetName val="B-17"/>
      <sheetName val="C-1"/>
      <sheetName val="C-2"/>
      <sheetName val="C-3"/>
      <sheetName val="C-4"/>
      <sheetName val="C-2 (2)"/>
      <sheetName val="C-18"/>
      <sheetName val="C-23"/>
      <sheetName val="C-44"/>
      <sheetName val="D-1a"/>
      <sheetName val="D-1b"/>
      <sheetName val="D-3"/>
    </sheetNames>
    <sheetDataSet>
      <sheetData sheetId="0" refreshError="1">
        <row r="10">
          <cell r="B10" t="str">
            <v>Historical Prior Year Ended 12/31/2007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E"/>
      <sheetName val="LTD"/>
      <sheetName val="LTD Merger Adjustments"/>
      <sheetName val="LTD Test of Rate"/>
      <sheetName val="Plant"/>
      <sheetName val="Average Rate Base"/>
      <sheetName val="Working Capital Month"/>
      <sheetName val="Working Capital 12 Months"/>
      <sheetName val="Deferred Taxes"/>
      <sheetName val="Gross &amp; Net Adjustments"/>
      <sheetName val="12 M Revenues"/>
      <sheetName val="Proration"/>
      <sheetName val="Deferred 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_G"/>
      <sheetName val="WP_G6"/>
      <sheetName val="WP_G14"/>
      <sheetName val="WP_G15"/>
      <sheetName val="WP_G-16"/>
      <sheetName val="WP_G-17"/>
      <sheetName val="WP_G-18a"/>
      <sheetName val="WP_G-18b"/>
      <sheetName val="WP_H1"/>
      <sheetName val="WP_H1.1"/>
      <sheetName val="WP_H1.2"/>
      <sheetName val="WP_H3"/>
      <sheetName val="WP_H3-1"/>
      <sheetName val="WP_H4"/>
      <sheetName val="WP_H4.1"/>
      <sheetName val="WP_H4.2"/>
      <sheetName val="WP_H4.3"/>
      <sheetName val="WP_H4.4"/>
      <sheetName val="WP_H4.5"/>
      <sheetName val="WP_H4.6"/>
      <sheetName val="WP_H5"/>
      <sheetName val="WP_H6"/>
      <sheetName val="WP_H7"/>
      <sheetName val="WP_H8"/>
      <sheetName val="WP_H8.1"/>
      <sheetName val="WP_H8.2"/>
      <sheetName val="WP_H9"/>
      <sheetName val="WP_H9.1"/>
      <sheetName val="WP_H9.2"/>
      <sheetName val="WP_H10"/>
      <sheetName val="WP_H10.1"/>
      <sheetName val="WP_H10.2"/>
      <sheetName val="WP_H11"/>
      <sheetName val="WP_H12"/>
      <sheetName val="WP_H13"/>
      <sheetName val="WP_H14"/>
      <sheetName val="WP_H15"/>
      <sheetName val="WP_H16"/>
      <sheetName val="WP_H17"/>
      <sheetName val="WP_H18"/>
      <sheetName val="WP_H19"/>
      <sheetName val="WP_H20"/>
      <sheetName val="WP_H21"/>
      <sheetName val="WP_H22"/>
      <sheetName val="WP_I1"/>
      <sheetName val="WP_I2"/>
      <sheetName val="WP_I3"/>
      <sheetName val="WP_J1"/>
      <sheetName val="WP_J2"/>
      <sheetName val="WP_J3"/>
      <sheetName val="WP_J4"/>
      <sheetName val="WP_J5"/>
      <sheetName val="WP_J6"/>
      <sheetName val="SECT_K"/>
      <sheetName val="SECT_L"/>
      <sheetName val="SECT_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B2" t="str">
            <v>Section H - Operating Income Statement</v>
          </cell>
        </row>
        <row r="3">
          <cell r="B3" t="str">
            <v>W/P H-9</v>
          </cell>
        </row>
        <row r="4">
          <cell r="A4" t="str">
            <v>OKLAHOMA GAS AND ELECTRIC SERVICES</v>
          </cell>
        </row>
        <row r="5">
          <cell r="A5" t="str">
            <v>DIRECTORS' FEES &amp; EXECUTIVE SALARIES &amp; EXPENSES</v>
          </cell>
        </row>
        <row r="6">
          <cell r="A6" t="str">
            <v>TEST YEAR ENDING DECEMBER 31, 1995</v>
          </cell>
        </row>
        <row r="7">
          <cell r="A7" t="str">
            <v>CAUSE NO. PUD  960000116</v>
          </cell>
        </row>
        <row r="10">
          <cell r="B10" t="str">
            <v>Line</v>
          </cell>
          <cell r="F10" t="str">
            <v>Fees &amp;</v>
          </cell>
          <cell r="H10" t="str">
            <v>Incentive</v>
          </cell>
          <cell r="J10" t="str">
            <v>Restricted</v>
          </cell>
        </row>
        <row r="11">
          <cell r="B11" t="str">
            <v>No.</v>
          </cell>
          <cell r="D11" t="str">
            <v>Description</v>
          </cell>
          <cell r="F11" t="str">
            <v>Salaries</v>
          </cell>
          <cell r="H11" t="str">
            <v>Compensation</v>
          </cell>
          <cell r="J11" t="str">
            <v>Stock</v>
          </cell>
          <cell r="L11" t="str">
            <v>Expenses</v>
          </cell>
        </row>
        <row r="13">
          <cell r="B13" t="str">
            <v>1.</v>
          </cell>
          <cell r="D13" t="str">
            <v>Herbert H Champlin</v>
          </cell>
          <cell r="F13">
            <v>34000</v>
          </cell>
          <cell r="L13">
            <v>1495</v>
          </cell>
        </row>
        <row r="14">
          <cell r="D14" t="str">
            <v>William E Durrett</v>
          </cell>
          <cell r="F14">
            <v>35000</v>
          </cell>
        </row>
        <row r="15">
          <cell r="D15" t="str">
            <v>Martha W Griffin</v>
          </cell>
          <cell r="F15">
            <v>34000</v>
          </cell>
          <cell r="L15">
            <v>1740</v>
          </cell>
        </row>
        <row r="16">
          <cell r="D16" t="str">
            <v>Hugh Hembree</v>
          </cell>
          <cell r="F16">
            <v>30000</v>
          </cell>
          <cell r="L16">
            <v>2074</v>
          </cell>
        </row>
        <row r="17">
          <cell r="D17" t="str">
            <v>Donald S Kennedy</v>
          </cell>
          <cell r="F17">
            <v>8000</v>
          </cell>
        </row>
        <row r="18">
          <cell r="D18" t="str">
            <v>Wayne A Parker</v>
          </cell>
          <cell r="F18">
            <v>24000</v>
          </cell>
        </row>
        <row r="19">
          <cell r="D19" t="str">
            <v>John F Snodgrass</v>
          </cell>
          <cell r="F19">
            <v>31000</v>
          </cell>
          <cell r="L19">
            <v>1329</v>
          </cell>
        </row>
        <row r="20">
          <cell r="D20" t="str">
            <v>John A Taylor</v>
          </cell>
          <cell r="F20">
            <v>35000</v>
          </cell>
          <cell r="L20">
            <v>407</v>
          </cell>
        </row>
        <row r="21">
          <cell r="D21" t="str">
            <v>Ronald White</v>
          </cell>
          <cell r="F21">
            <v>31000</v>
          </cell>
        </row>
        <row r="24">
          <cell r="D24" t="str">
            <v>J G Harlow jr</v>
          </cell>
          <cell r="F24">
            <v>500000</v>
          </cell>
          <cell r="H24">
            <v>183000</v>
          </cell>
          <cell r="J24">
            <v>149972</v>
          </cell>
          <cell r="L24">
            <v>6850</v>
          </cell>
        </row>
        <row r="25">
          <cell r="D25" t="str">
            <v>Patrick J Ryan</v>
          </cell>
          <cell r="F25">
            <v>295000</v>
          </cell>
          <cell r="H25">
            <v>63130</v>
          </cell>
          <cell r="J25">
            <v>58968</v>
          </cell>
          <cell r="L25">
            <v>5218</v>
          </cell>
        </row>
        <row r="26">
          <cell r="D26" t="str">
            <v>S E Moore</v>
          </cell>
          <cell r="F26">
            <v>212000</v>
          </cell>
          <cell r="H26">
            <v>58591</v>
          </cell>
          <cell r="J26">
            <v>52974</v>
          </cell>
          <cell r="L26">
            <v>1912</v>
          </cell>
        </row>
        <row r="27">
          <cell r="D27" t="str">
            <v>A M Strecker</v>
          </cell>
          <cell r="F27">
            <v>200000</v>
          </cell>
          <cell r="H27">
            <v>46800</v>
          </cell>
          <cell r="J27">
            <v>39974</v>
          </cell>
          <cell r="L27">
            <v>602</v>
          </cell>
        </row>
        <row r="28">
          <cell r="D28" t="str">
            <v>J T Coffman</v>
          </cell>
          <cell r="F28">
            <v>127500</v>
          </cell>
          <cell r="H28">
            <v>31720</v>
          </cell>
          <cell r="J28">
            <v>25475</v>
          </cell>
          <cell r="L28">
            <v>3758</v>
          </cell>
        </row>
        <row r="29">
          <cell r="D29" t="str">
            <v>J R Hatfield</v>
          </cell>
          <cell r="F29">
            <v>127500</v>
          </cell>
          <cell r="H29">
            <v>29835</v>
          </cell>
          <cell r="J29">
            <v>25475</v>
          </cell>
          <cell r="L29">
            <v>1902</v>
          </cell>
        </row>
        <row r="30">
          <cell r="D30" t="str">
            <v>D L Young</v>
          </cell>
          <cell r="F30">
            <v>120000</v>
          </cell>
          <cell r="H30">
            <v>25894</v>
          </cell>
          <cell r="J30">
            <v>23976</v>
          </cell>
          <cell r="L30">
            <v>2050</v>
          </cell>
        </row>
        <row r="31">
          <cell r="D31" t="str">
            <v>M D Bowen jr</v>
          </cell>
          <cell r="F31">
            <v>119167</v>
          </cell>
          <cell r="H31">
            <v>28548</v>
          </cell>
          <cell r="J31">
            <v>23814</v>
          </cell>
          <cell r="L31">
            <v>3474</v>
          </cell>
        </row>
        <row r="32">
          <cell r="D32" t="str">
            <v>M G Davis</v>
          </cell>
          <cell r="F32">
            <v>118000</v>
          </cell>
          <cell r="H32">
            <v>25680</v>
          </cell>
          <cell r="J32">
            <v>23571</v>
          </cell>
        </row>
        <row r="33">
          <cell r="D33" t="str">
            <v>D R Rowlett</v>
          </cell>
          <cell r="F33">
            <v>94167</v>
          </cell>
          <cell r="H33">
            <v>15960</v>
          </cell>
          <cell r="J33">
            <v>18833</v>
          </cell>
          <cell r="L33">
            <v>1053</v>
          </cell>
        </row>
        <row r="34">
          <cell r="D34" t="str">
            <v>I B Elliott</v>
          </cell>
          <cell r="F34">
            <v>94333</v>
          </cell>
          <cell r="H34">
            <v>16128</v>
          </cell>
          <cell r="J34">
            <v>9396</v>
          </cell>
          <cell r="L34">
            <v>763</v>
          </cell>
        </row>
        <row r="37">
          <cell r="D37" t="str">
            <v>B G Anthony</v>
          </cell>
          <cell r="F37">
            <v>104772</v>
          </cell>
          <cell r="J37">
            <v>8384</v>
          </cell>
          <cell r="L37">
            <v>7579</v>
          </cell>
        </row>
        <row r="38">
          <cell r="D38" t="str">
            <v>T C Vincent</v>
          </cell>
          <cell r="F38">
            <v>104472</v>
          </cell>
          <cell r="J38">
            <v>8384</v>
          </cell>
          <cell r="L38">
            <v>1091</v>
          </cell>
        </row>
        <row r="39">
          <cell r="D39" t="str">
            <v>W L Wylie</v>
          </cell>
          <cell r="F39">
            <v>104472</v>
          </cell>
          <cell r="J39">
            <v>8384</v>
          </cell>
          <cell r="L39">
            <v>5126</v>
          </cell>
        </row>
        <row r="40">
          <cell r="D40" t="str">
            <v>P M Dean</v>
          </cell>
          <cell r="F40">
            <v>104472</v>
          </cell>
          <cell r="J40">
            <v>6278</v>
          </cell>
          <cell r="L40">
            <v>7328</v>
          </cell>
        </row>
        <row r="41">
          <cell r="D41" t="str">
            <v>O W Beasley</v>
          </cell>
          <cell r="F41">
            <v>103712</v>
          </cell>
          <cell r="J41">
            <v>5184</v>
          </cell>
          <cell r="L41">
            <v>3143</v>
          </cell>
        </row>
        <row r="42">
          <cell r="D42" t="str">
            <v>T L Henry</v>
          </cell>
          <cell r="F42">
            <v>102340</v>
          </cell>
          <cell r="J42">
            <v>5103</v>
          </cell>
          <cell r="L42">
            <v>3483</v>
          </cell>
        </row>
        <row r="43">
          <cell r="D43" t="str">
            <v>J R Helton</v>
          </cell>
          <cell r="F43">
            <v>101980</v>
          </cell>
          <cell r="J43">
            <v>5103</v>
          </cell>
          <cell r="L43">
            <v>8777</v>
          </cell>
        </row>
        <row r="44">
          <cell r="D44" t="str">
            <v>R P Schmid</v>
          </cell>
          <cell r="F44">
            <v>95820</v>
          </cell>
          <cell r="J44">
            <v>9599</v>
          </cell>
          <cell r="L44">
            <v>4449</v>
          </cell>
        </row>
        <row r="45">
          <cell r="D45" t="str">
            <v>J E Wilson *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T_G"/>
      <sheetName val="WP_G6"/>
      <sheetName val="WP_G14"/>
      <sheetName val="WP_G15"/>
      <sheetName val="WP_G-16"/>
      <sheetName val="WP_G-17"/>
      <sheetName val="WP_G-18a"/>
      <sheetName val="WP_G-18b"/>
      <sheetName val="WP_H1"/>
      <sheetName val="WP_H1.1"/>
      <sheetName val="WP_H1.2"/>
      <sheetName val="WP_H3"/>
      <sheetName val="WP_H3-1"/>
      <sheetName val="WP_H4"/>
      <sheetName val="WP_H4.1"/>
      <sheetName val="WP_H4.2"/>
      <sheetName val="WP_H4.3"/>
      <sheetName val="WP_H4.4"/>
      <sheetName val="WP_H4.5"/>
      <sheetName val="WP_H4.6"/>
      <sheetName val="WP_H5"/>
      <sheetName val="WP_H6"/>
      <sheetName val="WP_H7"/>
      <sheetName val="WP_H8"/>
      <sheetName val="WP_H8.1"/>
      <sheetName val="WP_H8.2"/>
      <sheetName val="WP_H9"/>
      <sheetName val="WP_H9.1"/>
      <sheetName val="WP_H9.2"/>
      <sheetName val="WP_H10"/>
      <sheetName val="WP_H10.1"/>
      <sheetName val="WP_H10.2"/>
      <sheetName val="WP_H11"/>
      <sheetName val="WP_H12"/>
      <sheetName val="WP_H13"/>
      <sheetName val="WP_H14"/>
      <sheetName val="WP_H15"/>
      <sheetName val="WP_H16"/>
      <sheetName val="WP_H17"/>
      <sheetName val="WP_H18"/>
      <sheetName val="WP_H19"/>
      <sheetName val="WP_H20"/>
      <sheetName val="WP_H21"/>
      <sheetName val="WP_H22"/>
      <sheetName val="WP_I1"/>
      <sheetName val="WP_I2"/>
      <sheetName val="WP_I3"/>
      <sheetName val="WP_J1"/>
      <sheetName val="WP_J2"/>
      <sheetName val="WP_J3"/>
      <sheetName val="WP_J4"/>
      <sheetName val="WP_J5"/>
      <sheetName val="WP_J6"/>
      <sheetName val="SECT_K"/>
      <sheetName val="SECT_L"/>
      <sheetName val="SECT_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B2" t="str">
            <v>Section H - Operating Income Statement</v>
          </cell>
        </row>
        <row r="3">
          <cell r="B3" t="str">
            <v>W/P H-9</v>
          </cell>
        </row>
        <row r="4">
          <cell r="A4" t="str">
            <v>OKLAHOMA GAS AND ELECTRIC SERVICES</v>
          </cell>
        </row>
        <row r="5">
          <cell r="A5" t="str">
            <v>DIRECTORS' FEES &amp; EXECUTIVE SALARIES &amp; EXPENSES</v>
          </cell>
        </row>
        <row r="6">
          <cell r="A6" t="str">
            <v>TEST YEAR ENDING DECEMBER 31, 1995</v>
          </cell>
        </row>
        <row r="7">
          <cell r="A7" t="str">
            <v>CAUSE NO. PUD  960000116</v>
          </cell>
        </row>
        <row r="10">
          <cell r="B10" t="str">
            <v>Line</v>
          </cell>
          <cell r="F10" t="str">
            <v>Fees &amp;</v>
          </cell>
          <cell r="H10" t="str">
            <v>Incentive</v>
          </cell>
          <cell r="J10" t="str">
            <v>Restricted</v>
          </cell>
        </row>
        <row r="11">
          <cell r="B11" t="str">
            <v>No.</v>
          </cell>
          <cell r="D11" t="str">
            <v>Description</v>
          </cell>
          <cell r="F11" t="str">
            <v>Salaries</v>
          </cell>
          <cell r="H11" t="str">
            <v>Compensation</v>
          </cell>
          <cell r="J11" t="str">
            <v>Stock</v>
          </cell>
          <cell r="L11" t="str">
            <v>Expenses</v>
          </cell>
        </row>
        <row r="13">
          <cell r="B13" t="str">
            <v>1.</v>
          </cell>
          <cell r="D13" t="str">
            <v>Herbert H Champlin</v>
          </cell>
          <cell r="F13">
            <v>34000</v>
          </cell>
          <cell r="L13">
            <v>1495</v>
          </cell>
        </row>
        <row r="14">
          <cell r="D14" t="str">
            <v>William E Durrett</v>
          </cell>
          <cell r="F14">
            <v>35000</v>
          </cell>
        </row>
        <row r="15">
          <cell r="D15" t="str">
            <v>Martha W Griffin</v>
          </cell>
          <cell r="F15">
            <v>34000</v>
          </cell>
          <cell r="L15">
            <v>1740</v>
          </cell>
        </row>
        <row r="16">
          <cell r="D16" t="str">
            <v>Hugh Hembree</v>
          </cell>
          <cell r="F16">
            <v>30000</v>
          </cell>
          <cell r="L16">
            <v>2074</v>
          </cell>
        </row>
        <row r="17">
          <cell r="D17" t="str">
            <v>Donald S Kennedy</v>
          </cell>
          <cell r="F17">
            <v>8000</v>
          </cell>
        </row>
        <row r="18">
          <cell r="D18" t="str">
            <v>Wayne A Parker</v>
          </cell>
          <cell r="F18">
            <v>24000</v>
          </cell>
        </row>
        <row r="19">
          <cell r="D19" t="str">
            <v>John F Snodgrass</v>
          </cell>
          <cell r="F19">
            <v>31000</v>
          </cell>
          <cell r="L19">
            <v>1329</v>
          </cell>
        </row>
        <row r="20">
          <cell r="D20" t="str">
            <v>John A Taylor</v>
          </cell>
          <cell r="F20">
            <v>35000</v>
          </cell>
          <cell r="L20">
            <v>407</v>
          </cell>
        </row>
        <row r="21">
          <cell r="D21" t="str">
            <v>Ronald White</v>
          </cell>
          <cell r="F21">
            <v>31000</v>
          </cell>
        </row>
        <row r="24">
          <cell r="D24" t="str">
            <v>J G Harlow jr</v>
          </cell>
          <cell r="F24">
            <v>500000</v>
          </cell>
          <cell r="H24">
            <v>183000</v>
          </cell>
          <cell r="J24">
            <v>149972</v>
          </cell>
          <cell r="L24">
            <v>6850</v>
          </cell>
        </row>
        <row r="25">
          <cell r="D25" t="str">
            <v>Patrick J Ryan</v>
          </cell>
          <cell r="F25">
            <v>295000</v>
          </cell>
          <cell r="H25">
            <v>63130</v>
          </cell>
          <cell r="J25">
            <v>58968</v>
          </cell>
          <cell r="L25">
            <v>5218</v>
          </cell>
        </row>
        <row r="26">
          <cell r="D26" t="str">
            <v>S E Moore</v>
          </cell>
          <cell r="F26">
            <v>212000</v>
          </cell>
          <cell r="H26">
            <v>58591</v>
          </cell>
          <cell r="J26">
            <v>52974</v>
          </cell>
          <cell r="L26">
            <v>1912</v>
          </cell>
        </row>
        <row r="27">
          <cell r="D27" t="str">
            <v>A M Strecker</v>
          </cell>
          <cell r="F27">
            <v>200000</v>
          </cell>
          <cell r="H27">
            <v>46800</v>
          </cell>
          <cell r="J27">
            <v>39974</v>
          </cell>
          <cell r="L27">
            <v>602</v>
          </cell>
        </row>
        <row r="28">
          <cell r="D28" t="str">
            <v>J T Coffman</v>
          </cell>
          <cell r="F28">
            <v>127500</v>
          </cell>
          <cell r="H28">
            <v>31720</v>
          </cell>
          <cell r="J28">
            <v>25475</v>
          </cell>
          <cell r="L28">
            <v>3758</v>
          </cell>
        </row>
        <row r="29">
          <cell r="D29" t="str">
            <v>J R Hatfield</v>
          </cell>
          <cell r="F29">
            <v>127500</v>
          </cell>
          <cell r="H29">
            <v>29835</v>
          </cell>
          <cell r="J29">
            <v>25475</v>
          </cell>
          <cell r="L29">
            <v>1902</v>
          </cell>
        </row>
        <row r="30">
          <cell r="D30" t="str">
            <v>D L Young</v>
          </cell>
          <cell r="F30">
            <v>120000</v>
          </cell>
          <cell r="H30">
            <v>25894</v>
          </cell>
          <cell r="J30">
            <v>23976</v>
          </cell>
          <cell r="L30">
            <v>2050</v>
          </cell>
        </row>
        <row r="31">
          <cell r="D31" t="str">
            <v>M D Bowen jr</v>
          </cell>
          <cell r="F31">
            <v>119167</v>
          </cell>
          <cell r="H31">
            <v>28548</v>
          </cell>
          <cell r="J31">
            <v>23814</v>
          </cell>
          <cell r="L31">
            <v>3474</v>
          </cell>
        </row>
        <row r="32">
          <cell r="D32" t="str">
            <v>M G Davis</v>
          </cell>
          <cell r="F32">
            <v>118000</v>
          </cell>
          <cell r="H32">
            <v>25680</v>
          </cell>
          <cell r="J32">
            <v>23571</v>
          </cell>
        </row>
        <row r="33">
          <cell r="D33" t="str">
            <v>D R Rowlett</v>
          </cell>
          <cell r="F33">
            <v>94167</v>
          </cell>
          <cell r="H33">
            <v>15960</v>
          </cell>
          <cell r="J33">
            <v>18833</v>
          </cell>
          <cell r="L33">
            <v>1053</v>
          </cell>
        </row>
        <row r="34">
          <cell r="D34" t="str">
            <v>I B Elliott</v>
          </cell>
          <cell r="F34">
            <v>94333</v>
          </cell>
          <cell r="H34">
            <v>16128</v>
          </cell>
          <cell r="J34">
            <v>9396</v>
          </cell>
          <cell r="L34">
            <v>763</v>
          </cell>
        </row>
        <row r="37">
          <cell r="D37" t="str">
            <v>B G Anthony</v>
          </cell>
          <cell r="F37">
            <v>104772</v>
          </cell>
          <cell r="J37">
            <v>8384</v>
          </cell>
          <cell r="L37">
            <v>7579</v>
          </cell>
        </row>
        <row r="38">
          <cell r="D38" t="str">
            <v>T C Vincent</v>
          </cell>
          <cell r="F38">
            <v>104472</v>
          </cell>
          <cell r="J38">
            <v>8384</v>
          </cell>
          <cell r="L38">
            <v>1091</v>
          </cell>
        </row>
        <row r="39">
          <cell r="D39" t="str">
            <v>W L Wylie</v>
          </cell>
          <cell r="F39">
            <v>104472</v>
          </cell>
          <cell r="J39">
            <v>8384</v>
          </cell>
          <cell r="L39">
            <v>5126</v>
          </cell>
        </row>
        <row r="40">
          <cell r="D40" t="str">
            <v>P M Dean</v>
          </cell>
          <cell r="F40">
            <v>104472</v>
          </cell>
          <cell r="J40">
            <v>6278</v>
          </cell>
          <cell r="L40">
            <v>7328</v>
          </cell>
        </row>
        <row r="41">
          <cell r="D41" t="str">
            <v>O W Beasley</v>
          </cell>
          <cell r="F41">
            <v>103712</v>
          </cell>
          <cell r="J41">
            <v>5184</v>
          </cell>
          <cell r="L41">
            <v>3143</v>
          </cell>
        </row>
        <row r="42">
          <cell r="D42" t="str">
            <v>T L Henry</v>
          </cell>
          <cell r="F42">
            <v>102340</v>
          </cell>
          <cell r="J42">
            <v>5103</v>
          </cell>
          <cell r="L42">
            <v>3483</v>
          </cell>
        </row>
        <row r="43">
          <cell r="D43" t="str">
            <v>J R Helton</v>
          </cell>
          <cell r="F43">
            <v>101980</v>
          </cell>
          <cell r="J43">
            <v>5103</v>
          </cell>
          <cell r="L43">
            <v>8777</v>
          </cell>
        </row>
        <row r="44">
          <cell r="D44" t="str">
            <v>R P Schmid</v>
          </cell>
          <cell r="F44">
            <v>95820</v>
          </cell>
          <cell r="J44">
            <v>9599</v>
          </cell>
          <cell r="L44">
            <v>4449</v>
          </cell>
        </row>
        <row r="45">
          <cell r="D45" t="str">
            <v>J E Wilson *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_Factors &amp; Rates"/>
      <sheetName val="Index"/>
      <sheetName val="SCH_B1"/>
      <sheetName val="SCH_B2"/>
      <sheetName val="SCH_B2.1"/>
      <sheetName val="SCH_B2.2"/>
      <sheetName val="SCH_B2.3"/>
      <sheetName val="SCH_B2.4"/>
      <sheetName val="SCH_B3"/>
      <sheetName val="SCH_B4_P forma Adjs list"/>
      <sheetName val="SCH_C1"/>
      <sheetName val="SCH_C2"/>
      <sheetName val="SCH_C2.1"/>
      <sheetName val="SCH_D1A"/>
      <sheetName val="SCH_D2"/>
      <sheetName val="SCH_D2.1"/>
      <sheetName val="SCH_E1"/>
      <sheetName val="SCH_F1"/>
      <sheetName val="SCH_F-2"/>
      <sheetName val="SCH_F-3"/>
      <sheetName val="SCH_G"/>
      <sheetName val="SCH_H1"/>
      <sheetName val="SCH_H2"/>
      <sheetName val="SCH_H3"/>
      <sheetName val="SCH_I1"/>
      <sheetName val="SCH_I1_1"/>
      <sheetName val="SCH_J1 &amp; J2"/>
      <sheetName val="SCH_J3"/>
      <sheetName val="SCH_J4"/>
      <sheetName val="SCH_B4_Adjs list"/>
      <sheetName val="SCH_C3 Adjs List"/>
      <sheetName val="SCH_D1"/>
      <sheetName val="SCH_D3 Adjs list"/>
      <sheetName val="Sheet1"/>
      <sheetName val="SCH_B3.1"/>
      <sheetName val="SCH_C1-a"/>
      <sheetName val="SCH_I1a"/>
      <sheetName val="SCH_J1"/>
    </sheetNames>
    <sheetDataSet>
      <sheetData sheetId="0"/>
      <sheetData sheetId="1"/>
      <sheetData sheetId="2" refreshError="1">
        <row r="2">
          <cell r="B2" t="str">
            <v>SCHEDULE B - 1</v>
          </cell>
        </row>
        <row r="4">
          <cell r="B4" t="str">
            <v>OKLAHOMA GAS AND ELECTRIC SERVICES</v>
          </cell>
        </row>
        <row r="5">
          <cell r="B5" t="str">
            <v>REVENUE REQUIREMENT</v>
          </cell>
        </row>
        <row r="6">
          <cell r="B6" t="str">
            <v>TEST YEAR ENDING SEPTEMBER 30, 2001</v>
          </cell>
        </row>
        <row r="7">
          <cell r="B7" t="str">
            <v>CAUSE NO. PUD  200100455</v>
          </cell>
        </row>
        <row r="10">
          <cell r="B10" t="str">
            <v>Line</v>
          </cell>
        </row>
        <row r="11">
          <cell r="B11" t="str">
            <v>No.</v>
          </cell>
          <cell r="D11" t="str">
            <v>Description</v>
          </cell>
          <cell r="F11" t="str">
            <v>Reference</v>
          </cell>
        </row>
        <row r="13">
          <cell r="B13" t="str">
            <v>1.</v>
          </cell>
          <cell r="D13" t="str">
            <v>Pro Forma Rate Base</v>
          </cell>
          <cell r="F13" t="str">
            <v>Sch B-2</v>
          </cell>
        </row>
        <row r="15">
          <cell r="B15" t="str">
            <v>2.</v>
          </cell>
          <cell r="D15" t="str">
            <v>Rate of Return</v>
          </cell>
          <cell r="F15" t="str">
            <v>Sch F-1</v>
          </cell>
        </row>
        <row r="17">
          <cell r="B17" t="str">
            <v>3.</v>
          </cell>
          <cell r="D17" t="str">
            <v>Return on Rate Base</v>
          </cell>
          <cell r="F17" t="str">
            <v>1 times 2</v>
          </cell>
        </row>
        <row r="19">
          <cell r="B19" t="str">
            <v>4.</v>
          </cell>
          <cell r="D19" t="str">
            <v>Operating Efficiency Allowance</v>
          </cell>
          <cell r="F19" t="str">
            <v>1 times .383</v>
          </cell>
        </row>
        <row r="21">
          <cell r="B21" t="str">
            <v>5.</v>
          </cell>
          <cell r="D21" t="str">
            <v>Operating Income Required</v>
          </cell>
          <cell r="F21" t="str">
            <v>3 plus 4</v>
          </cell>
        </row>
        <row r="23">
          <cell r="B23" t="str">
            <v>6.</v>
          </cell>
          <cell r="D23" t="str">
            <v>Pro Forma Operating Income</v>
          </cell>
          <cell r="F23" t="str">
            <v>Sch H-1</v>
          </cell>
        </row>
        <row r="25">
          <cell r="B25" t="str">
            <v>7.</v>
          </cell>
          <cell r="D25" t="str">
            <v>Difference</v>
          </cell>
          <cell r="F25" t="str">
            <v>5 minus 6</v>
          </cell>
        </row>
        <row r="27">
          <cell r="B27" t="str">
            <v>8.</v>
          </cell>
          <cell r="D27" t="str">
            <v>Income Tax Gross Up Factor</v>
          </cell>
        </row>
        <row r="29">
          <cell r="B29" t="str">
            <v>9.</v>
          </cell>
          <cell r="D29" t="str">
            <v>Revenue Change</v>
          </cell>
          <cell r="F29" t="str">
            <v>7 times 8</v>
          </cell>
        </row>
      </sheetData>
      <sheetData sheetId="3"/>
      <sheetData sheetId="4"/>
      <sheetData sheetId="5"/>
      <sheetData sheetId="6"/>
      <sheetData sheetId="7"/>
      <sheetData sheetId="8" refreshError="1">
        <row r="2">
          <cell r="B2" t="str">
            <v>SCHEDULE   B - 3</v>
          </cell>
        </row>
        <row r="4">
          <cell r="B4" t="str">
            <v>OKLAHOMA GAS AND ELECTRIC SERVICES</v>
          </cell>
        </row>
        <row r="5">
          <cell r="B5" t="str">
            <v>ADJUSTMENTS TO RATE BASE</v>
          </cell>
        </row>
        <row r="6">
          <cell r="B6" t="str">
            <v>TEST YEAR ENDING SEPTEMBER 30, 2001</v>
          </cell>
        </row>
        <row r="7">
          <cell r="B7" t="str">
            <v>CAUSE NO. PUD  200100455</v>
          </cell>
        </row>
        <row r="11">
          <cell r="B11" t="str">
            <v>Line</v>
          </cell>
        </row>
        <row r="12">
          <cell r="B12" t="str">
            <v>No.</v>
          </cell>
          <cell r="D12" t="str">
            <v>Description</v>
          </cell>
          <cell r="F12" t="str">
            <v>Ref.</v>
          </cell>
        </row>
        <row r="14">
          <cell r="D14" t="str">
            <v>Plant in Service</v>
          </cell>
        </row>
        <row r="15">
          <cell r="B15" t="str">
            <v>1.</v>
          </cell>
          <cell r="D15" t="str">
            <v>Utility Plant</v>
          </cell>
          <cell r="F15" t="str">
            <v>Sch C-1</v>
          </cell>
        </row>
        <row r="17">
          <cell r="B17" t="str">
            <v>2.</v>
          </cell>
          <cell r="D17" t="str">
            <v>Accumulated Depreciation</v>
          </cell>
          <cell r="F17" t="str">
            <v>Sch D-1</v>
          </cell>
        </row>
        <row r="19">
          <cell r="B19" t="str">
            <v>3.</v>
          </cell>
          <cell r="D19" t="str">
            <v>Plant held for future use</v>
          </cell>
          <cell r="F19" t="str">
            <v>Sch C-1</v>
          </cell>
        </row>
        <row r="21">
          <cell r="B21" t="str">
            <v>4.</v>
          </cell>
          <cell r="D21" t="str">
            <v>Net Plant</v>
          </cell>
        </row>
        <row r="23">
          <cell r="B23" t="str">
            <v>5.</v>
          </cell>
          <cell r="D23" t="str">
            <v>Other Rate Base Investment</v>
          </cell>
        </row>
        <row r="24">
          <cell r="D24" t="str">
            <v>Cash Working Capital</v>
          </cell>
          <cell r="F24" t="str">
            <v>Sch E-1</v>
          </cell>
        </row>
        <row r="26">
          <cell r="B26" t="str">
            <v>6.</v>
          </cell>
          <cell r="D26" t="str">
            <v>Prepayments</v>
          </cell>
          <cell r="F26" t="str">
            <v>Sch B 2-1</v>
          </cell>
        </row>
        <row r="28">
          <cell r="B28" t="str">
            <v>7.</v>
          </cell>
          <cell r="D28" t="str">
            <v>Material &amp; Supplies</v>
          </cell>
          <cell r="F28" t="str">
            <v>Sch B 2-1</v>
          </cell>
        </row>
        <row r="30">
          <cell r="B30" t="str">
            <v>8.</v>
          </cell>
          <cell r="D30" t="str">
            <v>Fuel Inventories</v>
          </cell>
          <cell r="F30" t="str">
            <v>Sch B 2-1</v>
          </cell>
        </row>
        <row r="32">
          <cell r="B32" t="str">
            <v>9.</v>
          </cell>
          <cell r="D32" t="str">
            <v>Gas in Storage</v>
          </cell>
          <cell r="F32" t="str">
            <v>Sch B 2-1</v>
          </cell>
        </row>
        <row r="34">
          <cell r="B34" t="str">
            <v>10.</v>
          </cell>
          <cell r="D34" t="str">
            <v>Other</v>
          </cell>
        </row>
        <row r="36">
          <cell r="B36" t="str">
            <v>11.</v>
          </cell>
          <cell r="D36" t="str">
            <v>Rate Base Additions &amp; Reductions</v>
          </cell>
        </row>
        <row r="37">
          <cell r="D37" t="str">
            <v>Accum Deferred Inc Taxes</v>
          </cell>
          <cell r="F37" t="str">
            <v>Sch B 2-2</v>
          </cell>
        </row>
        <row r="39">
          <cell r="B39" t="str">
            <v>13.</v>
          </cell>
          <cell r="D39" t="str">
            <v>Regulatory Assets</v>
          </cell>
          <cell r="F39" t="str">
            <v>Sch B 2-4</v>
          </cell>
        </row>
        <row r="41">
          <cell r="B41" t="str">
            <v>14.</v>
          </cell>
          <cell r="D41" t="str">
            <v>Regulatory Liabilities</v>
          </cell>
          <cell r="F41" t="str">
            <v>Sch B 2-4</v>
          </cell>
        </row>
      </sheetData>
      <sheetData sheetId="9"/>
      <sheetData sheetId="10"/>
      <sheetData sheetId="11" refreshError="1">
        <row r="2">
          <cell r="B2" t="str">
            <v>SCHEDULE   C - 2</v>
          </cell>
        </row>
        <row r="4">
          <cell r="A4" t="str">
            <v>OKLAHOMA GAS AND ELECTRIC SERVICES</v>
          </cell>
        </row>
        <row r="5">
          <cell r="A5" t="str">
            <v>ADJUSTMENTS TO PLANT IN SERVICE</v>
          </cell>
        </row>
        <row r="6">
          <cell r="A6" t="str">
            <v>TEST YEAR ENDING SEPTEMBER 30, 2001</v>
          </cell>
        </row>
        <row r="7">
          <cell r="A7" t="str">
            <v>CAUSE NO. PUD  200100455</v>
          </cell>
        </row>
        <row r="8">
          <cell r="D8" t="str">
            <v xml:space="preserve">   &lt;&lt;&lt;</v>
          </cell>
          <cell r="E8" t="str">
            <v xml:space="preserve">  shows where data was entered in last rate case ….  Fyi only</v>
          </cell>
        </row>
        <row r="12">
          <cell r="B12" t="str">
            <v>Line</v>
          </cell>
        </row>
        <row r="13">
          <cell r="B13" t="str">
            <v>No.</v>
          </cell>
          <cell r="D13" t="str">
            <v>Account</v>
          </cell>
          <cell r="F13" t="str">
            <v xml:space="preserve">Plant </v>
          </cell>
        </row>
        <row r="14">
          <cell r="F14" t="str">
            <v xml:space="preserve">            INTANGIBLE PLANT</v>
          </cell>
        </row>
        <row r="15">
          <cell r="B15" t="str">
            <v>1.</v>
          </cell>
          <cell r="D15">
            <v>301</v>
          </cell>
          <cell r="F15" t="str">
            <v xml:space="preserve">Organization </v>
          </cell>
        </row>
        <row r="16">
          <cell r="B16" t="str">
            <v>2.</v>
          </cell>
          <cell r="D16">
            <v>302</v>
          </cell>
          <cell r="F16" t="str">
            <v>Franchise and Consents</v>
          </cell>
        </row>
        <row r="17">
          <cell r="B17" t="str">
            <v>3.</v>
          </cell>
          <cell r="D17">
            <v>303</v>
          </cell>
          <cell r="F17" t="str">
            <v>Miscellaneous Intangible Plant</v>
          </cell>
        </row>
        <row r="18">
          <cell r="B18" t="str">
            <v>4.</v>
          </cell>
          <cell r="F18" t="str">
            <v>CWIP</v>
          </cell>
        </row>
        <row r="19">
          <cell r="B19" t="str">
            <v>5.</v>
          </cell>
          <cell r="F19" t="str">
            <v>TOTAL INTANGIBLE PLANT</v>
          </cell>
        </row>
        <row r="21">
          <cell r="F21" t="str">
            <v xml:space="preserve">            PRODUCTION PLANT</v>
          </cell>
        </row>
        <row r="22">
          <cell r="F22" t="str">
            <v xml:space="preserve">   STEAM PRODUCTION</v>
          </cell>
        </row>
        <row r="23">
          <cell r="B23" t="str">
            <v>6.</v>
          </cell>
          <cell r="D23">
            <v>310</v>
          </cell>
          <cell r="F23" t="str">
            <v>Land and Land Rights</v>
          </cell>
        </row>
        <row r="24">
          <cell r="B24" t="str">
            <v>7.</v>
          </cell>
          <cell r="D24">
            <v>311</v>
          </cell>
          <cell r="F24" t="str">
            <v>Structures and Improvements</v>
          </cell>
        </row>
        <row r="25">
          <cell r="B25" t="str">
            <v>8.</v>
          </cell>
          <cell r="D25">
            <v>312</v>
          </cell>
          <cell r="F25" t="str">
            <v>Boiler Plant Equipment</v>
          </cell>
        </row>
        <row r="26">
          <cell r="B26" t="str">
            <v>9.</v>
          </cell>
          <cell r="D26">
            <v>313</v>
          </cell>
          <cell r="F26" t="str">
            <v>Engines and Engine-Driven Generators</v>
          </cell>
        </row>
        <row r="27">
          <cell r="B27" t="str">
            <v>10.</v>
          </cell>
          <cell r="D27">
            <v>314</v>
          </cell>
          <cell r="F27" t="str">
            <v>Turbogenerator Units</v>
          </cell>
        </row>
        <row r="28">
          <cell r="B28" t="str">
            <v>11.</v>
          </cell>
          <cell r="D28">
            <v>315</v>
          </cell>
          <cell r="F28" t="str">
            <v>Accessory Electric Equipment</v>
          </cell>
        </row>
        <row r="29">
          <cell r="B29" t="str">
            <v>12.</v>
          </cell>
          <cell r="D29">
            <v>316</v>
          </cell>
          <cell r="F29" t="str">
            <v>Miscellaneous Power Plant Equipment</v>
          </cell>
        </row>
        <row r="30">
          <cell r="B30" t="str">
            <v>13.</v>
          </cell>
          <cell r="F30" t="str">
            <v>TOTAL STEAM PRODUCTION</v>
          </cell>
        </row>
        <row r="32">
          <cell r="F32" t="str">
            <v xml:space="preserve">   OTHER PRODUCTION</v>
          </cell>
        </row>
        <row r="33">
          <cell r="B33" t="str">
            <v>14.</v>
          </cell>
          <cell r="D33">
            <v>340</v>
          </cell>
          <cell r="F33" t="str">
            <v>Land and Land Rights</v>
          </cell>
        </row>
        <row r="34">
          <cell r="B34" t="str">
            <v>15.</v>
          </cell>
          <cell r="D34">
            <v>341</v>
          </cell>
          <cell r="F34" t="str">
            <v>Structures and Improvements</v>
          </cell>
        </row>
        <row r="35">
          <cell r="B35" t="str">
            <v>16.</v>
          </cell>
          <cell r="D35">
            <v>342</v>
          </cell>
          <cell r="F35" t="str">
            <v>Fuel Holders, Producers and Accessories</v>
          </cell>
        </row>
        <row r="36">
          <cell r="B36" t="str">
            <v>17.</v>
          </cell>
          <cell r="D36">
            <v>343</v>
          </cell>
          <cell r="F36" t="str">
            <v>Prime movers</v>
          </cell>
        </row>
        <row r="37">
          <cell r="B37" t="str">
            <v>18.</v>
          </cell>
          <cell r="D37">
            <v>344</v>
          </cell>
          <cell r="F37" t="str">
            <v>Generators</v>
          </cell>
        </row>
        <row r="38">
          <cell r="B38" t="str">
            <v>19.</v>
          </cell>
          <cell r="D38">
            <v>345</v>
          </cell>
          <cell r="F38" t="str">
            <v>Accessory Electric Equipment</v>
          </cell>
        </row>
        <row r="39">
          <cell r="B39" t="str">
            <v>20.</v>
          </cell>
          <cell r="D39">
            <v>346</v>
          </cell>
          <cell r="F39" t="str">
            <v>Miscellaneous Power Plant Equipment</v>
          </cell>
        </row>
        <row r="40">
          <cell r="B40" t="str">
            <v>21.</v>
          </cell>
          <cell r="F40" t="str">
            <v>TOTAL OTHER PRODUCTION</v>
          </cell>
        </row>
        <row r="42">
          <cell r="B42" t="str">
            <v>22.</v>
          </cell>
          <cell r="F42" t="str">
            <v>CWIP</v>
          </cell>
        </row>
      </sheetData>
      <sheetData sheetId="12"/>
      <sheetData sheetId="13"/>
      <sheetData sheetId="14" refreshError="1">
        <row r="2">
          <cell r="B2" t="str">
            <v>SCHEDULE   D - 2</v>
          </cell>
        </row>
        <row r="4">
          <cell r="A4" t="str">
            <v>OKLAHOMA GAS AND ELECTRIC SERVICES</v>
          </cell>
        </row>
        <row r="5">
          <cell r="A5" t="str">
            <v>ADJUSTMENTS TO ACCUMULATED PROVISION FOR DEPRECIATION, AMORTIZATION AND DEPLETION</v>
          </cell>
        </row>
        <row r="6">
          <cell r="A6" t="str">
            <v>TEST YEAR ENDING SEPTEMBER 30, 2001</v>
          </cell>
        </row>
        <row r="7">
          <cell r="A7" t="str">
            <v>CAUSE NO. PUD  200100455</v>
          </cell>
        </row>
        <row r="12">
          <cell r="B12" t="str">
            <v>Line</v>
          </cell>
        </row>
        <row r="13">
          <cell r="B13" t="str">
            <v>No.</v>
          </cell>
          <cell r="D13" t="str">
            <v>Account</v>
          </cell>
          <cell r="F13" t="str">
            <v xml:space="preserve">Plant </v>
          </cell>
        </row>
        <row r="14">
          <cell r="F14" t="str">
            <v xml:space="preserve">            INTANGIBLE PLANT</v>
          </cell>
        </row>
        <row r="15">
          <cell r="B15" t="str">
            <v>1.</v>
          </cell>
          <cell r="D15">
            <v>301</v>
          </cell>
          <cell r="F15" t="str">
            <v xml:space="preserve">Organization </v>
          </cell>
        </row>
        <row r="16">
          <cell r="B16" t="str">
            <v>2.</v>
          </cell>
          <cell r="D16">
            <v>302</v>
          </cell>
          <cell r="F16" t="str">
            <v>Franchise and Consents</v>
          </cell>
        </row>
        <row r="17">
          <cell r="B17" t="str">
            <v>3.</v>
          </cell>
          <cell r="D17">
            <v>303</v>
          </cell>
          <cell r="F17" t="str">
            <v>Miscellaneous Intangible Plant</v>
          </cell>
        </row>
        <row r="18">
          <cell r="B18" t="str">
            <v>4.</v>
          </cell>
          <cell r="F18" t="str">
            <v>TOTAL INTANGIBLE PLANT</v>
          </cell>
        </row>
        <row r="20">
          <cell r="F20" t="str">
            <v xml:space="preserve">            PRODUCTION PLANT</v>
          </cell>
        </row>
        <row r="21">
          <cell r="F21" t="str">
            <v xml:space="preserve">   STEAM PRODUCTION</v>
          </cell>
        </row>
        <row r="22">
          <cell r="B22" t="str">
            <v>5.</v>
          </cell>
          <cell r="D22">
            <v>310</v>
          </cell>
          <cell r="F22" t="str">
            <v>Land and Land Rights</v>
          </cell>
        </row>
        <row r="23">
          <cell r="B23" t="str">
            <v>6.</v>
          </cell>
          <cell r="D23">
            <v>311</v>
          </cell>
          <cell r="F23" t="str">
            <v>Structures and Improvements</v>
          </cell>
        </row>
        <row r="24">
          <cell r="B24" t="str">
            <v>7.</v>
          </cell>
          <cell r="D24">
            <v>312</v>
          </cell>
          <cell r="F24" t="str">
            <v>Boiler Plant Equipment</v>
          </cell>
        </row>
        <row r="25">
          <cell r="B25" t="str">
            <v>8.</v>
          </cell>
          <cell r="D25">
            <v>313</v>
          </cell>
          <cell r="F25" t="str">
            <v>Engines and Engine-Driven Generators</v>
          </cell>
        </row>
        <row r="26">
          <cell r="B26" t="str">
            <v>9.</v>
          </cell>
          <cell r="D26">
            <v>314</v>
          </cell>
          <cell r="F26" t="str">
            <v>Turbogenerator Units</v>
          </cell>
        </row>
        <row r="27">
          <cell r="B27" t="str">
            <v>10.</v>
          </cell>
          <cell r="D27">
            <v>315</v>
          </cell>
          <cell r="F27" t="str">
            <v>Accessory Electric Equipment</v>
          </cell>
        </row>
        <row r="28">
          <cell r="B28" t="str">
            <v>11.</v>
          </cell>
          <cell r="D28">
            <v>316</v>
          </cell>
          <cell r="F28" t="str">
            <v>Miscellaneous Power Plant Equipment</v>
          </cell>
        </row>
        <row r="29">
          <cell r="B29" t="str">
            <v>12.</v>
          </cell>
          <cell r="F29" t="str">
            <v>TOTAL STEAM PRODUCTION</v>
          </cell>
        </row>
        <row r="31">
          <cell r="F31" t="str">
            <v xml:space="preserve">   OTHER PRODUCTION</v>
          </cell>
        </row>
        <row r="32">
          <cell r="B32" t="str">
            <v>13.</v>
          </cell>
          <cell r="D32">
            <v>340</v>
          </cell>
          <cell r="F32" t="str">
            <v>Land and Land Rights</v>
          </cell>
        </row>
        <row r="33">
          <cell r="B33" t="str">
            <v>14.</v>
          </cell>
          <cell r="D33">
            <v>341</v>
          </cell>
          <cell r="F33" t="str">
            <v>Structures and Improvements</v>
          </cell>
        </row>
        <row r="34">
          <cell r="B34" t="str">
            <v>15.</v>
          </cell>
          <cell r="D34">
            <v>342</v>
          </cell>
          <cell r="F34" t="str">
            <v>Fuel Holders, Producers and Accessories</v>
          </cell>
        </row>
        <row r="35">
          <cell r="B35" t="str">
            <v>16.</v>
          </cell>
          <cell r="D35">
            <v>343</v>
          </cell>
          <cell r="F35" t="str">
            <v>Prime movers</v>
          </cell>
        </row>
        <row r="36">
          <cell r="B36" t="str">
            <v>17.</v>
          </cell>
          <cell r="D36">
            <v>344</v>
          </cell>
          <cell r="F36" t="str">
            <v>Generators</v>
          </cell>
        </row>
        <row r="37">
          <cell r="B37" t="str">
            <v>18.</v>
          </cell>
          <cell r="D37">
            <v>345</v>
          </cell>
          <cell r="F37" t="str">
            <v>Accessory Electric Equipment</v>
          </cell>
        </row>
        <row r="38">
          <cell r="B38" t="str">
            <v>19.</v>
          </cell>
          <cell r="D38">
            <v>346</v>
          </cell>
          <cell r="F38" t="str">
            <v>Miscellaneous Power Plant Equipment</v>
          </cell>
        </row>
        <row r="39">
          <cell r="B39" t="str">
            <v>20.</v>
          </cell>
          <cell r="F39" t="str">
            <v>TOTAL OTHER PRODUCTION</v>
          </cell>
        </row>
        <row r="41">
          <cell r="B41" t="str">
            <v>21.</v>
          </cell>
          <cell r="F41" t="str">
            <v>TOTAL PRODUCTION PLANT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2">
          <cell r="B2" t="str">
            <v>SCHEDULE  H - 2</v>
          </cell>
        </row>
        <row r="4">
          <cell r="B4" t="str">
            <v>OKLAHOMA GAS AND ELECTRIC SERVICES</v>
          </cell>
        </row>
        <row r="5">
          <cell r="B5" t="str">
            <v>OPERATING INCOME PRO FORMA ADJUSTMENTS</v>
          </cell>
        </row>
        <row r="6">
          <cell r="B6" t="str">
            <v>TEST YEAR ENDING SEPTEMBER 30, 2001</v>
          </cell>
        </row>
        <row r="7">
          <cell r="B7" t="str">
            <v>CAUSE NO. PUD  200100455</v>
          </cell>
        </row>
        <row r="11">
          <cell r="F11" t="str">
            <v>Total</v>
          </cell>
        </row>
        <row r="12">
          <cell r="B12" t="str">
            <v>Line</v>
          </cell>
          <cell r="F12" t="str">
            <v>Company</v>
          </cell>
        </row>
        <row r="13">
          <cell r="B13" t="str">
            <v>No.</v>
          </cell>
          <cell r="D13" t="str">
            <v>Description</v>
          </cell>
          <cell r="F13" t="str">
            <v>Per Books</v>
          </cell>
        </row>
        <row r="15">
          <cell r="B15" t="str">
            <v>1.</v>
          </cell>
          <cell r="D15" t="str">
            <v>Operating Revenue:</v>
          </cell>
        </row>
        <row r="16">
          <cell r="B16" t="str">
            <v>2.</v>
          </cell>
          <cell r="D16" t="str">
            <v xml:space="preserve">     Electric </v>
          </cell>
          <cell r="F16">
            <v>1149203275</v>
          </cell>
        </row>
        <row r="17">
          <cell r="B17" t="str">
            <v>3.</v>
          </cell>
          <cell r="D17" t="str">
            <v xml:space="preserve">     Other</v>
          </cell>
          <cell r="F17">
            <v>19083683</v>
          </cell>
        </row>
        <row r="19">
          <cell r="B19" t="str">
            <v>4.</v>
          </cell>
          <cell r="D19" t="str">
            <v>Total Operating Revenue</v>
          </cell>
          <cell r="F19">
            <v>0</v>
          </cell>
        </row>
        <row r="21">
          <cell r="B21" t="str">
            <v>5.</v>
          </cell>
          <cell r="D21" t="str">
            <v>Operating Expenses:</v>
          </cell>
        </row>
        <row r="22">
          <cell r="B22" t="str">
            <v>6.</v>
          </cell>
          <cell r="D22" t="str">
            <v xml:space="preserve">     Fuel</v>
          </cell>
          <cell r="F22">
            <v>304775108</v>
          </cell>
        </row>
        <row r="23">
          <cell r="B23" t="str">
            <v>7.</v>
          </cell>
          <cell r="D23" t="str">
            <v xml:space="preserve">     Purchased Power</v>
          </cell>
          <cell r="F23">
            <v>216597409</v>
          </cell>
        </row>
        <row r="24">
          <cell r="B24" t="str">
            <v>8.</v>
          </cell>
          <cell r="D24" t="str">
            <v xml:space="preserve">     Other O&amp;M</v>
          </cell>
          <cell r="F24">
            <v>249872967</v>
          </cell>
        </row>
        <row r="25">
          <cell r="B25" t="str">
            <v>9.</v>
          </cell>
          <cell r="D25" t="str">
            <v xml:space="preserve">     Depreciation</v>
          </cell>
          <cell r="F25">
            <v>110718649</v>
          </cell>
        </row>
        <row r="26">
          <cell r="B26" t="str">
            <v>10.</v>
          </cell>
          <cell r="D26" t="str">
            <v xml:space="preserve">     Misc. Taxes</v>
          </cell>
          <cell r="F26">
            <v>101895</v>
          </cell>
        </row>
        <row r="27">
          <cell r="B27" t="str">
            <v>11.</v>
          </cell>
          <cell r="D27" t="str">
            <v xml:space="preserve">     Property Taxes</v>
          </cell>
          <cell r="F27">
            <v>33272491</v>
          </cell>
        </row>
        <row r="28">
          <cell r="B28" t="str">
            <v>12.</v>
          </cell>
          <cell r="D28" t="str">
            <v xml:space="preserve">     Payroll Taxes</v>
          </cell>
          <cell r="F28">
            <v>6615366</v>
          </cell>
        </row>
        <row r="30">
          <cell r="B30" t="str">
            <v>13.</v>
          </cell>
          <cell r="D30" t="str">
            <v>Total Operating Expenses</v>
          </cell>
          <cell r="F30">
            <v>0</v>
          </cell>
        </row>
        <row r="32">
          <cell r="B32" t="str">
            <v>14.</v>
          </cell>
          <cell r="D32" t="str">
            <v>Operating Income Before Income Tax</v>
          </cell>
          <cell r="F32">
            <v>0</v>
          </cell>
        </row>
        <row r="34">
          <cell r="B34" t="str">
            <v>15.</v>
          </cell>
          <cell r="D34" t="str">
            <v>Less: Income Tax</v>
          </cell>
          <cell r="F34">
            <v>0</v>
          </cell>
        </row>
        <row r="36">
          <cell r="B36" t="str">
            <v>16.</v>
          </cell>
          <cell r="D36" t="str">
            <v>Operating Income</v>
          </cell>
          <cell r="F3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 Info_Factors &amp; Rates"/>
      <sheetName val="Index"/>
      <sheetName val="SCH_B1"/>
      <sheetName val="SCH_B2"/>
      <sheetName val="SCH_B2.1"/>
      <sheetName val="SCH_B2.2"/>
      <sheetName val="SCH_B2.3"/>
      <sheetName val="SCH_B2.4"/>
      <sheetName val="SCH_B3"/>
      <sheetName val="SCH_B4_P forma Adjs list"/>
      <sheetName val="SCH_C1"/>
      <sheetName val="SCH_C2"/>
      <sheetName val="SCH_C2.1"/>
      <sheetName val="SCH_D1A"/>
      <sheetName val="SCH_D2"/>
      <sheetName val="SCH_D2.1"/>
      <sheetName val="SCH_E1"/>
      <sheetName val="SCH_F1"/>
      <sheetName val="SCH_F-2"/>
      <sheetName val="SCH_F-3"/>
      <sheetName val="SCH_G"/>
      <sheetName val="SCH_H1"/>
      <sheetName val="SCH_H2"/>
      <sheetName val="SCH_H3"/>
      <sheetName val="SCH_I1"/>
      <sheetName val="SCH_I1_1"/>
      <sheetName val="SCH_J1 &amp; J2"/>
      <sheetName val="SCH_J3"/>
      <sheetName val="SCH_J4"/>
      <sheetName val="SCH_B4_Adjs list"/>
      <sheetName val="SCH_C3 Adjs List"/>
      <sheetName val="SCH_D1"/>
      <sheetName val="SCH_D3 Adjs list"/>
      <sheetName val="Sheet1"/>
      <sheetName val="SCH_B3.1"/>
      <sheetName val="SCH_C1-a"/>
      <sheetName val="SCH_I1a"/>
      <sheetName val="SCH_J1"/>
    </sheetNames>
    <sheetDataSet>
      <sheetData sheetId="0"/>
      <sheetData sheetId="1"/>
      <sheetData sheetId="2" refreshError="1">
        <row r="2">
          <cell r="B2" t="str">
            <v>SCHEDULE B - 1</v>
          </cell>
        </row>
        <row r="4">
          <cell r="B4" t="str">
            <v>OKLAHOMA GAS AND ELECTRIC SERVICES</v>
          </cell>
        </row>
        <row r="5">
          <cell r="B5" t="str">
            <v>REVENUE REQUIREMENT</v>
          </cell>
        </row>
        <row r="6">
          <cell r="B6" t="str">
            <v>TEST YEAR ENDING SEPTEMBER 30, 2001</v>
          </cell>
        </row>
        <row r="7">
          <cell r="B7" t="str">
            <v>CAUSE NO. PUD  200100455</v>
          </cell>
        </row>
        <row r="10">
          <cell r="B10" t="str">
            <v>Line</v>
          </cell>
        </row>
        <row r="11">
          <cell r="B11" t="str">
            <v>No.</v>
          </cell>
          <cell r="D11" t="str">
            <v>Description</v>
          </cell>
          <cell r="F11" t="str">
            <v>Reference</v>
          </cell>
        </row>
        <row r="13">
          <cell r="B13" t="str">
            <v>1.</v>
          </cell>
          <cell r="D13" t="str">
            <v>Pro Forma Rate Base</v>
          </cell>
          <cell r="F13" t="str">
            <v>Sch B-2</v>
          </cell>
        </row>
        <row r="15">
          <cell r="B15" t="str">
            <v>2.</v>
          </cell>
          <cell r="D15" t="str">
            <v>Rate of Return</v>
          </cell>
          <cell r="F15" t="str">
            <v>Sch F-1</v>
          </cell>
        </row>
        <row r="17">
          <cell r="B17" t="str">
            <v>3.</v>
          </cell>
          <cell r="D17" t="str">
            <v>Return on Rate Base</v>
          </cell>
          <cell r="F17" t="str">
            <v>1 times 2</v>
          </cell>
        </row>
        <row r="19">
          <cell r="B19" t="str">
            <v>4.</v>
          </cell>
          <cell r="D19" t="str">
            <v>Operating Efficiency Allowance</v>
          </cell>
          <cell r="F19" t="str">
            <v>1 times .383</v>
          </cell>
        </row>
        <row r="21">
          <cell r="B21" t="str">
            <v>5.</v>
          </cell>
          <cell r="D21" t="str">
            <v>Operating Income Required</v>
          </cell>
          <cell r="F21" t="str">
            <v>3 plus 4</v>
          </cell>
        </row>
        <row r="23">
          <cell r="B23" t="str">
            <v>6.</v>
          </cell>
          <cell r="D23" t="str">
            <v>Pro Forma Operating Income</v>
          </cell>
          <cell r="F23" t="str">
            <v>Sch H-1</v>
          </cell>
        </row>
        <row r="25">
          <cell r="B25" t="str">
            <v>7.</v>
          </cell>
          <cell r="D25" t="str">
            <v>Difference</v>
          </cell>
          <cell r="F25" t="str">
            <v>5 minus 6</v>
          </cell>
        </row>
        <row r="27">
          <cell r="B27" t="str">
            <v>8.</v>
          </cell>
          <cell r="D27" t="str">
            <v>Income Tax Gross Up Factor</v>
          </cell>
        </row>
        <row r="29">
          <cell r="B29" t="str">
            <v>9.</v>
          </cell>
          <cell r="D29" t="str">
            <v>Revenue Change</v>
          </cell>
          <cell r="F29" t="str">
            <v>7 times 8</v>
          </cell>
        </row>
      </sheetData>
      <sheetData sheetId="3"/>
      <sheetData sheetId="4"/>
      <sheetData sheetId="5"/>
      <sheetData sheetId="6"/>
      <sheetData sheetId="7"/>
      <sheetData sheetId="8" refreshError="1">
        <row r="2">
          <cell r="B2" t="str">
            <v>SCHEDULE   B - 3</v>
          </cell>
        </row>
        <row r="4">
          <cell r="B4" t="str">
            <v>OKLAHOMA GAS AND ELECTRIC SERVICES</v>
          </cell>
        </row>
        <row r="5">
          <cell r="B5" t="str">
            <v>ADJUSTMENTS TO RATE BASE</v>
          </cell>
        </row>
        <row r="6">
          <cell r="B6" t="str">
            <v>TEST YEAR ENDING SEPTEMBER 30, 2001</v>
          </cell>
        </row>
        <row r="7">
          <cell r="B7" t="str">
            <v>CAUSE NO. PUD  200100455</v>
          </cell>
        </row>
        <row r="11">
          <cell r="B11" t="str">
            <v>Line</v>
          </cell>
        </row>
        <row r="12">
          <cell r="B12" t="str">
            <v>No.</v>
          </cell>
          <cell r="D12" t="str">
            <v>Description</v>
          </cell>
          <cell r="F12" t="str">
            <v>Ref.</v>
          </cell>
        </row>
        <row r="14">
          <cell r="D14" t="str">
            <v>Plant in Service</v>
          </cell>
        </row>
        <row r="15">
          <cell r="B15" t="str">
            <v>1.</v>
          </cell>
          <cell r="D15" t="str">
            <v>Utility Plant</v>
          </cell>
          <cell r="F15" t="str">
            <v>Sch C-1</v>
          </cell>
        </row>
        <row r="17">
          <cell r="B17" t="str">
            <v>2.</v>
          </cell>
          <cell r="D17" t="str">
            <v>Accumulated Depreciation</v>
          </cell>
          <cell r="F17" t="str">
            <v>Sch D-1</v>
          </cell>
        </row>
        <row r="19">
          <cell r="B19" t="str">
            <v>3.</v>
          </cell>
          <cell r="D19" t="str">
            <v>Plant held for future use</v>
          </cell>
          <cell r="F19" t="str">
            <v>Sch C-1</v>
          </cell>
        </row>
        <row r="21">
          <cell r="B21" t="str">
            <v>4.</v>
          </cell>
          <cell r="D21" t="str">
            <v>Net Plant</v>
          </cell>
        </row>
        <row r="23">
          <cell r="B23" t="str">
            <v>5.</v>
          </cell>
          <cell r="D23" t="str">
            <v>Other Rate Base Investment</v>
          </cell>
        </row>
        <row r="24">
          <cell r="D24" t="str">
            <v>Cash Working Capital</v>
          </cell>
          <cell r="F24" t="str">
            <v>Sch E-1</v>
          </cell>
        </row>
        <row r="26">
          <cell r="B26" t="str">
            <v>6.</v>
          </cell>
          <cell r="D26" t="str">
            <v>Prepayments</v>
          </cell>
          <cell r="F26" t="str">
            <v>Sch B 2-1</v>
          </cell>
        </row>
        <row r="28">
          <cell r="B28" t="str">
            <v>7.</v>
          </cell>
          <cell r="D28" t="str">
            <v>Material &amp; Supplies</v>
          </cell>
          <cell r="F28" t="str">
            <v>Sch B 2-1</v>
          </cell>
        </row>
        <row r="30">
          <cell r="B30" t="str">
            <v>8.</v>
          </cell>
          <cell r="D30" t="str">
            <v>Fuel Inventories</v>
          </cell>
          <cell r="F30" t="str">
            <v>Sch B 2-1</v>
          </cell>
        </row>
        <row r="32">
          <cell r="B32" t="str">
            <v>9.</v>
          </cell>
          <cell r="D32" t="str">
            <v>Gas in Storage</v>
          </cell>
          <cell r="F32" t="str">
            <v>Sch B 2-1</v>
          </cell>
        </row>
        <row r="34">
          <cell r="B34" t="str">
            <v>10.</v>
          </cell>
          <cell r="D34" t="str">
            <v>Other</v>
          </cell>
        </row>
        <row r="36">
          <cell r="B36" t="str">
            <v>11.</v>
          </cell>
          <cell r="D36" t="str">
            <v>Rate Base Additions &amp; Reductions</v>
          </cell>
        </row>
        <row r="37">
          <cell r="D37" t="str">
            <v>Accum Deferred Inc Taxes</v>
          </cell>
          <cell r="F37" t="str">
            <v>Sch B 2-2</v>
          </cell>
        </row>
        <row r="39">
          <cell r="B39" t="str">
            <v>13.</v>
          </cell>
          <cell r="D39" t="str">
            <v>Regulatory Assets</v>
          </cell>
          <cell r="F39" t="str">
            <v>Sch B 2-4</v>
          </cell>
        </row>
        <row r="41">
          <cell r="B41" t="str">
            <v>14.</v>
          </cell>
          <cell r="D41" t="str">
            <v>Regulatory Liabilities</v>
          </cell>
          <cell r="F41" t="str">
            <v>Sch B 2-4</v>
          </cell>
        </row>
      </sheetData>
      <sheetData sheetId="9"/>
      <sheetData sheetId="10"/>
      <sheetData sheetId="11" refreshError="1">
        <row r="2">
          <cell r="B2" t="str">
            <v>SCHEDULE   C - 2</v>
          </cell>
        </row>
        <row r="4">
          <cell r="A4" t="str">
            <v>OKLAHOMA GAS AND ELECTRIC SERVICES</v>
          </cell>
        </row>
        <row r="5">
          <cell r="A5" t="str">
            <v>ADJUSTMENTS TO PLANT IN SERVICE</v>
          </cell>
        </row>
        <row r="6">
          <cell r="A6" t="str">
            <v>TEST YEAR ENDING SEPTEMBER 30, 2001</v>
          </cell>
        </row>
        <row r="7">
          <cell r="A7" t="str">
            <v>CAUSE NO. PUD  200100455</v>
          </cell>
        </row>
        <row r="8">
          <cell r="D8" t="str">
            <v xml:space="preserve">   &lt;&lt;&lt;</v>
          </cell>
          <cell r="E8" t="str">
            <v xml:space="preserve">  shows where data was entered in last rate case ….  Fyi only</v>
          </cell>
        </row>
        <row r="12">
          <cell r="B12" t="str">
            <v>Line</v>
          </cell>
        </row>
        <row r="13">
          <cell r="B13" t="str">
            <v>No.</v>
          </cell>
          <cell r="D13" t="str">
            <v>Account</v>
          </cell>
          <cell r="F13" t="str">
            <v xml:space="preserve">Plant </v>
          </cell>
        </row>
        <row r="14">
          <cell r="F14" t="str">
            <v xml:space="preserve">            INTANGIBLE PLANT</v>
          </cell>
        </row>
        <row r="15">
          <cell r="B15" t="str">
            <v>1.</v>
          </cell>
          <cell r="D15">
            <v>301</v>
          </cell>
          <cell r="F15" t="str">
            <v xml:space="preserve">Organization </v>
          </cell>
        </row>
        <row r="16">
          <cell r="B16" t="str">
            <v>2.</v>
          </cell>
          <cell r="D16">
            <v>302</v>
          </cell>
          <cell r="F16" t="str">
            <v>Franchise and Consents</v>
          </cell>
        </row>
        <row r="17">
          <cell r="B17" t="str">
            <v>3.</v>
          </cell>
          <cell r="D17">
            <v>303</v>
          </cell>
          <cell r="F17" t="str">
            <v>Miscellaneous Intangible Plant</v>
          </cell>
        </row>
        <row r="18">
          <cell r="B18" t="str">
            <v>4.</v>
          </cell>
          <cell r="F18" t="str">
            <v>CWIP</v>
          </cell>
        </row>
        <row r="19">
          <cell r="B19" t="str">
            <v>5.</v>
          </cell>
          <cell r="F19" t="str">
            <v>TOTAL INTANGIBLE PLANT</v>
          </cell>
        </row>
        <row r="21">
          <cell r="F21" t="str">
            <v xml:space="preserve">            PRODUCTION PLANT</v>
          </cell>
        </row>
        <row r="22">
          <cell r="F22" t="str">
            <v xml:space="preserve">   STEAM PRODUCTION</v>
          </cell>
        </row>
        <row r="23">
          <cell r="B23" t="str">
            <v>6.</v>
          </cell>
          <cell r="D23">
            <v>310</v>
          </cell>
          <cell r="F23" t="str">
            <v>Land and Land Rights</v>
          </cell>
        </row>
        <row r="24">
          <cell r="B24" t="str">
            <v>7.</v>
          </cell>
          <cell r="D24">
            <v>311</v>
          </cell>
          <cell r="F24" t="str">
            <v>Structures and Improvements</v>
          </cell>
        </row>
        <row r="25">
          <cell r="B25" t="str">
            <v>8.</v>
          </cell>
          <cell r="D25">
            <v>312</v>
          </cell>
          <cell r="F25" t="str">
            <v>Boiler Plant Equipment</v>
          </cell>
        </row>
        <row r="26">
          <cell r="B26" t="str">
            <v>9.</v>
          </cell>
          <cell r="D26">
            <v>313</v>
          </cell>
          <cell r="F26" t="str">
            <v>Engines and Engine-Driven Generators</v>
          </cell>
        </row>
        <row r="27">
          <cell r="B27" t="str">
            <v>10.</v>
          </cell>
          <cell r="D27">
            <v>314</v>
          </cell>
          <cell r="F27" t="str">
            <v>Turbogenerator Units</v>
          </cell>
        </row>
        <row r="28">
          <cell r="B28" t="str">
            <v>11.</v>
          </cell>
          <cell r="D28">
            <v>315</v>
          </cell>
          <cell r="F28" t="str">
            <v>Accessory Electric Equipment</v>
          </cell>
        </row>
        <row r="29">
          <cell r="B29" t="str">
            <v>12.</v>
          </cell>
          <cell r="D29">
            <v>316</v>
          </cell>
          <cell r="F29" t="str">
            <v>Miscellaneous Power Plant Equipment</v>
          </cell>
        </row>
        <row r="30">
          <cell r="B30" t="str">
            <v>13.</v>
          </cell>
          <cell r="F30" t="str">
            <v>TOTAL STEAM PRODUCTION</v>
          </cell>
        </row>
        <row r="32">
          <cell r="F32" t="str">
            <v xml:space="preserve">   OTHER PRODUCTION</v>
          </cell>
        </row>
        <row r="33">
          <cell r="B33" t="str">
            <v>14.</v>
          </cell>
          <cell r="D33">
            <v>340</v>
          </cell>
          <cell r="F33" t="str">
            <v>Land and Land Rights</v>
          </cell>
        </row>
        <row r="34">
          <cell r="B34" t="str">
            <v>15.</v>
          </cell>
          <cell r="D34">
            <v>341</v>
          </cell>
          <cell r="F34" t="str">
            <v>Structures and Improvements</v>
          </cell>
        </row>
        <row r="35">
          <cell r="B35" t="str">
            <v>16.</v>
          </cell>
          <cell r="D35">
            <v>342</v>
          </cell>
          <cell r="F35" t="str">
            <v>Fuel Holders, Producers and Accessories</v>
          </cell>
        </row>
        <row r="36">
          <cell r="B36" t="str">
            <v>17.</v>
          </cell>
          <cell r="D36">
            <v>343</v>
          </cell>
          <cell r="F36" t="str">
            <v>Prime movers</v>
          </cell>
        </row>
        <row r="37">
          <cell r="B37" t="str">
            <v>18.</v>
          </cell>
          <cell r="D37">
            <v>344</v>
          </cell>
          <cell r="F37" t="str">
            <v>Generators</v>
          </cell>
        </row>
        <row r="38">
          <cell r="B38" t="str">
            <v>19.</v>
          </cell>
          <cell r="D38">
            <v>345</v>
          </cell>
          <cell r="F38" t="str">
            <v>Accessory Electric Equipment</v>
          </cell>
        </row>
        <row r="39">
          <cell r="B39" t="str">
            <v>20.</v>
          </cell>
          <cell r="D39">
            <v>346</v>
          </cell>
          <cell r="F39" t="str">
            <v>Miscellaneous Power Plant Equipment</v>
          </cell>
        </row>
        <row r="40">
          <cell r="B40" t="str">
            <v>21.</v>
          </cell>
          <cell r="F40" t="str">
            <v>TOTAL OTHER PRODUCTION</v>
          </cell>
        </row>
        <row r="42">
          <cell r="B42" t="str">
            <v>22.</v>
          </cell>
          <cell r="F42" t="str">
            <v>CWIP</v>
          </cell>
        </row>
      </sheetData>
      <sheetData sheetId="12"/>
      <sheetData sheetId="13"/>
      <sheetData sheetId="14" refreshError="1">
        <row r="2">
          <cell r="B2" t="str">
            <v>SCHEDULE   D - 2</v>
          </cell>
        </row>
        <row r="4">
          <cell r="A4" t="str">
            <v>OKLAHOMA GAS AND ELECTRIC SERVICES</v>
          </cell>
        </row>
        <row r="5">
          <cell r="A5" t="str">
            <v>ADJUSTMENTS TO ACCUMULATED PROVISION FOR DEPRECIATION, AMORTIZATION AND DEPLETION</v>
          </cell>
        </row>
        <row r="6">
          <cell r="A6" t="str">
            <v>TEST YEAR ENDING SEPTEMBER 30, 2001</v>
          </cell>
        </row>
        <row r="7">
          <cell r="A7" t="str">
            <v>CAUSE NO. PUD  200100455</v>
          </cell>
        </row>
        <row r="12">
          <cell r="B12" t="str">
            <v>Line</v>
          </cell>
        </row>
        <row r="13">
          <cell r="B13" t="str">
            <v>No.</v>
          </cell>
          <cell r="D13" t="str">
            <v>Account</v>
          </cell>
          <cell r="F13" t="str">
            <v xml:space="preserve">Plant </v>
          </cell>
        </row>
        <row r="14">
          <cell r="F14" t="str">
            <v xml:space="preserve">            INTANGIBLE PLANT</v>
          </cell>
        </row>
        <row r="15">
          <cell r="B15" t="str">
            <v>1.</v>
          </cell>
          <cell r="D15">
            <v>301</v>
          </cell>
          <cell r="F15" t="str">
            <v xml:space="preserve">Organization </v>
          </cell>
        </row>
        <row r="16">
          <cell r="B16" t="str">
            <v>2.</v>
          </cell>
          <cell r="D16">
            <v>302</v>
          </cell>
          <cell r="F16" t="str">
            <v>Franchise and Consents</v>
          </cell>
        </row>
        <row r="17">
          <cell r="B17" t="str">
            <v>3.</v>
          </cell>
          <cell r="D17">
            <v>303</v>
          </cell>
          <cell r="F17" t="str">
            <v>Miscellaneous Intangible Plant</v>
          </cell>
        </row>
        <row r="18">
          <cell r="B18" t="str">
            <v>4.</v>
          </cell>
          <cell r="F18" t="str">
            <v>TOTAL INTANGIBLE PLANT</v>
          </cell>
        </row>
        <row r="20">
          <cell r="F20" t="str">
            <v xml:space="preserve">            PRODUCTION PLANT</v>
          </cell>
        </row>
        <row r="21">
          <cell r="F21" t="str">
            <v xml:space="preserve">   STEAM PRODUCTION</v>
          </cell>
        </row>
        <row r="22">
          <cell r="B22" t="str">
            <v>5.</v>
          </cell>
          <cell r="D22">
            <v>310</v>
          </cell>
          <cell r="F22" t="str">
            <v>Land and Land Rights</v>
          </cell>
        </row>
        <row r="23">
          <cell r="B23" t="str">
            <v>6.</v>
          </cell>
          <cell r="D23">
            <v>311</v>
          </cell>
          <cell r="F23" t="str">
            <v>Structures and Improvements</v>
          </cell>
        </row>
        <row r="24">
          <cell r="B24" t="str">
            <v>7.</v>
          </cell>
          <cell r="D24">
            <v>312</v>
          </cell>
          <cell r="F24" t="str">
            <v>Boiler Plant Equipment</v>
          </cell>
        </row>
        <row r="25">
          <cell r="B25" t="str">
            <v>8.</v>
          </cell>
          <cell r="D25">
            <v>313</v>
          </cell>
          <cell r="F25" t="str">
            <v>Engines and Engine-Driven Generators</v>
          </cell>
        </row>
        <row r="26">
          <cell r="B26" t="str">
            <v>9.</v>
          </cell>
          <cell r="D26">
            <v>314</v>
          </cell>
          <cell r="F26" t="str">
            <v>Turbogenerator Units</v>
          </cell>
        </row>
        <row r="27">
          <cell r="B27" t="str">
            <v>10.</v>
          </cell>
          <cell r="D27">
            <v>315</v>
          </cell>
          <cell r="F27" t="str">
            <v>Accessory Electric Equipment</v>
          </cell>
        </row>
        <row r="28">
          <cell r="B28" t="str">
            <v>11.</v>
          </cell>
          <cell r="D28">
            <v>316</v>
          </cell>
          <cell r="F28" t="str">
            <v>Miscellaneous Power Plant Equipment</v>
          </cell>
        </row>
        <row r="29">
          <cell r="B29" t="str">
            <v>12.</v>
          </cell>
          <cell r="F29" t="str">
            <v>TOTAL STEAM PRODUCTION</v>
          </cell>
        </row>
        <row r="31">
          <cell r="F31" t="str">
            <v xml:space="preserve">   OTHER PRODUCTION</v>
          </cell>
        </row>
        <row r="32">
          <cell r="B32" t="str">
            <v>13.</v>
          </cell>
          <cell r="D32">
            <v>340</v>
          </cell>
          <cell r="F32" t="str">
            <v>Land and Land Rights</v>
          </cell>
        </row>
        <row r="33">
          <cell r="B33" t="str">
            <v>14.</v>
          </cell>
          <cell r="D33">
            <v>341</v>
          </cell>
          <cell r="F33" t="str">
            <v>Structures and Improvements</v>
          </cell>
        </row>
        <row r="34">
          <cell r="B34" t="str">
            <v>15.</v>
          </cell>
          <cell r="D34">
            <v>342</v>
          </cell>
          <cell r="F34" t="str">
            <v>Fuel Holders, Producers and Accessories</v>
          </cell>
        </row>
        <row r="35">
          <cell r="B35" t="str">
            <v>16.</v>
          </cell>
          <cell r="D35">
            <v>343</v>
          </cell>
          <cell r="F35" t="str">
            <v>Prime movers</v>
          </cell>
        </row>
        <row r="36">
          <cell r="B36" t="str">
            <v>17.</v>
          </cell>
          <cell r="D36">
            <v>344</v>
          </cell>
          <cell r="F36" t="str">
            <v>Generators</v>
          </cell>
        </row>
        <row r="37">
          <cell r="B37" t="str">
            <v>18.</v>
          </cell>
          <cell r="D37">
            <v>345</v>
          </cell>
          <cell r="F37" t="str">
            <v>Accessory Electric Equipment</v>
          </cell>
        </row>
        <row r="38">
          <cell r="B38" t="str">
            <v>19.</v>
          </cell>
          <cell r="D38">
            <v>346</v>
          </cell>
          <cell r="F38" t="str">
            <v>Miscellaneous Power Plant Equipment</v>
          </cell>
        </row>
        <row r="39">
          <cell r="B39" t="str">
            <v>20.</v>
          </cell>
          <cell r="F39" t="str">
            <v>TOTAL OTHER PRODUCTION</v>
          </cell>
        </row>
        <row r="41">
          <cell r="B41" t="str">
            <v>21.</v>
          </cell>
          <cell r="F41" t="str">
            <v>TOTAL PRODUCTION PLANT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2">
          <cell r="B2" t="str">
            <v>SCHEDULE  H - 2</v>
          </cell>
        </row>
        <row r="4">
          <cell r="B4" t="str">
            <v>OKLAHOMA GAS AND ELECTRIC SERVICES</v>
          </cell>
        </row>
        <row r="5">
          <cell r="B5" t="str">
            <v>OPERATING INCOME PRO FORMA ADJUSTMENTS</v>
          </cell>
        </row>
        <row r="6">
          <cell r="B6" t="str">
            <v>TEST YEAR ENDING SEPTEMBER 30, 2001</v>
          </cell>
        </row>
        <row r="7">
          <cell r="B7" t="str">
            <v>CAUSE NO. PUD  200100455</v>
          </cell>
        </row>
        <row r="11">
          <cell r="F11" t="str">
            <v>Total</v>
          </cell>
        </row>
        <row r="12">
          <cell r="B12" t="str">
            <v>Line</v>
          </cell>
          <cell r="F12" t="str">
            <v>Company</v>
          </cell>
        </row>
        <row r="13">
          <cell r="B13" t="str">
            <v>No.</v>
          </cell>
          <cell r="D13" t="str">
            <v>Description</v>
          </cell>
          <cell r="F13" t="str">
            <v>Per Books</v>
          </cell>
        </row>
        <row r="15">
          <cell r="B15" t="str">
            <v>1.</v>
          </cell>
          <cell r="D15" t="str">
            <v>Operating Revenue:</v>
          </cell>
        </row>
        <row r="16">
          <cell r="B16" t="str">
            <v>2.</v>
          </cell>
          <cell r="D16" t="str">
            <v xml:space="preserve">     Electric </v>
          </cell>
          <cell r="F16">
            <v>1149203275</v>
          </cell>
        </row>
        <row r="17">
          <cell r="B17" t="str">
            <v>3.</v>
          </cell>
          <cell r="D17" t="str">
            <v xml:space="preserve">     Other</v>
          </cell>
          <cell r="F17">
            <v>19083683</v>
          </cell>
        </row>
        <row r="19">
          <cell r="B19" t="str">
            <v>4.</v>
          </cell>
          <cell r="D19" t="str">
            <v>Total Operating Revenue</v>
          </cell>
          <cell r="F19">
            <v>0</v>
          </cell>
        </row>
        <row r="21">
          <cell r="B21" t="str">
            <v>5.</v>
          </cell>
          <cell r="D21" t="str">
            <v>Operating Expenses:</v>
          </cell>
        </row>
        <row r="22">
          <cell r="B22" t="str">
            <v>6.</v>
          </cell>
          <cell r="D22" t="str">
            <v xml:space="preserve">     Fuel</v>
          </cell>
          <cell r="F22">
            <v>304775108</v>
          </cell>
        </row>
        <row r="23">
          <cell r="B23" t="str">
            <v>7.</v>
          </cell>
          <cell r="D23" t="str">
            <v xml:space="preserve">     Purchased Power</v>
          </cell>
          <cell r="F23">
            <v>216597409</v>
          </cell>
        </row>
        <row r="24">
          <cell r="B24" t="str">
            <v>8.</v>
          </cell>
          <cell r="D24" t="str">
            <v xml:space="preserve">     Other O&amp;M</v>
          </cell>
          <cell r="F24">
            <v>249872967</v>
          </cell>
        </row>
        <row r="25">
          <cell r="B25" t="str">
            <v>9.</v>
          </cell>
          <cell r="D25" t="str">
            <v xml:space="preserve">     Depreciation</v>
          </cell>
          <cell r="F25">
            <v>110718649</v>
          </cell>
        </row>
        <row r="26">
          <cell r="B26" t="str">
            <v>10.</v>
          </cell>
          <cell r="D26" t="str">
            <v xml:space="preserve">     Misc. Taxes</v>
          </cell>
          <cell r="F26">
            <v>101895</v>
          </cell>
        </row>
        <row r="27">
          <cell r="B27" t="str">
            <v>11.</v>
          </cell>
          <cell r="D27" t="str">
            <v xml:space="preserve">     Property Taxes</v>
          </cell>
          <cell r="F27">
            <v>33272491</v>
          </cell>
        </row>
        <row r="28">
          <cell r="B28" t="str">
            <v>12.</v>
          </cell>
          <cell r="D28" t="str">
            <v xml:space="preserve">     Payroll Taxes</v>
          </cell>
          <cell r="F28">
            <v>6615366</v>
          </cell>
        </row>
        <row r="30">
          <cell r="B30" t="str">
            <v>13.</v>
          </cell>
          <cell r="D30" t="str">
            <v>Total Operating Expenses</v>
          </cell>
          <cell r="F30">
            <v>0</v>
          </cell>
        </row>
        <row r="32">
          <cell r="B32" t="str">
            <v>14.</v>
          </cell>
          <cell r="D32" t="str">
            <v>Operating Income Before Income Tax</v>
          </cell>
          <cell r="F32">
            <v>0</v>
          </cell>
        </row>
        <row r="34">
          <cell r="B34" t="str">
            <v>15.</v>
          </cell>
          <cell r="D34" t="str">
            <v>Less: Income Tax</v>
          </cell>
          <cell r="F34">
            <v>0</v>
          </cell>
        </row>
        <row r="36">
          <cell r="B36" t="str">
            <v>16.</v>
          </cell>
          <cell r="D36" t="str">
            <v>Operating Income</v>
          </cell>
          <cell r="F3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rw-1.1 "/>
      <sheetName val="jrw-2.1"/>
      <sheetName val="jrw-2.2"/>
      <sheetName val="JRW-2.3"/>
      <sheetName val="JRW-2.4"/>
      <sheetName val="JRW-3.1"/>
      <sheetName val="JRW-4.1 "/>
      <sheetName val="JRW-5.1a"/>
      <sheetName val="JRW-5.2a"/>
      <sheetName val="JRW-5.3a"/>
      <sheetName val="JRW-13.4 (2)"/>
      <sheetName val="JRW-6.1"/>
      <sheetName val="JRW-6.2"/>
      <sheetName val="JRW-7.1 "/>
      <sheetName val="JRW-7.2"/>
      <sheetName val="JRW-7.3"/>
      <sheetName val="JRW-8.1"/>
      <sheetName val="JRW-9.1"/>
      <sheetName val="JRW-10.1"/>
      <sheetName val="JRW-10.2"/>
      <sheetName val="JRW 10.3"/>
      <sheetName val="JRW-10.4"/>
      <sheetName val="JRW-10.5"/>
      <sheetName val="JRW-10.6"/>
      <sheetName val="JRW-11.1"/>
      <sheetName val="JRW-11.2"/>
      <sheetName val="JRW-11.3"/>
      <sheetName val="JRW-11.4"/>
      <sheetName val="JRW-11.5"/>
      <sheetName val="JRW-11.6"/>
      <sheetName val="JRW-11.7 (2)"/>
      <sheetName val="JRW-11.8"/>
      <sheetName val="JRW-11.9"/>
      <sheetName val="JRW-11.10"/>
      <sheetName val="JRW-11.11 (2)"/>
      <sheetName val="JRW-12.1 "/>
      <sheetName val="JRW-12.2"/>
      <sheetName val="JRW-12.3"/>
      <sheetName val="JRW-12.4"/>
      <sheetName val="JRW-13.1"/>
      <sheetName val="JRW-13.2"/>
      <sheetName val="JRW-13.3"/>
      <sheetName val="JRW-13.4"/>
      <sheetName val="JRW-13.5"/>
      <sheetName val="jrw-14.1"/>
      <sheetName val="JRW-15.1"/>
      <sheetName val="JRW-15.2"/>
      <sheetName val="JRW-15.3"/>
      <sheetName val="JRW-15.4"/>
      <sheetName val="JRW-15.5"/>
      <sheetName val="JRW-16.1"/>
      <sheetName val="JRW-16.2"/>
      <sheetName val="JRW-16.3 "/>
      <sheetName val="JRW-16.4 "/>
      <sheetName val="JRW-16.5"/>
      <sheetName val="JRW-16.6"/>
      <sheetName val="JRW-17.1 "/>
      <sheetName val="Sheet1"/>
      <sheetName val="Sheet2"/>
      <sheetName val="Sheet5"/>
      <sheetName val="Sheet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rw-1.1 "/>
      <sheetName val="jrw-2.1"/>
      <sheetName val="jrw-2.2"/>
      <sheetName val="JRW-2.3"/>
      <sheetName val="JRW-2.4"/>
      <sheetName val="JRW-3.1"/>
      <sheetName val="JRW-4.1 "/>
      <sheetName val="JRW-5.1a"/>
      <sheetName val="JRW-5.2a"/>
      <sheetName val="JRW-5.3a"/>
      <sheetName val="JRW-13.4 (2)"/>
      <sheetName val="JRW-6.1"/>
      <sheetName val="JRW-6.2"/>
      <sheetName val="JRW-7.1 "/>
      <sheetName val="JRW-7.2"/>
      <sheetName val="JRW-7.3"/>
      <sheetName val="JRW-8.1"/>
      <sheetName val="JRW-9.1"/>
      <sheetName val="JRW-10.1"/>
      <sheetName val="JRW-10.2"/>
      <sheetName val="JRW 10.3"/>
      <sheetName val="JRW-10.4"/>
      <sheetName val="JRW-10.5"/>
      <sheetName val="JRW-10.6"/>
      <sheetName val="JRW-11.1"/>
      <sheetName val="JRW-11.2"/>
      <sheetName val="JRW-11.3"/>
      <sheetName val="JRW-11.4"/>
      <sheetName val="JRW-11.5"/>
      <sheetName val="JRW-11.6"/>
      <sheetName val="JRW-11.7 (2)"/>
      <sheetName val="JRW-11.8"/>
      <sheetName val="JRW-11.9"/>
      <sheetName val="JRW-11.10"/>
      <sheetName val="JRW-11.11 (2)"/>
      <sheetName val="JRW-12.1 "/>
      <sheetName val="JRW-12.2"/>
      <sheetName val="JRW-12.3"/>
      <sheetName val="JRW-12.4"/>
      <sheetName val="JRW-13.1"/>
      <sheetName val="JRW-13.2"/>
      <sheetName val="JRW-13.3"/>
      <sheetName val="JRW-13.4"/>
      <sheetName val="JRW-13.5"/>
      <sheetName val="jrw-14.1"/>
      <sheetName val="JRW-15.1"/>
      <sheetName val="JRW-15.2"/>
      <sheetName val="JRW-15.3"/>
      <sheetName val="JRW-15.4"/>
      <sheetName val="JRW-15.5"/>
      <sheetName val="JRW-16.1"/>
      <sheetName val="JRW-16.2"/>
      <sheetName val="JRW-16.3 "/>
      <sheetName val="JRW-16.4 "/>
      <sheetName val="JRW-16.5"/>
      <sheetName val="JRW-16.6"/>
      <sheetName val="JRW-17.1 "/>
      <sheetName val="Sheet1"/>
      <sheetName val="Sheet2"/>
      <sheetName val="Sheet5"/>
      <sheetName val="Sheet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xy Group Ticker"/>
      <sheetName val="Exhibit List"/>
      <sheetName val="2 (1)"/>
      <sheetName val="2 (2)"/>
      <sheetName val="3"/>
      <sheetName val="4  (1)"/>
      <sheetName val="4 (2)"/>
      <sheetName val="4 (3)"/>
      <sheetName val="5"/>
      <sheetName val="6 (1)"/>
      <sheetName val="6 (2)"/>
      <sheetName val="7 (1)"/>
      <sheetName val="7 (2)"/>
      <sheetName val="7 (3)"/>
      <sheetName val="7 (4)"/>
      <sheetName val="8 (1)"/>
      <sheetName val="8 (2)"/>
      <sheetName val="9"/>
      <sheetName val="10 (1)"/>
      <sheetName val="10 (2)"/>
      <sheetName val="10 (3)"/>
      <sheetName val="Utility Proxy Group"/>
      <sheetName val="Proxy Group Risk Measures"/>
      <sheetName val="Stock Price (Electric)"/>
      <sheetName val="Stock Price (Non-Utility)"/>
      <sheetName val="2013 07 Market DCF"/>
      <sheetName val="Bond Yields"/>
      <sheetName val="Size Premium"/>
      <sheetName val="Ordinal Ratings"/>
      <sheetName val="Electric Utility Data"/>
      <sheetName val="C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">
          <cell r="C1" t="str">
            <v>ALE</v>
          </cell>
          <cell r="D1" t="str">
            <v>LNT</v>
          </cell>
          <cell r="E1" t="str">
            <v>AEE</v>
          </cell>
          <cell r="F1" t="str">
            <v>AEP</v>
          </cell>
          <cell r="G1" t="str">
            <v>AVA</v>
          </cell>
          <cell r="H1" t="str">
            <v>BKH</v>
          </cell>
          <cell r="I1" t="str">
            <v>CNP</v>
          </cell>
          <cell r="J1" t="str">
            <v>CNL</v>
          </cell>
          <cell r="K1" t="str">
            <v>CMS</v>
          </cell>
          <cell r="L1" t="str">
            <v>ED</v>
          </cell>
          <cell r="M1" t="str">
            <v>D</v>
          </cell>
          <cell r="N1" t="str">
            <v>DTE</v>
          </cell>
          <cell r="O1" t="str">
            <v>DUK</v>
          </cell>
          <cell r="P1" t="str">
            <v>EIX</v>
          </cell>
          <cell r="Q1" t="str">
            <v>EE</v>
          </cell>
          <cell r="R1" t="str">
            <v>EDE</v>
          </cell>
          <cell r="S1" t="str">
            <v>ETR</v>
          </cell>
          <cell r="T1" t="str">
            <v>EXC</v>
          </cell>
          <cell r="U1" t="str">
            <v>FE</v>
          </cell>
          <cell r="V1" t="str">
            <v>GXP</v>
          </cell>
          <cell r="W1" t="str">
            <v>HE</v>
          </cell>
          <cell r="X1" t="str">
            <v>IDA</v>
          </cell>
          <cell r="Y1" t="str">
            <v>TEG</v>
          </cell>
          <cell r="Z1" t="str">
            <v>ITC</v>
          </cell>
          <cell r="AA1" t="str">
            <v>MGEE</v>
          </cell>
          <cell r="AB1" t="str">
            <v>NEE</v>
          </cell>
          <cell r="AC1" t="str">
            <v>NU</v>
          </cell>
          <cell r="AD1" t="str">
            <v>NWE</v>
          </cell>
          <cell r="AE1" t="str">
            <v>NVE</v>
          </cell>
          <cell r="AF1" t="str">
            <v>OGE</v>
          </cell>
          <cell r="AG1" t="str">
            <v>OTTR</v>
          </cell>
          <cell r="AH1" t="str">
            <v>POM</v>
          </cell>
          <cell r="AI1" t="str">
            <v>PCG</v>
          </cell>
          <cell r="AJ1" t="str">
            <v>PNW</v>
          </cell>
          <cell r="AK1" t="str">
            <v>PNM</v>
          </cell>
          <cell r="AL1" t="str">
            <v>POR</v>
          </cell>
          <cell r="AM1" t="str">
            <v>PPL</v>
          </cell>
          <cell r="AN1" t="str">
            <v>PEG</v>
          </cell>
          <cell r="AO1" t="str">
            <v>SCG</v>
          </cell>
          <cell r="AP1" t="str">
            <v>SRE</v>
          </cell>
          <cell r="AQ1" t="str">
            <v>SO</v>
          </cell>
          <cell r="AR1" t="str">
            <v>TE</v>
          </cell>
          <cell r="AS1" t="str">
            <v>UIL</v>
          </cell>
          <cell r="AT1" t="str">
            <v>UNS</v>
          </cell>
          <cell r="AU1" t="str">
            <v>VVC</v>
          </cell>
          <cell r="AV1" t="str">
            <v>WR</v>
          </cell>
          <cell r="AW1" t="str">
            <v>WEC</v>
          </cell>
          <cell r="AX1" t="str">
            <v>XEL</v>
          </cell>
        </row>
        <row r="2">
          <cell r="C2">
            <v>47.8</v>
          </cell>
          <cell r="D2">
            <v>50.589999999999996</v>
          </cell>
          <cell r="E2">
            <v>33.86</v>
          </cell>
          <cell r="F2">
            <v>43.16</v>
          </cell>
          <cell r="G2">
            <v>26.759999999999998</v>
          </cell>
          <cell r="H2">
            <v>49.48</v>
          </cell>
          <cell r="I2">
            <v>23.169999999999998</v>
          </cell>
          <cell r="J2">
            <v>45.879999999999995</v>
          </cell>
          <cell r="K2">
            <v>26.939999999999998</v>
          </cell>
          <cell r="L2">
            <v>56.589999999999996</v>
          </cell>
          <cell r="M2">
            <v>58.86</v>
          </cell>
          <cell r="N2">
            <v>67.38</v>
          </cell>
          <cell r="O2">
            <v>66.349999999999994</v>
          </cell>
          <cell r="P2">
            <v>46.48</v>
          </cell>
          <cell r="Q2">
            <v>34.75</v>
          </cell>
          <cell r="R2">
            <v>21.979999999999997</v>
          </cell>
          <cell r="S2">
            <v>63.94</v>
          </cell>
          <cell r="T2">
            <v>30.959999999999997</v>
          </cell>
          <cell r="U2">
            <v>38.130000000000003</v>
          </cell>
          <cell r="V2">
            <v>22.599999999999998</v>
          </cell>
          <cell r="W2">
            <v>25.24</v>
          </cell>
          <cell r="X2">
            <v>48.61</v>
          </cell>
          <cell r="Y2">
            <v>57.529999999999994</v>
          </cell>
          <cell r="Z2">
            <v>89.36999999999999</v>
          </cell>
          <cell r="AA2">
            <v>55.339999999999996</v>
          </cell>
          <cell r="AB2">
            <v>81.41</v>
          </cell>
          <cell r="AC2">
            <v>41.709999999999994</v>
          </cell>
          <cell r="AD2">
            <v>40.950000000000003</v>
          </cell>
          <cell r="AE2">
            <v>23.74</v>
          </cell>
          <cell r="AF2">
            <v>36.209999999999994</v>
          </cell>
          <cell r="AG2">
            <v>27.909999999999997</v>
          </cell>
          <cell r="AH2">
            <v>19.13</v>
          </cell>
          <cell r="AI2">
            <v>41.51</v>
          </cell>
          <cell r="AJ2">
            <v>54.769999999999996</v>
          </cell>
          <cell r="AK2">
            <v>22.849999999999998</v>
          </cell>
          <cell r="AL2">
            <v>28.869999999999997</v>
          </cell>
          <cell r="AM2">
            <v>30.88</v>
          </cell>
          <cell r="AN2">
            <v>32.76</v>
          </cell>
          <cell r="AO2">
            <v>48.919999999999995</v>
          </cell>
          <cell r="AP2">
            <v>84</v>
          </cell>
          <cell r="AQ2">
            <v>42.23</v>
          </cell>
          <cell r="AR2">
            <v>30.299999999999997</v>
          </cell>
          <cell r="AS2">
            <v>37.309999999999995</v>
          </cell>
          <cell r="AT2">
            <v>46.839999999999996</v>
          </cell>
          <cell r="AU2">
            <v>33.630000000000003</v>
          </cell>
          <cell r="AV2">
            <v>31.509999999999998</v>
          </cell>
          <cell r="AW2">
            <v>41.29</v>
          </cell>
          <cell r="AX2">
            <v>27.919999999999998</v>
          </cell>
        </row>
        <row r="3">
          <cell r="C3">
            <v>47.58</v>
          </cell>
          <cell r="D3">
            <v>50.209999999999994</v>
          </cell>
          <cell r="E3">
            <v>33.61</v>
          </cell>
          <cell r="F3">
            <v>42.69</v>
          </cell>
          <cell r="G3">
            <v>26.47</v>
          </cell>
          <cell r="H3">
            <v>49.4</v>
          </cell>
          <cell r="I3">
            <v>23.009999999999998</v>
          </cell>
          <cell r="J3">
            <v>45.54</v>
          </cell>
          <cell r="K3">
            <v>26.75</v>
          </cell>
          <cell r="L3">
            <v>56.05</v>
          </cell>
          <cell r="M3">
            <v>57.76</v>
          </cell>
          <cell r="N3">
            <v>66.930000000000007</v>
          </cell>
          <cell r="O3">
            <v>65.94</v>
          </cell>
          <cell r="P3">
            <v>46.19</v>
          </cell>
          <cell r="Q3">
            <v>34.569999999999993</v>
          </cell>
          <cell r="R3">
            <v>21.83</v>
          </cell>
          <cell r="S3">
            <v>63.339999999999996</v>
          </cell>
          <cell r="T3">
            <v>30.72</v>
          </cell>
          <cell r="U3">
            <v>38.18</v>
          </cell>
          <cell r="V3">
            <v>22.4</v>
          </cell>
          <cell r="W3">
            <v>25.119999999999997</v>
          </cell>
          <cell r="X3">
            <v>48.519999999999996</v>
          </cell>
          <cell r="Y3">
            <v>57.209999999999994</v>
          </cell>
          <cell r="Z3">
            <v>90.169999999999987</v>
          </cell>
          <cell r="AA3">
            <v>55.349999999999994</v>
          </cell>
          <cell r="AB3">
            <v>80.97</v>
          </cell>
          <cell r="AC3">
            <v>41.239999999999995</v>
          </cell>
          <cell r="AD3">
            <v>40.450000000000003</v>
          </cell>
          <cell r="AE3">
            <v>23.729999999999997</v>
          </cell>
          <cell r="AF3">
            <v>35.919999999999995</v>
          </cell>
          <cell r="AG3">
            <v>27.81</v>
          </cell>
          <cell r="AH3">
            <v>18.899999999999999</v>
          </cell>
          <cell r="AI3">
            <v>41.43</v>
          </cell>
          <cell r="AJ3">
            <v>54.36</v>
          </cell>
          <cell r="AK3">
            <v>22.58</v>
          </cell>
          <cell r="AL3">
            <v>28.72</v>
          </cell>
          <cell r="AM3">
            <v>30.56</v>
          </cell>
          <cell r="AN3">
            <v>32.51</v>
          </cell>
          <cell r="AO3">
            <v>48.529999999999994</v>
          </cell>
          <cell r="AP3">
            <v>83.339999999999989</v>
          </cell>
          <cell r="AQ3">
            <v>41.93</v>
          </cell>
          <cell r="AR3">
            <v>30.319999999999997</v>
          </cell>
          <cell r="AS3">
            <v>37.119999999999997</v>
          </cell>
          <cell r="AT3">
            <v>46.599999999999994</v>
          </cell>
          <cell r="AU3">
            <v>33.489999999999995</v>
          </cell>
          <cell r="AV3">
            <v>31.33</v>
          </cell>
          <cell r="AW3">
            <v>40.869999999999997</v>
          </cell>
          <cell r="AX3">
            <v>27.7</v>
          </cell>
        </row>
        <row r="4">
          <cell r="C4">
            <v>47.43</v>
          </cell>
          <cell r="D4">
            <v>50.16</v>
          </cell>
          <cell r="E4">
            <v>33.43</v>
          </cell>
          <cell r="F4">
            <v>42.37</v>
          </cell>
          <cell r="G4">
            <v>26.419999999999998</v>
          </cell>
          <cell r="H4">
            <v>49.68</v>
          </cell>
          <cell r="I4">
            <v>23</v>
          </cell>
          <cell r="J4">
            <v>45.26</v>
          </cell>
          <cell r="K4">
            <v>26.639999999999997</v>
          </cell>
          <cell r="L4">
            <v>55.73</v>
          </cell>
          <cell r="M4">
            <v>57.29</v>
          </cell>
          <cell r="N4">
            <v>66.779999999999987</v>
          </cell>
          <cell r="O4">
            <v>65.809999999999988</v>
          </cell>
          <cell r="P4">
            <v>46.19</v>
          </cell>
          <cell r="Q4">
            <v>34.309999999999995</v>
          </cell>
          <cell r="R4">
            <v>21.61</v>
          </cell>
          <cell r="S4">
            <v>62.949999999999996</v>
          </cell>
          <cell r="T4">
            <v>29.86</v>
          </cell>
          <cell r="U4">
            <v>37.559999999999995</v>
          </cell>
          <cell r="V4">
            <v>22.36</v>
          </cell>
          <cell r="W4">
            <v>24.959999999999997</v>
          </cell>
          <cell r="X4">
            <v>48.76</v>
          </cell>
          <cell r="Y4">
            <v>57.08</v>
          </cell>
          <cell r="Z4">
            <v>88</v>
          </cell>
          <cell r="AA4">
            <v>54.809999999999995</v>
          </cell>
          <cell r="AB4">
            <v>80.779999999999987</v>
          </cell>
          <cell r="AC4">
            <v>41.01</v>
          </cell>
          <cell r="AD4">
            <v>40.340000000000003</v>
          </cell>
          <cell r="AE4">
            <v>23.709999999999997</v>
          </cell>
          <cell r="AF4">
            <v>35.709999999999994</v>
          </cell>
          <cell r="AG4">
            <v>27.63</v>
          </cell>
          <cell r="AH4">
            <v>18.84</v>
          </cell>
          <cell r="AI4">
            <v>42.04</v>
          </cell>
          <cell r="AJ4">
            <v>54.139999999999993</v>
          </cell>
          <cell r="AK4">
            <v>22.479999999999997</v>
          </cell>
          <cell r="AL4">
            <v>28.509999999999998</v>
          </cell>
          <cell r="AM4">
            <v>30.38</v>
          </cell>
          <cell r="AN4">
            <v>32.130000000000003</v>
          </cell>
          <cell r="AO4">
            <v>48.22</v>
          </cell>
          <cell r="AP4">
            <v>82.46</v>
          </cell>
          <cell r="AQ4">
            <v>41.669999999999995</v>
          </cell>
          <cell r="AR4">
            <v>30.319999999999997</v>
          </cell>
          <cell r="AS4">
            <v>36.93</v>
          </cell>
          <cell r="AT4">
            <v>46.65</v>
          </cell>
          <cell r="AU4">
            <v>33.340000000000003</v>
          </cell>
          <cell r="AV4">
            <v>31.159999999999997</v>
          </cell>
          <cell r="AW4">
            <v>40.569999999999993</v>
          </cell>
          <cell r="AX4">
            <v>27.439999999999998</v>
          </cell>
        </row>
        <row r="5">
          <cell r="C5">
            <v>47.919999999999995</v>
          </cell>
          <cell r="D5">
            <v>50.91</v>
          </cell>
          <cell r="E5">
            <v>33.75</v>
          </cell>
          <cell r="F5">
            <v>42.819999999999993</v>
          </cell>
          <cell r="G5">
            <v>26.849999999999998</v>
          </cell>
          <cell r="H5">
            <v>50.419999999999995</v>
          </cell>
          <cell r="I5">
            <v>23.31</v>
          </cell>
          <cell r="J5">
            <v>45.919999999999995</v>
          </cell>
          <cell r="K5">
            <v>27</v>
          </cell>
          <cell r="L5">
            <v>56.419999999999995</v>
          </cell>
          <cell r="M5">
            <v>57.879999999999995</v>
          </cell>
          <cell r="N5">
            <v>67.589999999999989</v>
          </cell>
          <cell r="O5">
            <v>66.790000000000006</v>
          </cell>
          <cell r="P5">
            <v>46.739999999999995</v>
          </cell>
          <cell r="Q5">
            <v>34.950000000000003</v>
          </cell>
          <cell r="R5">
            <v>21.849999999999998</v>
          </cell>
          <cell r="S5">
            <v>63.989999999999995</v>
          </cell>
          <cell r="T5">
            <v>30.119999999999997</v>
          </cell>
          <cell r="U5">
            <v>37.229999999999997</v>
          </cell>
          <cell r="V5">
            <v>22.72</v>
          </cell>
          <cell r="W5">
            <v>25.439999999999998</v>
          </cell>
          <cell r="X5">
            <v>49.58</v>
          </cell>
          <cell r="Y5">
            <v>58.019999999999996</v>
          </cell>
          <cell r="Z5">
            <v>88</v>
          </cell>
          <cell r="AA5">
            <v>55.75</v>
          </cell>
          <cell r="AB5">
            <v>82.19</v>
          </cell>
          <cell r="AC5">
            <v>41.569999999999993</v>
          </cell>
          <cell r="AD5">
            <v>40.72</v>
          </cell>
          <cell r="AE5">
            <v>23.759999999999998</v>
          </cell>
          <cell r="AF5">
            <v>35.93</v>
          </cell>
          <cell r="AG5">
            <v>27.95</v>
          </cell>
          <cell r="AH5">
            <v>19.13</v>
          </cell>
          <cell r="AI5">
            <v>42.769999999999996</v>
          </cell>
          <cell r="AJ5">
            <v>55.11</v>
          </cell>
          <cell r="AK5">
            <v>22.97</v>
          </cell>
          <cell r="AL5">
            <v>28.7</v>
          </cell>
          <cell r="AM5">
            <v>30.75</v>
          </cell>
          <cell r="AN5">
            <v>32.549999999999997</v>
          </cell>
          <cell r="AO5">
            <v>48.91</v>
          </cell>
          <cell r="AP5">
            <v>83.21</v>
          </cell>
          <cell r="AQ5">
            <v>42.25</v>
          </cell>
          <cell r="AR5">
            <v>30.639999999999997</v>
          </cell>
          <cell r="AS5">
            <v>37.599999999999994</v>
          </cell>
          <cell r="AT5">
            <v>47.099999999999994</v>
          </cell>
          <cell r="AU5">
            <v>33.849999999999994</v>
          </cell>
          <cell r="AV5">
            <v>31.619999999999997</v>
          </cell>
          <cell r="AW5">
            <v>41.16</v>
          </cell>
          <cell r="AX5">
            <v>27.819999999999997</v>
          </cell>
        </row>
        <row r="6">
          <cell r="C6">
            <v>47.73</v>
          </cell>
          <cell r="D6">
            <v>50.4</v>
          </cell>
          <cell r="E6">
            <v>33.340000000000003</v>
          </cell>
          <cell r="F6">
            <v>42.68</v>
          </cell>
          <cell r="G6">
            <v>26.869999999999997</v>
          </cell>
          <cell r="H6">
            <v>49.919999999999995</v>
          </cell>
          <cell r="I6">
            <v>22.93</v>
          </cell>
          <cell r="J6">
            <v>45.5</v>
          </cell>
          <cell r="K6">
            <v>26.75</v>
          </cell>
          <cell r="L6">
            <v>56.099999999999994</v>
          </cell>
          <cell r="M6">
            <v>57.379999999999995</v>
          </cell>
          <cell r="N6">
            <v>67.16</v>
          </cell>
          <cell r="O6">
            <v>66.33</v>
          </cell>
          <cell r="P6">
            <v>46.589999999999996</v>
          </cell>
          <cell r="Q6">
            <v>34.58</v>
          </cell>
          <cell r="R6">
            <v>21.619999999999997</v>
          </cell>
          <cell r="S6">
            <v>63.54</v>
          </cell>
          <cell r="T6">
            <v>29.86</v>
          </cell>
          <cell r="U6">
            <v>36.389999999999993</v>
          </cell>
          <cell r="V6">
            <v>22.459999999999997</v>
          </cell>
          <cell r="W6">
            <v>25.38</v>
          </cell>
          <cell r="X6">
            <v>49.239999999999995</v>
          </cell>
          <cell r="Y6">
            <v>57.819999999999993</v>
          </cell>
          <cell r="Z6">
            <v>86.309999999999988</v>
          </cell>
          <cell r="AA6">
            <v>55.129999999999995</v>
          </cell>
          <cell r="AB6">
            <v>81.540000000000006</v>
          </cell>
          <cell r="AC6">
            <v>41.22</v>
          </cell>
          <cell r="AD6">
            <v>40.229999999999997</v>
          </cell>
          <cell r="AE6">
            <v>23.729999999999997</v>
          </cell>
          <cell r="AF6">
            <v>35.51</v>
          </cell>
          <cell r="AG6">
            <v>27.25</v>
          </cell>
          <cell r="AH6">
            <v>19.100000000000001</v>
          </cell>
          <cell r="AI6">
            <v>42.41</v>
          </cell>
          <cell r="AJ6">
            <v>54.54</v>
          </cell>
          <cell r="AK6">
            <v>22.5</v>
          </cell>
          <cell r="AL6">
            <v>28.509999999999998</v>
          </cell>
          <cell r="AM6">
            <v>30.549999999999997</v>
          </cell>
          <cell r="AN6">
            <v>32.26</v>
          </cell>
          <cell r="AO6">
            <v>48.41</v>
          </cell>
          <cell r="AP6">
            <v>82.1</v>
          </cell>
          <cell r="AQ6">
            <v>42.05</v>
          </cell>
          <cell r="AR6">
            <v>30.77</v>
          </cell>
          <cell r="AS6">
            <v>37.309999999999995</v>
          </cell>
          <cell r="AT6">
            <v>46.4</v>
          </cell>
          <cell r="AU6">
            <v>33.549999999999997</v>
          </cell>
          <cell r="AV6">
            <v>31.49</v>
          </cell>
          <cell r="AW6">
            <v>40.909999999999997</v>
          </cell>
          <cell r="AX6">
            <v>27.7</v>
          </cell>
        </row>
        <row r="7">
          <cell r="C7">
            <v>48.569999999999993</v>
          </cell>
          <cell r="D7">
            <v>50.79</v>
          </cell>
          <cell r="E7">
            <v>33.630000000000003</v>
          </cell>
          <cell r="F7">
            <v>43.309999999999995</v>
          </cell>
          <cell r="G7">
            <v>27.11</v>
          </cell>
          <cell r="H7">
            <v>50.589999999999996</v>
          </cell>
          <cell r="I7">
            <v>23.18</v>
          </cell>
          <cell r="J7">
            <v>45.97</v>
          </cell>
          <cell r="K7">
            <v>26.869999999999997</v>
          </cell>
          <cell r="L7">
            <v>56.639999999999993</v>
          </cell>
          <cell r="M7">
            <v>57.44</v>
          </cell>
          <cell r="N7">
            <v>67.589999999999989</v>
          </cell>
          <cell r="O7">
            <v>67.05</v>
          </cell>
          <cell r="P7">
            <v>46.98</v>
          </cell>
          <cell r="Q7">
            <v>35.099999999999994</v>
          </cell>
          <cell r="R7">
            <v>22.049999999999997</v>
          </cell>
          <cell r="S7">
            <v>64.589999999999989</v>
          </cell>
          <cell r="T7">
            <v>30.159999999999997</v>
          </cell>
          <cell r="U7">
            <v>36.809999999999995</v>
          </cell>
          <cell r="V7">
            <v>22.75</v>
          </cell>
          <cell r="W7">
            <v>25.959999999999997</v>
          </cell>
          <cell r="X7">
            <v>49.709999999999994</v>
          </cell>
          <cell r="Y7">
            <v>58.72</v>
          </cell>
          <cell r="Z7">
            <v>86.559999999999988</v>
          </cell>
          <cell r="AA7">
            <v>55.629999999999995</v>
          </cell>
          <cell r="AB7">
            <v>82.149999999999991</v>
          </cell>
          <cell r="AC7">
            <v>41.3</v>
          </cell>
          <cell r="AD7">
            <v>40.83</v>
          </cell>
          <cell r="AE7">
            <v>23.759999999999998</v>
          </cell>
          <cell r="AF7">
            <v>36.049999999999997</v>
          </cell>
          <cell r="AG7">
            <v>27.77</v>
          </cell>
          <cell r="AH7">
            <v>19.22</v>
          </cell>
          <cell r="AI7">
            <v>42.639999999999993</v>
          </cell>
          <cell r="AJ7">
            <v>55.12</v>
          </cell>
          <cell r="AK7">
            <v>22.54</v>
          </cell>
          <cell r="AL7">
            <v>28.919999999999998</v>
          </cell>
          <cell r="AM7">
            <v>30.549999999999997</v>
          </cell>
          <cell r="AN7">
            <v>32.58</v>
          </cell>
          <cell r="AO7">
            <v>48.919999999999995</v>
          </cell>
          <cell r="AP7">
            <v>82.86999999999999</v>
          </cell>
          <cell r="AQ7">
            <v>42.389999999999993</v>
          </cell>
          <cell r="AR7">
            <v>30.93</v>
          </cell>
          <cell r="AS7">
            <v>37.94</v>
          </cell>
          <cell r="AT7">
            <v>46.699999999999996</v>
          </cell>
          <cell r="AU7">
            <v>33.65</v>
          </cell>
          <cell r="AV7">
            <v>31.819999999999997</v>
          </cell>
          <cell r="AW7">
            <v>41.23</v>
          </cell>
          <cell r="AX7">
            <v>27.95</v>
          </cell>
        </row>
        <row r="8">
          <cell r="C8">
            <v>49.44</v>
          </cell>
          <cell r="D8">
            <v>51.54</v>
          </cell>
          <cell r="E8">
            <v>34.069999999999993</v>
          </cell>
          <cell r="F8">
            <v>43.779999999999994</v>
          </cell>
          <cell r="G8">
            <v>27.54</v>
          </cell>
          <cell r="H8">
            <v>50.83</v>
          </cell>
          <cell r="I8">
            <v>23.29</v>
          </cell>
          <cell r="J8">
            <v>46.739999999999995</v>
          </cell>
          <cell r="K8">
            <v>26.919999999999998</v>
          </cell>
          <cell r="L8">
            <v>57.389999999999993</v>
          </cell>
          <cell r="M8">
            <v>57.91</v>
          </cell>
          <cell r="N8">
            <v>68.459999999999994</v>
          </cell>
          <cell r="O8">
            <v>67.91</v>
          </cell>
          <cell r="P8">
            <v>47.22</v>
          </cell>
          <cell r="Q8">
            <v>35.739999999999995</v>
          </cell>
          <cell r="R8">
            <v>22.299999999999997</v>
          </cell>
          <cell r="S8">
            <v>65.760000000000005</v>
          </cell>
          <cell r="T8">
            <v>30.47</v>
          </cell>
          <cell r="U8">
            <v>37.119999999999997</v>
          </cell>
          <cell r="V8">
            <v>23.11</v>
          </cell>
          <cell r="W8">
            <v>26.11</v>
          </cell>
          <cell r="X8">
            <v>50.569999999999993</v>
          </cell>
          <cell r="Y8">
            <v>59.169999999999995</v>
          </cell>
          <cell r="Z8">
            <v>88.149999999999991</v>
          </cell>
          <cell r="AA8">
            <v>56.639999999999993</v>
          </cell>
          <cell r="AB8">
            <v>83</v>
          </cell>
          <cell r="AC8">
            <v>41.87</v>
          </cell>
          <cell r="AD8">
            <v>41.199999999999996</v>
          </cell>
          <cell r="AE8">
            <v>23.709999999999997</v>
          </cell>
          <cell r="AF8">
            <v>36.599999999999994</v>
          </cell>
          <cell r="AG8">
            <v>28.009999999999998</v>
          </cell>
          <cell r="AH8">
            <v>19.479999999999997</v>
          </cell>
          <cell r="AI8">
            <v>43.349999999999994</v>
          </cell>
          <cell r="AJ8">
            <v>55.66</v>
          </cell>
          <cell r="AK8">
            <v>22.9</v>
          </cell>
          <cell r="AL8">
            <v>29.259999999999998</v>
          </cell>
          <cell r="AM8">
            <v>30.88</v>
          </cell>
          <cell r="AN8">
            <v>32.9</v>
          </cell>
          <cell r="AO8">
            <v>49.65</v>
          </cell>
          <cell r="AP8">
            <v>83.789999999999992</v>
          </cell>
          <cell r="AQ8">
            <v>42.9</v>
          </cell>
          <cell r="AR8">
            <v>31.24</v>
          </cell>
          <cell r="AS8">
            <v>38.47</v>
          </cell>
          <cell r="AT8">
            <v>47.8</v>
          </cell>
          <cell r="AU8">
            <v>34.139999999999993</v>
          </cell>
          <cell r="AV8">
            <v>32.279999999999994</v>
          </cell>
          <cell r="AW8">
            <v>41.599999999999994</v>
          </cell>
          <cell r="AX8">
            <v>28.299999999999997</v>
          </cell>
        </row>
        <row r="9">
          <cell r="C9">
            <v>50.58</v>
          </cell>
          <cell r="D9">
            <v>52.25</v>
          </cell>
          <cell r="E9">
            <v>34.669999999999995</v>
          </cell>
          <cell r="F9">
            <v>44.37</v>
          </cell>
          <cell r="G9">
            <v>28.13</v>
          </cell>
          <cell r="H9">
            <v>51.62</v>
          </cell>
          <cell r="I9">
            <v>23.549999999999997</v>
          </cell>
          <cell r="J9">
            <v>47.629999999999995</v>
          </cell>
          <cell r="K9">
            <v>27.36</v>
          </cell>
          <cell r="L9">
            <v>58.239999999999995</v>
          </cell>
          <cell r="M9">
            <v>58.86</v>
          </cell>
          <cell r="N9">
            <v>69.36999999999999</v>
          </cell>
          <cell r="O9">
            <v>69.02</v>
          </cell>
          <cell r="P9">
            <v>48.16</v>
          </cell>
          <cell r="Q9">
            <v>36.919999999999995</v>
          </cell>
          <cell r="R9">
            <v>22.709999999999997</v>
          </cell>
          <cell r="S9">
            <v>66.22999999999999</v>
          </cell>
          <cell r="T9">
            <v>30.439999999999998</v>
          </cell>
          <cell r="U9">
            <v>37.18</v>
          </cell>
          <cell r="V9">
            <v>23.599999999999998</v>
          </cell>
          <cell r="W9">
            <v>26.349999999999998</v>
          </cell>
          <cell r="X9">
            <v>51.529999999999994</v>
          </cell>
          <cell r="Y9">
            <v>60.65</v>
          </cell>
          <cell r="Z9">
            <v>88.029999999999987</v>
          </cell>
          <cell r="AA9">
            <v>58.099999999999994</v>
          </cell>
          <cell r="AB9">
            <v>84.419999999999987</v>
          </cell>
          <cell r="AC9">
            <v>42.61</v>
          </cell>
          <cell r="AD9">
            <v>41.65</v>
          </cell>
          <cell r="AE9">
            <v>23.74</v>
          </cell>
          <cell r="AF9">
            <v>37.22</v>
          </cell>
          <cell r="AG9">
            <v>28.93</v>
          </cell>
          <cell r="AH9">
            <v>19.760000000000002</v>
          </cell>
          <cell r="AI9">
            <v>43.93</v>
          </cell>
          <cell r="AJ9">
            <v>56.65</v>
          </cell>
          <cell r="AK9">
            <v>23.5</v>
          </cell>
          <cell r="AL9">
            <v>29.849999999999998</v>
          </cell>
          <cell r="AM9">
            <v>31.29</v>
          </cell>
          <cell r="AN9">
            <v>33.270000000000003</v>
          </cell>
          <cell r="AO9">
            <v>50.449999999999996</v>
          </cell>
          <cell r="AP9">
            <v>85.49</v>
          </cell>
          <cell r="AQ9">
            <v>43.61</v>
          </cell>
          <cell r="AR9">
            <v>29.77</v>
          </cell>
          <cell r="AS9">
            <v>39.590000000000003</v>
          </cell>
          <cell r="AT9">
            <v>48.849999999999994</v>
          </cell>
          <cell r="AU9">
            <v>34.880000000000003</v>
          </cell>
          <cell r="AV9">
            <v>32.819999999999993</v>
          </cell>
          <cell r="AW9">
            <v>42.19</v>
          </cell>
          <cell r="AX9">
            <v>28.799999999999997</v>
          </cell>
        </row>
        <row r="10">
          <cell r="C10">
            <v>51.089999999999996</v>
          </cell>
          <cell r="D10">
            <v>52.569999999999993</v>
          </cell>
          <cell r="E10">
            <v>35.049999999999997</v>
          </cell>
          <cell r="F10">
            <v>44.309999999999995</v>
          </cell>
          <cell r="G10">
            <v>28.27</v>
          </cell>
          <cell r="H10">
            <v>52.73</v>
          </cell>
          <cell r="I10">
            <v>24.029999999999998</v>
          </cell>
          <cell r="J10">
            <v>48.089999999999996</v>
          </cell>
          <cell r="K10">
            <v>27.599999999999998</v>
          </cell>
          <cell r="L10">
            <v>58.709999999999994</v>
          </cell>
          <cell r="M10">
            <v>60.25</v>
          </cell>
          <cell r="N10">
            <v>69.919999999999987</v>
          </cell>
          <cell r="O10">
            <v>70.819999999999993</v>
          </cell>
          <cell r="P10">
            <v>48.23</v>
          </cell>
          <cell r="Q10">
            <v>37.239999999999995</v>
          </cell>
          <cell r="R10">
            <v>22.77</v>
          </cell>
          <cell r="S10">
            <v>65.709999999999994</v>
          </cell>
          <cell r="T10">
            <v>30.419999999999998</v>
          </cell>
          <cell r="U10">
            <v>36.97</v>
          </cell>
          <cell r="V10">
            <v>23.74</v>
          </cell>
          <cell r="W10">
            <v>26.619999999999997</v>
          </cell>
          <cell r="X10">
            <v>52.08</v>
          </cell>
          <cell r="Y10">
            <v>61.339999999999996</v>
          </cell>
          <cell r="Z10">
            <v>89.259999999999991</v>
          </cell>
          <cell r="AA10">
            <v>58.41</v>
          </cell>
          <cell r="AB10">
            <v>85.1</v>
          </cell>
          <cell r="AC10">
            <v>43.059999999999995</v>
          </cell>
          <cell r="AD10">
            <v>41.879999999999995</v>
          </cell>
          <cell r="AE10">
            <v>23.729999999999997</v>
          </cell>
          <cell r="AF10">
            <v>37.659999999999997</v>
          </cell>
          <cell r="AG10">
            <v>28.86</v>
          </cell>
          <cell r="AH10">
            <v>20.049999999999997</v>
          </cell>
          <cell r="AI10">
            <v>44.139999999999993</v>
          </cell>
          <cell r="AJ10">
            <v>57.12</v>
          </cell>
          <cell r="AK10">
            <v>23.59</v>
          </cell>
          <cell r="AL10">
            <v>30.06</v>
          </cell>
          <cell r="AM10">
            <v>31.459999999999997</v>
          </cell>
          <cell r="AN10">
            <v>33.5</v>
          </cell>
          <cell r="AO10">
            <v>50.8</v>
          </cell>
          <cell r="AP10">
            <v>85.899999999999991</v>
          </cell>
          <cell r="AQ10">
            <v>43.779999999999994</v>
          </cell>
          <cell r="AR10">
            <v>30.169999999999998</v>
          </cell>
          <cell r="AS10">
            <v>40.049999999999997</v>
          </cell>
          <cell r="AT10">
            <v>48.94</v>
          </cell>
          <cell r="AU10">
            <v>35.18</v>
          </cell>
          <cell r="AV10">
            <v>33.209999999999994</v>
          </cell>
          <cell r="AW10">
            <v>42.459999999999994</v>
          </cell>
          <cell r="AX10">
            <v>29.02</v>
          </cell>
        </row>
        <row r="11">
          <cell r="C11">
            <v>51.709999999999994</v>
          </cell>
          <cell r="D11">
            <v>52.91</v>
          </cell>
          <cell r="E11">
            <v>35.19</v>
          </cell>
          <cell r="F11">
            <v>44.69</v>
          </cell>
          <cell r="G11">
            <v>28.56</v>
          </cell>
          <cell r="H11">
            <v>53.18</v>
          </cell>
          <cell r="I11">
            <v>24.11</v>
          </cell>
          <cell r="J11">
            <v>48.33</v>
          </cell>
          <cell r="K11">
            <v>27.9</v>
          </cell>
          <cell r="L11">
            <v>59.279999999999994</v>
          </cell>
          <cell r="M11">
            <v>60.069999999999993</v>
          </cell>
          <cell r="N11">
            <v>70.449999999999989</v>
          </cell>
          <cell r="O11">
            <v>70.77</v>
          </cell>
          <cell r="P11">
            <v>48.44</v>
          </cell>
          <cell r="Q11">
            <v>37.489999999999995</v>
          </cell>
          <cell r="R11">
            <v>22.849999999999998</v>
          </cell>
          <cell r="S11">
            <v>66.139999999999986</v>
          </cell>
          <cell r="T11">
            <v>31.06</v>
          </cell>
          <cell r="U11">
            <v>37.340000000000003</v>
          </cell>
          <cell r="V11">
            <v>23.909999999999997</v>
          </cell>
          <cell r="W11">
            <v>26.779999999999998</v>
          </cell>
          <cell r="X11">
            <v>52.69</v>
          </cell>
          <cell r="Y11">
            <v>61.68</v>
          </cell>
          <cell r="Z11">
            <v>91.19</v>
          </cell>
          <cell r="AA11">
            <v>58.319999999999993</v>
          </cell>
          <cell r="AB11">
            <v>85.589999999999989</v>
          </cell>
          <cell r="AC11">
            <v>43.489999999999995</v>
          </cell>
          <cell r="AD11">
            <v>42</v>
          </cell>
          <cell r="AE11">
            <v>23.729999999999997</v>
          </cell>
          <cell r="AF11">
            <v>37.75</v>
          </cell>
          <cell r="AG11">
            <v>29.159999999999997</v>
          </cell>
          <cell r="AH11">
            <v>20.2</v>
          </cell>
          <cell r="AI11">
            <v>44.709999999999994</v>
          </cell>
          <cell r="AJ11">
            <v>57.309999999999995</v>
          </cell>
          <cell r="AK11">
            <v>23.709999999999997</v>
          </cell>
          <cell r="AL11">
            <v>30.209999999999997</v>
          </cell>
          <cell r="AM11">
            <v>31.729999999999997</v>
          </cell>
          <cell r="AN11">
            <v>33.9</v>
          </cell>
          <cell r="AO11">
            <v>51.18</v>
          </cell>
          <cell r="AP11">
            <v>86.149999999999991</v>
          </cell>
          <cell r="AQ11">
            <v>43.559999999999995</v>
          </cell>
          <cell r="AR11">
            <v>29.919999999999998</v>
          </cell>
          <cell r="AS11">
            <v>40.04</v>
          </cell>
          <cell r="AT11">
            <v>49.279999999999994</v>
          </cell>
          <cell r="AU11">
            <v>35.79</v>
          </cell>
          <cell r="AV11">
            <v>33.4</v>
          </cell>
          <cell r="AW11">
            <v>42.79</v>
          </cell>
          <cell r="AX11">
            <v>29.24</v>
          </cell>
        </row>
        <row r="12">
          <cell r="C12">
            <v>51.65</v>
          </cell>
          <cell r="D12">
            <v>52.919999999999995</v>
          </cell>
          <cell r="E12">
            <v>35.409999999999997</v>
          </cell>
          <cell r="F12">
            <v>45</v>
          </cell>
          <cell r="G12">
            <v>28.619999999999997</v>
          </cell>
          <cell r="H12">
            <v>52.79</v>
          </cell>
          <cell r="I12">
            <v>24.25</v>
          </cell>
          <cell r="J12">
            <v>48.319999999999993</v>
          </cell>
          <cell r="K12">
            <v>27.959999999999997</v>
          </cell>
          <cell r="L12">
            <v>60.3</v>
          </cell>
          <cell r="M12">
            <v>60.33</v>
          </cell>
          <cell r="N12">
            <v>70.8</v>
          </cell>
          <cell r="O12">
            <v>70.77</v>
          </cell>
          <cell r="P12">
            <v>49.08</v>
          </cell>
          <cell r="Q12">
            <v>37.529999999999994</v>
          </cell>
          <cell r="R12">
            <v>22.9</v>
          </cell>
          <cell r="S12">
            <v>66.900000000000006</v>
          </cell>
          <cell r="T12">
            <v>31.259999999999998</v>
          </cell>
          <cell r="U12">
            <v>37.9</v>
          </cell>
          <cell r="V12">
            <v>23.93</v>
          </cell>
          <cell r="W12">
            <v>26.72</v>
          </cell>
          <cell r="X12">
            <v>52.489999999999995</v>
          </cell>
          <cell r="Y12">
            <v>62.19</v>
          </cell>
          <cell r="Z12">
            <v>92.029999999999987</v>
          </cell>
          <cell r="AA12">
            <v>58.5</v>
          </cell>
          <cell r="AB12">
            <v>86.259999999999991</v>
          </cell>
          <cell r="AC12">
            <v>43.769999999999996</v>
          </cell>
          <cell r="AD12">
            <v>41.989999999999995</v>
          </cell>
          <cell r="AE12">
            <v>23.74</v>
          </cell>
          <cell r="AF12">
            <v>38.04</v>
          </cell>
          <cell r="AG12">
            <v>28.95</v>
          </cell>
          <cell r="AH12">
            <v>20.369999999999997</v>
          </cell>
          <cell r="AI12">
            <v>45.019999999999996</v>
          </cell>
          <cell r="AJ12">
            <v>57.739999999999995</v>
          </cell>
          <cell r="AK12">
            <v>23.63</v>
          </cell>
          <cell r="AL12">
            <v>30.349999999999998</v>
          </cell>
          <cell r="AM12">
            <v>31.9</v>
          </cell>
          <cell r="AN12">
            <v>33.919999999999995</v>
          </cell>
          <cell r="AO12">
            <v>51.459999999999994</v>
          </cell>
          <cell r="AP12">
            <v>86.429999999999993</v>
          </cell>
          <cell r="AQ12">
            <v>43.87</v>
          </cell>
          <cell r="AR12">
            <v>30.02</v>
          </cell>
          <cell r="AS12">
            <v>39.97</v>
          </cell>
          <cell r="AT12">
            <v>49.66</v>
          </cell>
          <cell r="AU12">
            <v>36</v>
          </cell>
          <cell r="AV12">
            <v>33.309999999999995</v>
          </cell>
          <cell r="AW12">
            <v>43.319999999999993</v>
          </cell>
          <cell r="AX12">
            <v>29.45</v>
          </cell>
        </row>
        <row r="13">
          <cell r="C13">
            <v>51.93</v>
          </cell>
          <cell r="D13">
            <v>53.05</v>
          </cell>
          <cell r="E13">
            <v>35.840000000000003</v>
          </cell>
          <cell r="F13">
            <v>45.519999999999996</v>
          </cell>
          <cell r="G13">
            <v>29.11</v>
          </cell>
          <cell r="H13">
            <v>53.22</v>
          </cell>
          <cell r="I13">
            <v>24.4</v>
          </cell>
          <cell r="J13">
            <v>48.589999999999996</v>
          </cell>
          <cell r="K13">
            <v>28.22</v>
          </cell>
          <cell r="L13">
            <v>60.589999999999996</v>
          </cell>
          <cell r="M13">
            <v>60.29</v>
          </cell>
          <cell r="N13">
            <v>71.069999999999993</v>
          </cell>
          <cell r="O13">
            <v>71.22999999999999</v>
          </cell>
          <cell r="P13">
            <v>49.37</v>
          </cell>
          <cell r="Q13">
            <v>37.919999999999995</v>
          </cell>
          <cell r="R13">
            <v>23.069999999999997</v>
          </cell>
          <cell r="S13">
            <v>69.16</v>
          </cell>
          <cell r="T13">
            <v>31.349999999999998</v>
          </cell>
          <cell r="U13">
            <v>38.409999999999997</v>
          </cell>
          <cell r="V13">
            <v>23.83</v>
          </cell>
          <cell r="W13">
            <v>26.81</v>
          </cell>
          <cell r="X13">
            <v>52.959999999999994</v>
          </cell>
          <cell r="Y13">
            <v>62.36</v>
          </cell>
          <cell r="Z13">
            <v>92.839999999999989</v>
          </cell>
          <cell r="AA13">
            <v>59.519999999999996</v>
          </cell>
          <cell r="AB13">
            <v>86.63</v>
          </cell>
          <cell r="AC13">
            <v>44.209999999999994</v>
          </cell>
          <cell r="AD13">
            <v>42.309999999999995</v>
          </cell>
          <cell r="AE13">
            <v>23.77</v>
          </cell>
          <cell r="AF13">
            <v>38.309999999999995</v>
          </cell>
          <cell r="AG13">
            <v>29.189999999999998</v>
          </cell>
          <cell r="AH13">
            <v>20.58</v>
          </cell>
          <cell r="AI13">
            <v>45.389999999999993</v>
          </cell>
          <cell r="AJ13">
            <v>58</v>
          </cell>
          <cell r="AK13">
            <v>23.84</v>
          </cell>
          <cell r="AL13">
            <v>30.68</v>
          </cell>
          <cell r="AM13">
            <v>31.849999999999998</v>
          </cell>
          <cell r="AN13">
            <v>34.069999999999993</v>
          </cell>
          <cell r="AO13">
            <v>51.569999999999993</v>
          </cell>
          <cell r="AP13">
            <v>87.5</v>
          </cell>
          <cell r="AQ13">
            <v>44.04</v>
          </cell>
          <cell r="AR13">
            <v>29.659999999999997</v>
          </cell>
          <cell r="AS13">
            <v>40.270000000000003</v>
          </cell>
          <cell r="AT13">
            <v>50.48</v>
          </cell>
          <cell r="AU13">
            <v>35.989999999999995</v>
          </cell>
          <cell r="AV13">
            <v>33.51</v>
          </cell>
          <cell r="AW13">
            <v>43.51</v>
          </cell>
          <cell r="AX13">
            <v>30</v>
          </cell>
        </row>
        <row r="14">
          <cell r="C14">
            <v>51.8</v>
          </cell>
          <cell r="D14">
            <v>52.9</v>
          </cell>
          <cell r="E14">
            <v>35.549999999999997</v>
          </cell>
          <cell r="F14">
            <v>45.47</v>
          </cell>
          <cell r="G14">
            <v>28.919999999999998</v>
          </cell>
          <cell r="H14">
            <v>53.459999999999994</v>
          </cell>
          <cell r="I14">
            <v>24.529999999999998</v>
          </cell>
          <cell r="J14">
            <v>48.559999999999995</v>
          </cell>
          <cell r="K14">
            <v>28.02</v>
          </cell>
          <cell r="L14">
            <v>60.54</v>
          </cell>
          <cell r="M14">
            <v>59.87</v>
          </cell>
          <cell r="N14">
            <v>70.63</v>
          </cell>
          <cell r="O14">
            <v>71.05</v>
          </cell>
          <cell r="P14">
            <v>48.989999999999995</v>
          </cell>
          <cell r="Q14">
            <v>37.959999999999994</v>
          </cell>
          <cell r="R14">
            <v>23.09</v>
          </cell>
          <cell r="S14">
            <v>68.77</v>
          </cell>
          <cell r="T14">
            <v>30.84</v>
          </cell>
          <cell r="U14">
            <v>38.209999999999994</v>
          </cell>
          <cell r="V14">
            <v>23.99</v>
          </cell>
          <cell r="W14">
            <v>26.45</v>
          </cell>
          <cell r="X14">
            <v>53.059999999999995</v>
          </cell>
          <cell r="Y14">
            <v>62.639999999999993</v>
          </cell>
          <cell r="Z14">
            <v>91.47</v>
          </cell>
          <cell r="AA14">
            <v>58.739999999999995</v>
          </cell>
          <cell r="AB14">
            <v>86.759999999999991</v>
          </cell>
          <cell r="AC14">
            <v>44.16</v>
          </cell>
          <cell r="AD14">
            <v>42.199999999999996</v>
          </cell>
          <cell r="AE14">
            <v>23.759999999999998</v>
          </cell>
          <cell r="AF14">
            <v>37.489999999999995</v>
          </cell>
          <cell r="AG14">
            <v>28.81</v>
          </cell>
          <cell r="AH14">
            <v>20.409999999999997</v>
          </cell>
          <cell r="AI14">
            <v>45.309999999999995</v>
          </cell>
          <cell r="AJ14">
            <v>57.61</v>
          </cell>
          <cell r="AK14">
            <v>23.659999999999997</v>
          </cell>
          <cell r="AL14">
            <v>30.919999999999998</v>
          </cell>
          <cell r="AM14">
            <v>31.869999999999997</v>
          </cell>
          <cell r="AN14">
            <v>33.770000000000003</v>
          </cell>
          <cell r="AO14">
            <v>51.18</v>
          </cell>
          <cell r="AP14">
            <v>87.86999999999999</v>
          </cell>
          <cell r="AQ14">
            <v>44.139999999999993</v>
          </cell>
          <cell r="AR14">
            <v>29.889999999999997</v>
          </cell>
          <cell r="AS14">
            <v>40.25</v>
          </cell>
          <cell r="AT14">
            <v>50.449999999999996</v>
          </cell>
          <cell r="AU14">
            <v>36.139999999999993</v>
          </cell>
          <cell r="AV14">
            <v>33.599999999999994</v>
          </cell>
          <cell r="AW14">
            <v>43.55</v>
          </cell>
          <cell r="AX14">
            <v>29.75</v>
          </cell>
        </row>
        <row r="15">
          <cell r="C15">
            <v>52.199999999999996</v>
          </cell>
          <cell r="D15">
            <v>52.93</v>
          </cell>
          <cell r="E15">
            <v>35.93</v>
          </cell>
          <cell r="F15">
            <v>45.79</v>
          </cell>
          <cell r="G15">
            <v>28.479999999999997</v>
          </cell>
          <cell r="H15">
            <v>54.04</v>
          </cell>
          <cell r="I15">
            <v>24.619999999999997</v>
          </cell>
          <cell r="J15">
            <v>48.37</v>
          </cell>
          <cell r="K15">
            <v>27.889999999999997</v>
          </cell>
          <cell r="L15">
            <v>59.8</v>
          </cell>
          <cell r="M15">
            <v>59.319999999999993</v>
          </cell>
          <cell r="N15">
            <v>70.72999999999999</v>
          </cell>
          <cell r="O15">
            <v>71.11999999999999</v>
          </cell>
          <cell r="P15">
            <v>48.449999999999996</v>
          </cell>
          <cell r="Q15">
            <v>37.770000000000003</v>
          </cell>
          <cell r="R15">
            <v>23.139999999999997</v>
          </cell>
          <cell r="S15">
            <v>66.86</v>
          </cell>
          <cell r="T15">
            <v>30.25</v>
          </cell>
          <cell r="U15">
            <v>38.01</v>
          </cell>
          <cell r="V15">
            <v>24.15</v>
          </cell>
          <cell r="W15">
            <v>26.479999999999997</v>
          </cell>
          <cell r="X15">
            <v>52.72</v>
          </cell>
          <cell r="Y15">
            <v>63.069999999999993</v>
          </cell>
          <cell r="Z15">
            <v>91.55</v>
          </cell>
          <cell r="AA15">
            <v>58.069999999999993</v>
          </cell>
          <cell r="AB15">
            <v>86.82</v>
          </cell>
          <cell r="AC15">
            <v>43.66</v>
          </cell>
          <cell r="AD15">
            <v>42.239999999999995</v>
          </cell>
          <cell r="AE15">
            <v>23.75</v>
          </cell>
          <cell r="AF15">
            <v>37.51</v>
          </cell>
          <cell r="AG15">
            <v>29.24</v>
          </cell>
          <cell r="AH15">
            <v>20.279999999999998</v>
          </cell>
          <cell r="AI15">
            <v>45.08</v>
          </cell>
          <cell r="AJ15">
            <v>57.569999999999993</v>
          </cell>
          <cell r="AK15">
            <v>23.79</v>
          </cell>
          <cell r="AL15">
            <v>30.45</v>
          </cell>
          <cell r="AM15">
            <v>31.659999999999997</v>
          </cell>
          <cell r="AN15">
            <v>33.709999999999994</v>
          </cell>
          <cell r="AO15">
            <v>51.309999999999995</v>
          </cell>
          <cell r="AP15">
            <v>87.66</v>
          </cell>
          <cell r="AQ15">
            <v>43.769999999999996</v>
          </cell>
          <cell r="AR15">
            <v>30.189999999999998</v>
          </cell>
          <cell r="AS15">
            <v>40.229999999999997</v>
          </cell>
          <cell r="AT15">
            <v>50.559999999999995</v>
          </cell>
          <cell r="AU15">
            <v>36.349999999999994</v>
          </cell>
          <cell r="AV15">
            <v>33.58</v>
          </cell>
          <cell r="AW15">
            <v>43.47</v>
          </cell>
          <cell r="AX15">
            <v>29.819999999999997</v>
          </cell>
        </row>
        <row r="16">
          <cell r="C16">
            <v>52.69</v>
          </cell>
          <cell r="D16">
            <v>53.239999999999995</v>
          </cell>
          <cell r="E16">
            <v>36.419999999999995</v>
          </cell>
          <cell r="F16">
            <v>46.389999999999993</v>
          </cell>
          <cell r="G16">
            <v>29.009999999999998</v>
          </cell>
          <cell r="H16">
            <v>54.61</v>
          </cell>
          <cell r="I16">
            <v>24.58</v>
          </cell>
          <cell r="J16">
            <v>48.75</v>
          </cell>
          <cell r="K16">
            <v>28.139999999999997</v>
          </cell>
          <cell r="L16">
            <v>60.029999999999994</v>
          </cell>
          <cell r="M16">
            <v>59.599999999999994</v>
          </cell>
          <cell r="N16">
            <v>71.05</v>
          </cell>
          <cell r="O16">
            <v>71.36999999999999</v>
          </cell>
          <cell r="P16">
            <v>48.75</v>
          </cell>
          <cell r="Q16">
            <v>37.919999999999995</v>
          </cell>
          <cell r="R16">
            <v>23.22</v>
          </cell>
          <cell r="S16">
            <v>67.529999999999987</v>
          </cell>
          <cell r="T16">
            <v>30.63</v>
          </cell>
          <cell r="U16">
            <v>37.04</v>
          </cell>
          <cell r="V16">
            <v>24.43</v>
          </cell>
          <cell r="W16">
            <v>26.659999999999997</v>
          </cell>
          <cell r="X16">
            <v>53.08</v>
          </cell>
          <cell r="Y16">
            <v>63.01</v>
          </cell>
          <cell r="Z16">
            <v>91.949999999999989</v>
          </cell>
          <cell r="AA16">
            <v>58.699999999999996</v>
          </cell>
          <cell r="AB16">
            <v>87.08</v>
          </cell>
          <cell r="AC16">
            <v>44.26</v>
          </cell>
          <cell r="AD16">
            <v>42.54</v>
          </cell>
          <cell r="AE16">
            <v>23.759999999999998</v>
          </cell>
          <cell r="AF16">
            <v>37.849999999999994</v>
          </cell>
          <cell r="AG16">
            <v>31.2</v>
          </cell>
          <cell r="AH16">
            <v>20.52</v>
          </cell>
          <cell r="AI16">
            <v>45.559999999999995</v>
          </cell>
          <cell r="AJ16">
            <v>58.36</v>
          </cell>
          <cell r="AK16">
            <v>24.04</v>
          </cell>
          <cell r="AL16">
            <v>31.049999999999997</v>
          </cell>
          <cell r="AM16">
            <v>32.01</v>
          </cell>
          <cell r="AN16">
            <v>34.15</v>
          </cell>
          <cell r="AO16">
            <v>51.949999999999996</v>
          </cell>
          <cell r="AP16">
            <v>87.449999999999989</v>
          </cell>
          <cell r="AQ16">
            <v>44.069999999999993</v>
          </cell>
          <cell r="AR16">
            <v>30.54</v>
          </cell>
          <cell r="AS16">
            <v>40.709999999999994</v>
          </cell>
          <cell r="AT16">
            <v>51.059999999999995</v>
          </cell>
          <cell r="AU16">
            <v>36.65</v>
          </cell>
          <cell r="AV16">
            <v>33.880000000000003</v>
          </cell>
          <cell r="AW16">
            <v>43.669999999999995</v>
          </cell>
          <cell r="AX16">
            <v>30.069999999999997</v>
          </cell>
        </row>
        <row r="17">
          <cell r="C17">
            <v>53.16</v>
          </cell>
          <cell r="D17">
            <v>53.54</v>
          </cell>
          <cell r="E17">
            <v>36.669999999999995</v>
          </cell>
          <cell r="F17">
            <v>46.58</v>
          </cell>
          <cell r="G17">
            <v>29.15</v>
          </cell>
          <cell r="H17">
            <v>54.8</v>
          </cell>
          <cell r="I17">
            <v>25.11</v>
          </cell>
          <cell r="J17">
            <v>48.86</v>
          </cell>
          <cell r="K17">
            <v>28.52</v>
          </cell>
          <cell r="L17">
            <v>60.37</v>
          </cell>
          <cell r="M17">
            <v>59.43</v>
          </cell>
          <cell r="N17">
            <v>71.639999999999986</v>
          </cell>
          <cell r="O17">
            <v>71.75</v>
          </cell>
          <cell r="P17">
            <v>49.37</v>
          </cell>
          <cell r="Q17">
            <v>37.880000000000003</v>
          </cell>
          <cell r="R17">
            <v>23.24</v>
          </cell>
          <cell r="S17">
            <v>68.19</v>
          </cell>
          <cell r="T17">
            <v>30.619999999999997</v>
          </cell>
          <cell r="U17">
            <v>38.130000000000003</v>
          </cell>
          <cell r="V17">
            <v>24.599999999999998</v>
          </cell>
          <cell r="W17">
            <v>26.959999999999997</v>
          </cell>
          <cell r="X17">
            <v>52.8</v>
          </cell>
          <cell r="Y17">
            <v>63.55</v>
          </cell>
          <cell r="Z17">
            <v>92.83</v>
          </cell>
          <cell r="AA17">
            <v>59</v>
          </cell>
          <cell r="AB17">
            <v>87.94</v>
          </cell>
          <cell r="AC17">
            <v>44.69</v>
          </cell>
          <cell r="AD17">
            <v>42.91</v>
          </cell>
          <cell r="AE17">
            <v>23.729999999999997</v>
          </cell>
          <cell r="AF17">
            <v>38.36</v>
          </cell>
          <cell r="AG17">
            <v>31.209999999999997</v>
          </cell>
          <cell r="AH17">
            <v>20.61</v>
          </cell>
          <cell r="AI17">
            <v>46.18</v>
          </cell>
          <cell r="AJ17">
            <v>59.05</v>
          </cell>
          <cell r="AK17">
            <v>24.29</v>
          </cell>
          <cell r="AL17">
            <v>31.709999999999997</v>
          </cell>
          <cell r="AM17">
            <v>31.93</v>
          </cell>
          <cell r="AN17">
            <v>34.529999999999994</v>
          </cell>
          <cell r="AO17">
            <v>52.22</v>
          </cell>
          <cell r="AP17">
            <v>88.6</v>
          </cell>
          <cell r="AQ17">
            <v>44.339999999999996</v>
          </cell>
          <cell r="AR17">
            <v>30.24</v>
          </cell>
          <cell r="AS17">
            <v>40.94</v>
          </cell>
          <cell r="AT17">
            <v>51.709999999999994</v>
          </cell>
          <cell r="AU17">
            <v>37.22</v>
          </cell>
          <cell r="AV17">
            <v>34.119999999999997</v>
          </cell>
          <cell r="AW17">
            <v>43.989999999999995</v>
          </cell>
          <cell r="AX17">
            <v>30.36</v>
          </cell>
        </row>
        <row r="18">
          <cell r="C18">
            <v>53.339999999999996</v>
          </cell>
          <cell r="D18">
            <v>53.739999999999995</v>
          </cell>
          <cell r="E18">
            <v>36.299999999999997</v>
          </cell>
          <cell r="F18">
            <v>46.55</v>
          </cell>
          <cell r="G18">
            <v>29.15</v>
          </cell>
          <cell r="H18">
            <v>54.819999999999993</v>
          </cell>
          <cell r="I18">
            <v>25.159999999999997</v>
          </cell>
          <cell r="J18">
            <v>49.4</v>
          </cell>
          <cell r="K18">
            <v>28.459999999999997</v>
          </cell>
          <cell r="L18">
            <v>60.33</v>
          </cell>
          <cell r="M18">
            <v>59.44</v>
          </cell>
          <cell r="N18">
            <v>71.589999999999989</v>
          </cell>
          <cell r="O18">
            <v>71.510000000000005</v>
          </cell>
          <cell r="P18">
            <v>49.9</v>
          </cell>
          <cell r="Q18">
            <v>38.130000000000003</v>
          </cell>
          <cell r="R18">
            <v>23.259999999999998</v>
          </cell>
          <cell r="S18">
            <v>67.889999999999986</v>
          </cell>
          <cell r="T18">
            <v>30.799999999999997</v>
          </cell>
          <cell r="U18">
            <v>38.25</v>
          </cell>
          <cell r="V18">
            <v>24.54</v>
          </cell>
          <cell r="W18">
            <v>27.11</v>
          </cell>
          <cell r="X18">
            <v>52.87</v>
          </cell>
          <cell r="Y18">
            <v>63.339999999999996</v>
          </cell>
          <cell r="Z18">
            <v>92.389999999999986</v>
          </cell>
          <cell r="AA18">
            <v>59.26</v>
          </cell>
          <cell r="AB18">
            <v>88.289999999999992</v>
          </cell>
          <cell r="AC18">
            <v>45.05</v>
          </cell>
          <cell r="AD18">
            <v>42.779999999999994</v>
          </cell>
          <cell r="AE18">
            <v>23.689999999999998</v>
          </cell>
          <cell r="AF18">
            <v>38.33</v>
          </cell>
          <cell r="AG18">
            <v>31.209999999999997</v>
          </cell>
          <cell r="AH18">
            <v>20.669999999999998</v>
          </cell>
          <cell r="AI18">
            <v>46.309999999999995</v>
          </cell>
          <cell r="AJ18">
            <v>59</v>
          </cell>
          <cell r="AK18">
            <v>23.759999999999998</v>
          </cell>
          <cell r="AL18">
            <v>31.919999999999998</v>
          </cell>
          <cell r="AM18">
            <v>31.979999999999997</v>
          </cell>
          <cell r="AN18">
            <v>34.340000000000003</v>
          </cell>
          <cell r="AO18">
            <v>52.339999999999996</v>
          </cell>
          <cell r="AP18">
            <v>88.49</v>
          </cell>
          <cell r="AQ18">
            <v>44.349999999999994</v>
          </cell>
          <cell r="AR18">
            <v>30.349999999999998</v>
          </cell>
          <cell r="AS18">
            <v>41.01</v>
          </cell>
          <cell r="AT18">
            <v>51.459999999999994</v>
          </cell>
          <cell r="AU18">
            <v>37.229999999999997</v>
          </cell>
          <cell r="AV18">
            <v>34.029999999999994</v>
          </cell>
          <cell r="AW18">
            <v>43.839999999999996</v>
          </cell>
          <cell r="AX18">
            <v>30.34</v>
          </cell>
        </row>
        <row r="19">
          <cell r="C19">
            <v>53.62</v>
          </cell>
          <cell r="D19">
            <v>52.97</v>
          </cell>
          <cell r="E19">
            <v>35.809999999999995</v>
          </cell>
          <cell r="F19">
            <v>46.349999999999994</v>
          </cell>
          <cell r="G19">
            <v>28.779999999999998</v>
          </cell>
          <cell r="H19">
            <v>53.05</v>
          </cell>
          <cell r="I19">
            <v>24.819999999999997</v>
          </cell>
          <cell r="J19">
            <v>48.51</v>
          </cell>
          <cell r="K19">
            <v>27.99</v>
          </cell>
          <cell r="L19">
            <v>59.9</v>
          </cell>
          <cell r="M19">
            <v>59.309999999999995</v>
          </cell>
          <cell r="N19">
            <v>70.699999999999989</v>
          </cell>
          <cell r="O19">
            <v>71</v>
          </cell>
          <cell r="P19">
            <v>49.849999999999994</v>
          </cell>
          <cell r="Q19">
            <v>37.770000000000003</v>
          </cell>
          <cell r="R19">
            <v>23.18</v>
          </cell>
          <cell r="S19">
            <v>67.5</v>
          </cell>
          <cell r="T19">
            <v>30.59</v>
          </cell>
          <cell r="U19">
            <v>38.069999999999993</v>
          </cell>
          <cell r="V19">
            <v>24.189999999999998</v>
          </cell>
          <cell r="W19">
            <v>26.659999999999997</v>
          </cell>
          <cell r="X19">
            <v>52.769999999999996</v>
          </cell>
          <cell r="Y19">
            <v>62.8</v>
          </cell>
          <cell r="Z19">
            <v>91.77</v>
          </cell>
          <cell r="AA19">
            <v>58.709999999999994</v>
          </cell>
          <cell r="AB19">
            <v>86.61</v>
          </cell>
          <cell r="AC19">
            <v>44.41</v>
          </cell>
          <cell r="AD19">
            <v>42.199999999999996</v>
          </cell>
          <cell r="AE19">
            <v>23.63</v>
          </cell>
          <cell r="AF19">
            <v>37.4</v>
          </cell>
          <cell r="AG19">
            <v>30.59</v>
          </cell>
          <cell r="AH19">
            <v>20.549999999999997</v>
          </cell>
          <cell r="AI19">
            <v>45.889999999999993</v>
          </cell>
          <cell r="AJ19">
            <v>58.9</v>
          </cell>
          <cell r="AK19">
            <v>23.479999999999997</v>
          </cell>
          <cell r="AL19">
            <v>31.7</v>
          </cell>
          <cell r="AM19">
            <v>31.77</v>
          </cell>
          <cell r="AN19">
            <v>33.79</v>
          </cell>
          <cell r="AO19">
            <v>51.91</v>
          </cell>
          <cell r="AP19">
            <v>87.63</v>
          </cell>
          <cell r="AQ19">
            <v>44.839999999999996</v>
          </cell>
          <cell r="AR19">
            <v>30.61</v>
          </cell>
          <cell r="AS19">
            <v>40.840000000000003</v>
          </cell>
          <cell r="AT19">
            <v>50.849999999999994</v>
          </cell>
          <cell r="AU19">
            <v>37.020000000000003</v>
          </cell>
          <cell r="AV19">
            <v>33.590000000000003</v>
          </cell>
          <cell r="AW19">
            <v>43.48</v>
          </cell>
          <cell r="AX19">
            <v>29.95</v>
          </cell>
        </row>
        <row r="20">
          <cell r="C20">
            <v>53.68</v>
          </cell>
          <cell r="D20">
            <v>52.819999999999993</v>
          </cell>
          <cell r="E20">
            <v>36.11</v>
          </cell>
          <cell r="F20">
            <v>46.55</v>
          </cell>
          <cell r="G20">
            <v>28.799999999999997</v>
          </cell>
          <cell r="H20">
            <v>52.76</v>
          </cell>
          <cell r="I20">
            <v>24.83</v>
          </cell>
          <cell r="J20">
            <v>48.66</v>
          </cell>
          <cell r="K20">
            <v>28.47</v>
          </cell>
          <cell r="L20">
            <v>60.3</v>
          </cell>
          <cell r="M20">
            <v>59.4</v>
          </cell>
          <cell r="N20">
            <v>71.22999999999999</v>
          </cell>
          <cell r="O20">
            <v>71.489999999999995</v>
          </cell>
          <cell r="P20">
            <v>49.93</v>
          </cell>
          <cell r="Q20">
            <v>38.139999999999993</v>
          </cell>
          <cell r="R20">
            <v>23.34</v>
          </cell>
          <cell r="S20">
            <v>69.599999999999994</v>
          </cell>
          <cell r="T20">
            <v>31.459999999999997</v>
          </cell>
          <cell r="U20">
            <v>39.299999999999997</v>
          </cell>
          <cell r="V20">
            <v>24.27</v>
          </cell>
          <cell r="W20">
            <v>26.869999999999997</v>
          </cell>
          <cell r="X20">
            <v>52.849999999999994</v>
          </cell>
          <cell r="Y20">
            <v>62.919999999999995</v>
          </cell>
          <cell r="Z20">
            <v>92.97999999999999</v>
          </cell>
          <cell r="AA20">
            <v>59.36</v>
          </cell>
          <cell r="AB20">
            <v>86.47999999999999</v>
          </cell>
          <cell r="AC20">
            <v>44.569999999999993</v>
          </cell>
          <cell r="AD20">
            <v>42.4</v>
          </cell>
          <cell r="AE20">
            <v>23.639999999999997</v>
          </cell>
          <cell r="AF20">
            <v>37.47</v>
          </cell>
          <cell r="AG20">
            <v>31.049999999999997</v>
          </cell>
          <cell r="AH20">
            <v>20.75</v>
          </cell>
          <cell r="AI20">
            <v>46.3</v>
          </cell>
          <cell r="AJ20">
            <v>59.26</v>
          </cell>
          <cell r="AK20">
            <v>23.759999999999998</v>
          </cell>
          <cell r="AL20">
            <v>31.86</v>
          </cell>
          <cell r="AM20">
            <v>31.729999999999997</v>
          </cell>
          <cell r="AN20">
            <v>34.239999999999995</v>
          </cell>
          <cell r="AO20">
            <v>52.22</v>
          </cell>
          <cell r="AP20">
            <v>87.16</v>
          </cell>
          <cell r="AQ20">
            <v>45.419999999999995</v>
          </cell>
          <cell r="AR20">
            <v>30.819999999999997</v>
          </cell>
          <cell r="AS20">
            <v>41.04</v>
          </cell>
          <cell r="AT20">
            <v>51.209999999999994</v>
          </cell>
          <cell r="AU20">
            <v>36.700000000000003</v>
          </cell>
          <cell r="AV20">
            <v>33.79</v>
          </cell>
          <cell r="AW20">
            <v>43.66</v>
          </cell>
          <cell r="AX20">
            <v>30.18</v>
          </cell>
        </row>
        <row r="21">
          <cell r="C21">
            <v>53.459999999999994</v>
          </cell>
          <cell r="D21">
            <v>52.8</v>
          </cell>
          <cell r="E21">
            <v>36.11</v>
          </cell>
          <cell r="F21">
            <v>46.699999999999996</v>
          </cell>
          <cell r="G21">
            <v>28.81</v>
          </cell>
          <cell r="H21">
            <v>52.519999999999996</v>
          </cell>
          <cell r="I21">
            <v>24.669999999999998</v>
          </cell>
          <cell r="J21">
            <v>48.73</v>
          </cell>
          <cell r="K21">
            <v>28.279999999999998</v>
          </cell>
          <cell r="L21">
            <v>60.269999999999996</v>
          </cell>
          <cell r="M21">
            <v>59.36</v>
          </cell>
          <cell r="N21">
            <v>70.599999999999994</v>
          </cell>
          <cell r="O21">
            <v>71.22</v>
          </cell>
          <cell r="P21">
            <v>49.779999999999994</v>
          </cell>
          <cell r="Q21">
            <v>38.4</v>
          </cell>
          <cell r="R21">
            <v>23.419999999999998</v>
          </cell>
          <cell r="S21">
            <v>70.529999999999987</v>
          </cell>
          <cell r="T21">
            <v>31.689999999999998</v>
          </cell>
          <cell r="U21">
            <v>39.18</v>
          </cell>
          <cell r="V21">
            <v>24.229999999999997</v>
          </cell>
          <cell r="W21">
            <v>26.81</v>
          </cell>
          <cell r="X21">
            <v>52.669999999999995</v>
          </cell>
          <cell r="Y21">
            <v>62.79</v>
          </cell>
          <cell r="Z21">
            <v>92.55</v>
          </cell>
          <cell r="AA21">
            <v>59.11</v>
          </cell>
          <cell r="AB21">
            <v>84.789999999999992</v>
          </cell>
          <cell r="AC21">
            <v>44.04</v>
          </cell>
          <cell r="AD21">
            <v>42.37</v>
          </cell>
          <cell r="AE21">
            <v>23.59</v>
          </cell>
          <cell r="AF21">
            <v>37.479999999999997</v>
          </cell>
          <cell r="AG21">
            <v>31.189999999999998</v>
          </cell>
          <cell r="AH21">
            <v>20.54</v>
          </cell>
          <cell r="AI21">
            <v>46.239999999999995</v>
          </cell>
          <cell r="AJ21">
            <v>59.61</v>
          </cell>
          <cell r="AK21">
            <v>23.639999999999997</v>
          </cell>
          <cell r="AL21">
            <v>31.639999999999997</v>
          </cell>
          <cell r="AM21">
            <v>31.689999999999998</v>
          </cell>
          <cell r="AN21">
            <v>34.25</v>
          </cell>
          <cell r="AO21">
            <v>52.129999999999995</v>
          </cell>
          <cell r="AP21">
            <v>87.08</v>
          </cell>
          <cell r="AQ21">
            <v>45.4</v>
          </cell>
          <cell r="AR21">
            <v>31.139999999999997</v>
          </cell>
          <cell r="AS21">
            <v>41.069999999999993</v>
          </cell>
          <cell r="AT21">
            <v>50.93</v>
          </cell>
          <cell r="AU21">
            <v>36.51</v>
          </cell>
          <cell r="AV21">
            <v>33.65</v>
          </cell>
          <cell r="AW21">
            <v>43.309999999999995</v>
          </cell>
          <cell r="AX21">
            <v>29.869999999999997</v>
          </cell>
        </row>
        <row r="22">
          <cell r="C22">
            <v>53.099999999999994</v>
          </cell>
          <cell r="D22">
            <v>53.639999999999993</v>
          </cell>
          <cell r="E22">
            <v>35.950000000000003</v>
          </cell>
          <cell r="F22">
            <v>46.47</v>
          </cell>
          <cell r="G22">
            <v>28.819999999999997</v>
          </cell>
          <cell r="H22">
            <v>52.709999999999994</v>
          </cell>
          <cell r="I22">
            <v>24.819999999999997</v>
          </cell>
          <cell r="J22">
            <v>48.849999999999994</v>
          </cell>
          <cell r="K22">
            <v>28.2</v>
          </cell>
          <cell r="L22">
            <v>59.93</v>
          </cell>
          <cell r="M22">
            <v>59.519999999999996</v>
          </cell>
          <cell r="N22">
            <v>70.150000000000006</v>
          </cell>
          <cell r="O22">
            <v>70.790000000000006</v>
          </cell>
          <cell r="P22">
            <v>49.089999999999996</v>
          </cell>
          <cell r="Q22">
            <v>38.51</v>
          </cell>
          <cell r="R22">
            <v>23.72</v>
          </cell>
          <cell r="S22">
            <v>70.13</v>
          </cell>
          <cell r="T22">
            <v>31.65</v>
          </cell>
          <cell r="U22">
            <v>38.909999999999997</v>
          </cell>
          <cell r="V22">
            <v>24.099999999999998</v>
          </cell>
          <cell r="W22">
            <v>26.77</v>
          </cell>
          <cell r="X22">
            <v>52.519999999999996</v>
          </cell>
          <cell r="Y22">
            <v>62.809999999999995</v>
          </cell>
          <cell r="Z22">
            <v>92.429999999999993</v>
          </cell>
          <cell r="AA22">
            <v>59.309999999999995</v>
          </cell>
          <cell r="AB22">
            <v>83.949999999999989</v>
          </cell>
          <cell r="AC22">
            <v>44.23</v>
          </cell>
          <cell r="AD22">
            <v>42.05</v>
          </cell>
          <cell r="AE22">
            <v>23.61</v>
          </cell>
          <cell r="AF22">
            <v>37.58</v>
          </cell>
          <cell r="AG22">
            <v>31.509999999999998</v>
          </cell>
          <cell r="AH22">
            <v>20.420000000000002</v>
          </cell>
          <cell r="AI22">
            <v>46.319999999999993</v>
          </cell>
          <cell r="AJ22">
            <v>59.669999999999995</v>
          </cell>
          <cell r="AK22">
            <v>23.659999999999997</v>
          </cell>
          <cell r="AL22">
            <v>31.759999999999998</v>
          </cell>
          <cell r="AM22">
            <v>31.33</v>
          </cell>
          <cell r="AN22">
            <v>34.319999999999993</v>
          </cell>
          <cell r="AO22">
            <v>52.15</v>
          </cell>
          <cell r="AP22">
            <v>87.24</v>
          </cell>
          <cell r="AQ22">
            <v>45.339999999999996</v>
          </cell>
          <cell r="AR22">
            <v>30.569999999999997</v>
          </cell>
          <cell r="AS22">
            <v>40.729999999999997</v>
          </cell>
          <cell r="AT22">
            <v>50.949999999999996</v>
          </cell>
          <cell r="AU22">
            <v>36.47</v>
          </cell>
          <cell r="AV22">
            <v>33.68</v>
          </cell>
          <cell r="AW22">
            <v>43.58</v>
          </cell>
          <cell r="AX22">
            <v>29.75</v>
          </cell>
        </row>
        <row r="23">
          <cell r="C23">
            <v>53.129999999999995</v>
          </cell>
          <cell r="D23">
            <v>53.529999999999994</v>
          </cell>
          <cell r="E23">
            <v>35.72</v>
          </cell>
          <cell r="F23">
            <v>45.809999999999995</v>
          </cell>
          <cell r="G23">
            <v>28.779999999999998</v>
          </cell>
          <cell r="H23">
            <v>52.51</v>
          </cell>
          <cell r="I23">
            <v>24.709999999999997</v>
          </cell>
          <cell r="J23">
            <v>48.949999999999996</v>
          </cell>
          <cell r="K23">
            <v>28.209999999999997</v>
          </cell>
          <cell r="L23">
            <v>59.419999999999995</v>
          </cell>
          <cell r="M23">
            <v>59.36</v>
          </cell>
          <cell r="N23">
            <v>70.02</v>
          </cell>
          <cell r="O23">
            <v>70.599999999999994</v>
          </cell>
          <cell r="P23">
            <v>48.699999999999996</v>
          </cell>
          <cell r="Q23">
            <v>38.729999999999997</v>
          </cell>
          <cell r="R23">
            <v>23.93</v>
          </cell>
          <cell r="S23">
            <v>70.089999999999989</v>
          </cell>
          <cell r="T23">
            <v>31.509999999999998</v>
          </cell>
          <cell r="U23">
            <v>38.26</v>
          </cell>
          <cell r="V23">
            <v>24.189999999999998</v>
          </cell>
          <cell r="W23">
            <v>26.81</v>
          </cell>
          <cell r="X23">
            <v>52.629999999999995</v>
          </cell>
          <cell r="Y23">
            <v>62.639999999999993</v>
          </cell>
          <cell r="Z23">
            <v>93.399999999999991</v>
          </cell>
          <cell r="AA23">
            <v>59.8</v>
          </cell>
          <cell r="AB23">
            <v>84.08</v>
          </cell>
          <cell r="AC23">
            <v>44.37</v>
          </cell>
          <cell r="AD23">
            <v>41.989999999999995</v>
          </cell>
          <cell r="AE23">
            <v>23.61</v>
          </cell>
          <cell r="AF23">
            <v>37.819999999999993</v>
          </cell>
          <cell r="AG23">
            <v>31.63</v>
          </cell>
          <cell r="AH23">
            <v>20.309999999999999</v>
          </cell>
          <cell r="AI23">
            <v>45.61</v>
          </cell>
          <cell r="AJ23">
            <v>59.5</v>
          </cell>
          <cell r="AK23">
            <v>23.58</v>
          </cell>
          <cell r="AL23">
            <v>31.74</v>
          </cell>
          <cell r="AM23">
            <v>31.259999999999998</v>
          </cell>
          <cell r="AN23">
            <v>34.099999999999994</v>
          </cell>
          <cell r="AO23">
            <v>52.269999999999996</v>
          </cell>
          <cell r="AP23">
            <v>87.11</v>
          </cell>
          <cell r="AQ23">
            <v>45.139999999999993</v>
          </cell>
          <cell r="AR23">
            <v>30.409999999999997</v>
          </cell>
          <cell r="AS23">
            <v>40.65</v>
          </cell>
          <cell r="AT23">
            <v>50.989999999999995</v>
          </cell>
          <cell r="AU23">
            <v>36.36</v>
          </cell>
          <cell r="AV23">
            <v>33.639999999999993</v>
          </cell>
          <cell r="AW23">
            <v>43.419999999999995</v>
          </cell>
          <cell r="AX23">
            <v>29.799999999999997</v>
          </cell>
        </row>
        <row r="24">
          <cell r="C24">
            <v>52.4</v>
          </cell>
          <cell r="D24">
            <v>53.19</v>
          </cell>
          <cell r="E24">
            <v>35.58</v>
          </cell>
          <cell r="F24">
            <v>46.379999999999995</v>
          </cell>
          <cell r="G24">
            <v>28.439999999999998</v>
          </cell>
          <cell r="H24">
            <v>51.699999999999996</v>
          </cell>
          <cell r="I24">
            <v>24.45</v>
          </cell>
          <cell r="J24">
            <v>48.43</v>
          </cell>
          <cell r="K24">
            <v>27.979999999999997</v>
          </cell>
          <cell r="L24">
            <v>59.629999999999995</v>
          </cell>
          <cell r="M24">
            <v>58.849999999999994</v>
          </cell>
          <cell r="N24">
            <v>69.650000000000006</v>
          </cell>
          <cell r="O24">
            <v>70.5</v>
          </cell>
          <cell r="P24">
            <v>49.25</v>
          </cell>
          <cell r="Q24">
            <v>38.159999999999997</v>
          </cell>
          <cell r="R24">
            <v>24.049999999999997</v>
          </cell>
          <cell r="S24">
            <v>70.419999999999987</v>
          </cell>
          <cell r="T24">
            <v>31.18</v>
          </cell>
          <cell r="U24">
            <v>38.239999999999995</v>
          </cell>
          <cell r="V24">
            <v>24.169999999999998</v>
          </cell>
          <cell r="W24">
            <v>26.569999999999997</v>
          </cell>
          <cell r="X24">
            <v>52.08</v>
          </cell>
          <cell r="Y24">
            <v>62.089999999999996</v>
          </cell>
          <cell r="Z24">
            <v>93.789999999999992</v>
          </cell>
          <cell r="AA24">
            <v>59.089999999999996</v>
          </cell>
          <cell r="AB24">
            <v>83.759999999999991</v>
          </cell>
          <cell r="AC24">
            <v>44.169999999999995</v>
          </cell>
          <cell r="AD24">
            <v>42.3</v>
          </cell>
          <cell r="AE24">
            <v>23.619999999999997</v>
          </cell>
          <cell r="AF24">
            <v>36.919999999999995</v>
          </cell>
          <cell r="AG24">
            <v>30.93</v>
          </cell>
          <cell r="AH24">
            <v>20.119999999999997</v>
          </cell>
          <cell r="AI24">
            <v>45.139999999999993</v>
          </cell>
          <cell r="AJ24">
            <v>58.8</v>
          </cell>
          <cell r="AK24">
            <v>23.34</v>
          </cell>
          <cell r="AL24">
            <v>31.49</v>
          </cell>
          <cell r="AM24">
            <v>31.159999999999997</v>
          </cell>
          <cell r="AN24">
            <v>33.819999999999993</v>
          </cell>
          <cell r="AO24">
            <v>51.87</v>
          </cell>
          <cell r="AP24">
            <v>85.96</v>
          </cell>
          <cell r="AQ24">
            <v>45.04</v>
          </cell>
          <cell r="AR24">
            <v>30.08</v>
          </cell>
          <cell r="AS24">
            <v>40.369999999999997</v>
          </cell>
          <cell r="AT24">
            <v>50.79</v>
          </cell>
          <cell r="AU24">
            <v>35.93</v>
          </cell>
          <cell r="AV24">
            <v>33.459999999999994</v>
          </cell>
          <cell r="AW24">
            <v>43.01</v>
          </cell>
          <cell r="AX24">
            <v>29.68</v>
          </cell>
        </row>
        <row r="25">
          <cell r="C25">
            <v>53.419999999999995</v>
          </cell>
          <cell r="D25">
            <v>53.769999999999996</v>
          </cell>
          <cell r="E25">
            <v>35.809999999999995</v>
          </cell>
          <cell r="F25">
            <v>47.099999999999994</v>
          </cell>
          <cell r="G25">
            <v>28.889999999999997</v>
          </cell>
          <cell r="H25">
            <v>52.65</v>
          </cell>
          <cell r="I25">
            <v>24.779999999999998</v>
          </cell>
          <cell r="J25">
            <v>49.08</v>
          </cell>
          <cell r="K25">
            <v>28.389999999999997</v>
          </cell>
          <cell r="L25">
            <v>60.4</v>
          </cell>
          <cell r="M25">
            <v>59.86</v>
          </cell>
          <cell r="N25">
            <v>70.839999999999989</v>
          </cell>
          <cell r="O25">
            <v>71.309999999999988</v>
          </cell>
          <cell r="P25">
            <v>49.699999999999996</v>
          </cell>
          <cell r="Q25">
            <v>38.849999999999994</v>
          </cell>
          <cell r="R25">
            <v>24.159999999999997</v>
          </cell>
          <cell r="S25">
            <v>72.33</v>
          </cell>
          <cell r="T25">
            <v>32.099999999999994</v>
          </cell>
          <cell r="U25">
            <v>39.169999999999995</v>
          </cell>
          <cell r="V25">
            <v>24.529999999999998</v>
          </cell>
          <cell r="W25">
            <v>27</v>
          </cell>
          <cell r="X25">
            <v>52.93</v>
          </cell>
          <cell r="Y25">
            <v>62.919999999999995</v>
          </cell>
          <cell r="Z25">
            <v>95.72999999999999</v>
          </cell>
          <cell r="AA25">
            <v>59.779999999999994</v>
          </cell>
          <cell r="AB25">
            <v>84.8</v>
          </cell>
          <cell r="AC25">
            <v>44.919999999999995</v>
          </cell>
          <cell r="AD25">
            <v>43.209999999999994</v>
          </cell>
          <cell r="AE25">
            <v>23.65</v>
          </cell>
          <cell r="AF25">
            <v>37.319999999999993</v>
          </cell>
          <cell r="AG25">
            <v>31.639999999999997</v>
          </cell>
          <cell r="AH25">
            <v>20.479999999999997</v>
          </cell>
          <cell r="AI25">
            <v>45.519999999999996</v>
          </cell>
          <cell r="AJ25">
            <v>59.97</v>
          </cell>
          <cell r="AK25">
            <v>23.939999999999998</v>
          </cell>
          <cell r="AL25">
            <v>32.239999999999995</v>
          </cell>
          <cell r="AM25">
            <v>31.61</v>
          </cell>
          <cell r="AN25">
            <v>34.47</v>
          </cell>
          <cell r="AO25">
            <v>52.779999999999994</v>
          </cell>
          <cell r="AP25">
            <v>86.85</v>
          </cell>
          <cell r="AQ25">
            <v>45.62</v>
          </cell>
          <cell r="AR25">
            <v>29.959999999999997</v>
          </cell>
          <cell r="AS25">
            <v>41.239999999999995</v>
          </cell>
          <cell r="AT25">
            <v>51.629999999999995</v>
          </cell>
          <cell r="AU25">
            <v>36.770000000000003</v>
          </cell>
          <cell r="AV25">
            <v>33.809999999999995</v>
          </cell>
          <cell r="AW25">
            <v>43.639999999999993</v>
          </cell>
          <cell r="AX25">
            <v>30.119999999999997</v>
          </cell>
        </row>
        <row r="26">
          <cell r="C26">
            <v>53.389999999999993</v>
          </cell>
          <cell r="D26">
            <v>53.69</v>
          </cell>
          <cell r="E26">
            <v>35.97</v>
          </cell>
          <cell r="F26">
            <v>47.089999999999996</v>
          </cell>
          <cell r="G26">
            <v>28.88</v>
          </cell>
          <cell r="H26">
            <v>52.849999999999994</v>
          </cell>
          <cell r="I26">
            <v>24.58</v>
          </cell>
          <cell r="J26">
            <v>48.989999999999995</v>
          </cell>
          <cell r="K26">
            <v>28.36</v>
          </cell>
          <cell r="L26">
            <v>60.129999999999995</v>
          </cell>
          <cell r="M26">
            <v>59.79</v>
          </cell>
          <cell r="N26">
            <v>70.47999999999999</v>
          </cell>
          <cell r="O26">
            <v>70.77</v>
          </cell>
          <cell r="P26">
            <v>49.72</v>
          </cell>
          <cell r="Q26">
            <v>38.86</v>
          </cell>
          <cell r="R26">
            <v>24.04</v>
          </cell>
          <cell r="S26">
            <v>72.349999999999994</v>
          </cell>
          <cell r="T26">
            <v>32.309999999999995</v>
          </cell>
          <cell r="U26">
            <v>39.18</v>
          </cell>
          <cell r="V26">
            <v>24.529999999999998</v>
          </cell>
          <cell r="W26">
            <v>26.959999999999997</v>
          </cell>
          <cell r="X26">
            <v>52.699999999999996</v>
          </cell>
          <cell r="Y26">
            <v>62.309999999999995</v>
          </cell>
          <cell r="Z26">
            <v>95.289999999999992</v>
          </cell>
          <cell r="AA26">
            <v>60.069999999999993</v>
          </cell>
          <cell r="AB26">
            <v>84.88</v>
          </cell>
          <cell r="AC26">
            <v>44.68</v>
          </cell>
          <cell r="AD26">
            <v>43.239999999999995</v>
          </cell>
          <cell r="AE26">
            <v>23.68</v>
          </cell>
          <cell r="AF26">
            <v>37.049999999999997</v>
          </cell>
          <cell r="AG26">
            <v>31.659999999999997</v>
          </cell>
          <cell r="AH26">
            <v>20.319999999999997</v>
          </cell>
          <cell r="AI26">
            <v>45.12</v>
          </cell>
          <cell r="AJ26">
            <v>59.97</v>
          </cell>
          <cell r="AK26">
            <v>23.84</v>
          </cell>
          <cell r="AL26">
            <v>32.299999999999997</v>
          </cell>
          <cell r="AM26">
            <v>31.54</v>
          </cell>
          <cell r="AN26">
            <v>34.19</v>
          </cell>
          <cell r="AO26">
            <v>52.5</v>
          </cell>
          <cell r="AP26">
            <v>86.13</v>
          </cell>
          <cell r="AQ26">
            <v>45.51</v>
          </cell>
          <cell r="AR26">
            <v>29.669999999999998</v>
          </cell>
          <cell r="AS26">
            <v>41.23</v>
          </cell>
          <cell r="AT26">
            <v>51.5</v>
          </cell>
          <cell r="AU26">
            <v>36.4</v>
          </cell>
          <cell r="AV26">
            <v>33.709999999999994</v>
          </cell>
          <cell r="AW26">
            <v>43.43</v>
          </cell>
          <cell r="AX26">
            <v>30.06</v>
          </cell>
        </row>
        <row r="27">
          <cell r="C27">
            <v>53.669999999999995</v>
          </cell>
          <cell r="D27">
            <v>53.94</v>
          </cell>
          <cell r="E27">
            <v>36.099999999999994</v>
          </cell>
          <cell r="F27">
            <v>47.139999999999993</v>
          </cell>
          <cell r="G27">
            <v>28.799999999999997</v>
          </cell>
          <cell r="H27">
            <v>53.04</v>
          </cell>
          <cell r="I27">
            <v>24.639999999999997</v>
          </cell>
          <cell r="J27">
            <v>48.889999999999993</v>
          </cell>
          <cell r="K27">
            <v>28.479999999999997</v>
          </cell>
          <cell r="L27">
            <v>60.48</v>
          </cell>
          <cell r="M27">
            <v>59.68</v>
          </cell>
          <cell r="N27">
            <v>70.27</v>
          </cell>
          <cell r="O27">
            <v>70.88</v>
          </cell>
          <cell r="P27">
            <v>49.709999999999994</v>
          </cell>
          <cell r="Q27">
            <v>38.959999999999994</v>
          </cell>
          <cell r="R27">
            <v>24.02</v>
          </cell>
          <cell r="S27">
            <v>71.91</v>
          </cell>
          <cell r="T27">
            <v>32.04</v>
          </cell>
          <cell r="U27">
            <v>38.919999999999995</v>
          </cell>
          <cell r="V27">
            <v>24.5</v>
          </cell>
          <cell r="W27">
            <v>26.869999999999997</v>
          </cell>
          <cell r="X27">
            <v>52.569999999999993</v>
          </cell>
          <cell r="Y27">
            <v>62.41</v>
          </cell>
          <cell r="Z27">
            <v>94.61</v>
          </cell>
          <cell r="AA27">
            <v>60.3</v>
          </cell>
          <cell r="AB27">
            <v>84.96</v>
          </cell>
          <cell r="AC27">
            <v>44.83</v>
          </cell>
          <cell r="AD27">
            <v>43.25</v>
          </cell>
          <cell r="AE27">
            <v>23.689999999999998</v>
          </cell>
          <cell r="AF27">
            <v>36.5</v>
          </cell>
          <cell r="AG27">
            <v>31.7</v>
          </cell>
          <cell r="AH27">
            <v>20.38</v>
          </cell>
          <cell r="AI27">
            <v>45</v>
          </cell>
          <cell r="AJ27">
            <v>59.97</v>
          </cell>
          <cell r="AK27">
            <v>23.959999999999997</v>
          </cell>
          <cell r="AL27">
            <v>32.209999999999994</v>
          </cell>
          <cell r="AM27">
            <v>31.549999999999997</v>
          </cell>
          <cell r="AN27">
            <v>34.22</v>
          </cell>
          <cell r="AO27">
            <v>52.48</v>
          </cell>
          <cell r="AP27">
            <v>86.85</v>
          </cell>
          <cell r="AQ27">
            <v>45.559999999999995</v>
          </cell>
          <cell r="AR27">
            <v>30.509999999999998</v>
          </cell>
          <cell r="AS27">
            <v>41.25</v>
          </cell>
          <cell r="AT27">
            <v>51.339999999999996</v>
          </cell>
          <cell r="AU27">
            <v>36.380000000000003</v>
          </cell>
          <cell r="AV27">
            <v>33.700000000000003</v>
          </cell>
          <cell r="AW27">
            <v>43.269999999999996</v>
          </cell>
          <cell r="AX27">
            <v>30.09</v>
          </cell>
        </row>
        <row r="28">
          <cell r="C28">
            <v>53.51</v>
          </cell>
          <cell r="D28">
            <v>53.889999999999993</v>
          </cell>
          <cell r="E28">
            <v>36.309999999999995</v>
          </cell>
          <cell r="F28">
            <v>47.22</v>
          </cell>
          <cell r="G28">
            <v>28.849999999999998</v>
          </cell>
          <cell r="H28">
            <v>53.8</v>
          </cell>
          <cell r="I28">
            <v>24.74</v>
          </cell>
          <cell r="J28">
            <v>48.839999999999996</v>
          </cell>
          <cell r="K28">
            <v>28.459999999999997</v>
          </cell>
          <cell r="L28">
            <v>60.12</v>
          </cell>
          <cell r="M28">
            <v>60.16</v>
          </cell>
          <cell r="N28">
            <v>70.529999999999987</v>
          </cell>
          <cell r="O28">
            <v>71.150000000000006</v>
          </cell>
          <cell r="P28">
            <v>49.5</v>
          </cell>
          <cell r="Q28">
            <v>38.880000000000003</v>
          </cell>
          <cell r="R28">
            <v>23.97</v>
          </cell>
          <cell r="S28">
            <v>71.77</v>
          </cell>
          <cell r="T28">
            <v>31.83</v>
          </cell>
          <cell r="U28">
            <v>39.090000000000003</v>
          </cell>
          <cell r="V28">
            <v>24.52</v>
          </cell>
          <cell r="W28">
            <v>26.819999999999997</v>
          </cell>
          <cell r="X28">
            <v>52.25</v>
          </cell>
          <cell r="Y28">
            <v>62.389999999999993</v>
          </cell>
          <cell r="Z28">
            <v>95.36999999999999</v>
          </cell>
          <cell r="AA28">
            <v>60.3</v>
          </cell>
          <cell r="AB28">
            <v>85.429999999999993</v>
          </cell>
          <cell r="AC28">
            <v>44.62</v>
          </cell>
          <cell r="AD28">
            <v>43.089999999999996</v>
          </cell>
          <cell r="AE28">
            <v>23.7</v>
          </cell>
          <cell r="AF28">
            <v>36.270000000000003</v>
          </cell>
          <cell r="AG28">
            <v>31.63</v>
          </cell>
          <cell r="AH28">
            <v>20.569999999999997</v>
          </cell>
          <cell r="AI28">
            <v>45.519999999999996</v>
          </cell>
          <cell r="AJ28">
            <v>59.819999999999993</v>
          </cell>
          <cell r="AK28">
            <v>23.619999999999997</v>
          </cell>
          <cell r="AL28">
            <v>32.099999999999994</v>
          </cell>
          <cell r="AM28">
            <v>31.56</v>
          </cell>
          <cell r="AN28">
            <v>34.159999999999997</v>
          </cell>
          <cell r="AO28">
            <v>52.36</v>
          </cell>
          <cell r="AP28">
            <v>85.949999999999989</v>
          </cell>
          <cell r="AQ28">
            <v>45.62</v>
          </cell>
          <cell r="AR28">
            <v>30.409999999999997</v>
          </cell>
          <cell r="AS28">
            <v>41.209999999999994</v>
          </cell>
          <cell r="AT28">
            <v>51.239999999999995</v>
          </cell>
          <cell r="AU28">
            <v>36.559999999999995</v>
          </cell>
          <cell r="AV28">
            <v>33.69</v>
          </cell>
          <cell r="AW28">
            <v>43.319999999999993</v>
          </cell>
          <cell r="AX28">
            <v>29.99</v>
          </cell>
        </row>
        <row r="29">
          <cell r="C29">
            <v>53.11</v>
          </cell>
          <cell r="D29">
            <v>53.19</v>
          </cell>
          <cell r="E29">
            <v>35.950000000000003</v>
          </cell>
          <cell r="F29">
            <v>47.089999999999996</v>
          </cell>
          <cell r="G29">
            <v>28.5</v>
          </cell>
          <cell r="H29">
            <v>53.25</v>
          </cell>
          <cell r="I29">
            <v>24.459999999999997</v>
          </cell>
          <cell r="J29">
            <v>48.65</v>
          </cell>
          <cell r="K29">
            <v>28.11</v>
          </cell>
          <cell r="L29">
            <v>59.769999999999996</v>
          </cell>
          <cell r="M29">
            <v>59.48</v>
          </cell>
          <cell r="N29">
            <v>69.599999999999994</v>
          </cell>
          <cell r="O29">
            <v>70.709999999999994</v>
          </cell>
          <cell r="P29">
            <v>49.029999999999994</v>
          </cell>
          <cell r="Q29">
            <v>38.4</v>
          </cell>
          <cell r="R29">
            <v>23.7</v>
          </cell>
          <cell r="S29">
            <v>70.639999999999986</v>
          </cell>
          <cell r="T29">
            <v>31.43</v>
          </cell>
          <cell r="U29">
            <v>38.43</v>
          </cell>
          <cell r="V29">
            <v>24.139999999999997</v>
          </cell>
          <cell r="W29">
            <v>26.63</v>
          </cell>
          <cell r="X29">
            <v>51.61</v>
          </cell>
          <cell r="Y29">
            <v>61.569999999999993</v>
          </cell>
          <cell r="Z29">
            <v>94.72999999999999</v>
          </cell>
          <cell r="AA29">
            <v>59.61</v>
          </cell>
          <cell r="AB29">
            <v>84.809999999999988</v>
          </cell>
          <cell r="AC29">
            <v>43.93</v>
          </cell>
          <cell r="AD29">
            <v>42.66</v>
          </cell>
          <cell r="AE29">
            <v>23.709999999999997</v>
          </cell>
          <cell r="AF29">
            <v>35.93</v>
          </cell>
          <cell r="AG29">
            <v>31.319999999999997</v>
          </cell>
          <cell r="AH29">
            <v>20.369999999999997</v>
          </cell>
          <cell r="AI29">
            <v>45.139999999999993</v>
          </cell>
          <cell r="AJ29">
            <v>58.959999999999994</v>
          </cell>
          <cell r="AK29">
            <v>23.299999999999997</v>
          </cell>
          <cell r="AL29">
            <v>31.81</v>
          </cell>
          <cell r="AM29">
            <v>31.08</v>
          </cell>
          <cell r="AN29">
            <v>33.659999999999997</v>
          </cell>
          <cell r="AO29">
            <v>51.62</v>
          </cell>
          <cell r="AP29">
            <v>84.83</v>
          </cell>
          <cell r="AQ29">
            <v>45.26</v>
          </cell>
          <cell r="AR29">
            <v>30.58</v>
          </cell>
          <cell r="AS29">
            <v>40.630000000000003</v>
          </cell>
          <cell r="AT29">
            <v>50.389999999999993</v>
          </cell>
          <cell r="AU29">
            <v>36.099999999999994</v>
          </cell>
          <cell r="AV29">
            <v>33.299999999999997</v>
          </cell>
          <cell r="AW29">
            <v>42.819999999999993</v>
          </cell>
          <cell r="AX29">
            <v>29.729999999999997</v>
          </cell>
        </row>
        <row r="30">
          <cell r="C30">
            <v>52.919999999999995</v>
          </cell>
          <cell r="D30">
            <v>53.199999999999996</v>
          </cell>
          <cell r="E30">
            <v>35.989999999999995</v>
          </cell>
          <cell r="F30">
            <v>47.23</v>
          </cell>
          <cell r="G30">
            <v>28.56</v>
          </cell>
          <cell r="H30">
            <v>52.87</v>
          </cell>
          <cell r="I30">
            <v>24.509999999999998</v>
          </cell>
          <cell r="J30">
            <v>48.639999999999993</v>
          </cell>
          <cell r="K30">
            <v>28.119999999999997</v>
          </cell>
          <cell r="L30">
            <v>59.739999999999995</v>
          </cell>
          <cell r="M30">
            <v>59.44</v>
          </cell>
          <cell r="N30">
            <v>69.559999999999988</v>
          </cell>
          <cell r="O30">
            <v>70.489999999999995</v>
          </cell>
          <cell r="P30">
            <v>49.089999999999996</v>
          </cell>
          <cell r="Q30">
            <v>38.36</v>
          </cell>
          <cell r="R30">
            <v>23.659999999999997</v>
          </cell>
          <cell r="S30">
            <v>71.02</v>
          </cell>
          <cell r="T30">
            <v>31.47</v>
          </cell>
          <cell r="U30">
            <v>38.33</v>
          </cell>
          <cell r="V30">
            <v>24.06</v>
          </cell>
          <cell r="W30">
            <v>26.56</v>
          </cell>
          <cell r="X30">
            <v>51.68</v>
          </cell>
          <cell r="Y30">
            <v>61.309999999999995</v>
          </cell>
          <cell r="Z30">
            <v>95.169999999999987</v>
          </cell>
          <cell r="AA30">
            <v>59.319999999999993</v>
          </cell>
          <cell r="AB30">
            <v>84.96</v>
          </cell>
          <cell r="AC30">
            <v>43.889999999999993</v>
          </cell>
          <cell r="AD30">
            <v>42.26</v>
          </cell>
          <cell r="AE30">
            <v>23.65</v>
          </cell>
          <cell r="AF30">
            <v>35.919999999999995</v>
          </cell>
          <cell r="AG30">
            <v>30.93</v>
          </cell>
          <cell r="AH30">
            <v>20.389999999999997</v>
          </cell>
          <cell r="AI30">
            <v>46.37</v>
          </cell>
          <cell r="AJ30">
            <v>58.58</v>
          </cell>
          <cell r="AK30">
            <v>23.29</v>
          </cell>
          <cell r="AL30">
            <v>31.939999999999998</v>
          </cell>
          <cell r="AM30">
            <v>30.86</v>
          </cell>
          <cell r="AN30">
            <v>33.65</v>
          </cell>
          <cell r="AO30">
            <v>51.76</v>
          </cell>
          <cell r="AP30">
            <v>84.35</v>
          </cell>
          <cell r="AQ30">
            <v>45.25</v>
          </cell>
          <cell r="AR30">
            <v>30.689999999999998</v>
          </cell>
          <cell r="AS30">
            <v>40.549999999999997</v>
          </cell>
          <cell r="AT30">
            <v>50.3</v>
          </cell>
          <cell r="AU30">
            <v>36.099999999999994</v>
          </cell>
          <cell r="AV30">
            <v>33.090000000000003</v>
          </cell>
          <cell r="AW30">
            <v>42.86</v>
          </cell>
          <cell r="AX30">
            <v>29.79</v>
          </cell>
        </row>
        <row r="31">
          <cell r="C31">
            <v>53.169999999999995</v>
          </cell>
          <cell r="D31">
            <v>53.4</v>
          </cell>
          <cell r="E31">
            <v>36.059999999999995</v>
          </cell>
          <cell r="F31">
            <v>47.5</v>
          </cell>
          <cell r="G31">
            <v>28.599999999999998</v>
          </cell>
          <cell r="H31">
            <v>53.91</v>
          </cell>
          <cell r="I31">
            <v>24.639999999999997</v>
          </cell>
          <cell r="J31">
            <v>48.65</v>
          </cell>
          <cell r="K31">
            <v>28.229999999999997</v>
          </cell>
          <cell r="L31">
            <v>60.05</v>
          </cell>
          <cell r="M31">
            <v>59.72</v>
          </cell>
          <cell r="N31">
            <v>69.809999999999988</v>
          </cell>
          <cell r="O31">
            <v>71.010000000000005</v>
          </cell>
          <cell r="P31">
            <v>49.26</v>
          </cell>
          <cell r="Q31">
            <v>38.44</v>
          </cell>
          <cell r="R31">
            <v>23.709999999999997</v>
          </cell>
          <cell r="S31">
            <v>71.599999999999994</v>
          </cell>
          <cell r="T31">
            <v>31.549999999999997</v>
          </cell>
          <cell r="U31">
            <v>38.450000000000003</v>
          </cell>
          <cell r="V31">
            <v>24.159999999999997</v>
          </cell>
          <cell r="W31">
            <v>26.669999999999998</v>
          </cell>
          <cell r="X31">
            <v>51.889999999999993</v>
          </cell>
          <cell r="Y31">
            <v>61.4</v>
          </cell>
          <cell r="Z31">
            <v>94.919999999999987</v>
          </cell>
          <cell r="AA31">
            <v>59.87</v>
          </cell>
          <cell r="AB31">
            <v>85.44</v>
          </cell>
          <cell r="AC31">
            <v>44.099999999999994</v>
          </cell>
          <cell r="AD31">
            <v>42.3</v>
          </cell>
          <cell r="AE31">
            <v>23.669999999999998</v>
          </cell>
          <cell r="AF31">
            <v>36.08</v>
          </cell>
          <cell r="AG31">
            <v>30.569999999999997</v>
          </cell>
          <cell r="AH31">
            <v>20.43</v>
          </cell>
          <cell r="AI31">
            <v>46.19</v>
          </cell>
          <cell r="AJ31">
            <v>59.05</v>
          </cell>
          <cell r="AK31">
            <v>23.319999999999997</v>
          </cell>
          <cell r="AL31">
            <v>32.380000000000003</v>
          </cell>
          <cell r="AM31">
            <v>30.889999999999997</v>
          </cell>
          <cell r="AN31">
            <v>33.909999999999997</v>
          </cell>
          <cell r="AO31">
            <v>51.819999999999993</v>
          </cell>
          <cell r="AP31">
            <v>85.46</v>
          </cell>
          <cell r="AQ31">
            <v>45.55</v>
          </cell>
          <cell r="AR31">
            <v>30.529999999999998</v>
          </cell>
          <cell r="AS31">
            <v>40.840000000000003</v>
          </cell>
          <cell r="AT31">
            <v>49.73</v>
          </cell>
          <cell r="AU31">
            <v>36.200000000000003</v>
          </cell>
          <cell r="AV31">
            <v>33.369999999999997</v>
          </cell>
          <cell r="AW31">
            <v>43.099999999999994</v>
          </cell>
          <cell r="AX31">
            <v>29.86</v>
          </cell>
        </row>
        <row r="32">
          <cell r="C32" t="str">
            <v xml:space="preserve">           </v>
          </cell>
          <cell r="D32" t="str">
            <v xml:space="preserve">           </v>
          </cell>
          <cell r="E32" t="str">
            <v xml:space="preserve">           </v>
          </cell>
          <cell r="F32" t="str">
            <v xml:space="preserve">           </v>
          </cell>
          <cell r="G32" t="str">
            <v xml:space="preserve">           </v>
          </cell>
          <cell r="H32" t="str">
            <v xml:space="preserve">           </v>
          </cell>
          <cell r="I32" t="str">
            <v xml:space="preserve">           </v>
          </cell>
          <cell r="J32" t="str">
            <v xml:space="preserve">           </v>
          </cell>
          <cell r="K32" t="str">
            <v xml:space="preserve">           </v>
          </cell>
          <cell r="L32" t="str">
            <v xml:space="preserve">           </v>
          </cell>
          <cell r="M32" t="str">
            <v xml:space="preserve">           </v>
          </cell>
          <cell r="N32" t="str">
            <v xml:space="preserve">           </v>
          </cell>
          <cell r="O32" t="str">
            <v xml:space="preserve">           </v>
          </cell>
          <cell r="P32" t="str">
            <v xml:space="preserve">           </v>
          </cell>
          <cell r="Q32" t="str">
            <v xml:space="preserve">           </v>
          </cell>
          <cell r="R32" t="str">
            <v xml:space="preserve">           </v>
          </cell>
          <cell r="S32" t="str">
            <v xml:space="preserve">           </v>
          </cell>
          <cell r="T32" t="str">
            <v xml:space="preserve">           </v>
          </cell>
          <cell r="U32" t="str">
            <v xml:space="preserve">           </v>
          </cell>
          <cell r="V32" t="str">
            <v xml:space="preserve">           </v>
          </cell>
          <cell r="W32" t="str">
            <v xml:space="preserve">           </v>
          </cell>
          <cell r="X32" t="str">
            <v xml:space="preserve">           </v>
          </cell>
          <cell r="Y32" t="str">
            <v xml:space="preserve">           </v>
          </cell>
          <cell r="Z32" t="str">
            <v xml:space="preserve">           </v>
          </cell>
          <cell r="AA32" t="str">
            <v xml:space="preserve">           </v>
          </cell>
          <cell r="AB32" t="str">
            <v xml:space="preserve">           </v>
          </cell>
          <cell r="AC32" t="str">
            <v xml:space="preserve">           </v>
          </cell>
          <cell r="AD32" t="str">
            <v xml:space="preserve">           </v>
          </cell>
          <cell r="AE32" t="str">
            <v xml:space="preserve">           </v>
          </cell>
          <cell r="AF32" t="str">
            <v xml:space="preserve">           </v>
          </cell>
          <cell r="AG32" t="str">
            <v xml:space="preserve">           </v>
          </cell>
          <cell r="AH32" t="str">
            <v xml:space="preserve">           </v>
          </cell>
          <cell r="AI32" t="str">
            <v xml:space="preserve">           </v>
          </cell>
          <cell r="AJ32" t="str">
            <v xml:space="preserve">           </v>
          </cell>
          <cell r="AK32" t="str">
            <v xml:space="preserve">           </v>
          </cell>
          <cell r="AL32" t="str">
            <v xml:space="preserve">           </v>
          </cell>
          <cell r="AM32" t="str">
            <v xml:space="preserve">           </v>
          </cell>
          <cell r="AN32" t="str">
            <v xml:space="preserve">           </v>
          </cell>
          <cell r="AO32" t="str">
            <v xml:space="preserve">           </v>
          </cell>
          <cell r="AP32" t="str">
            <v xml:space="preserve">           </v>
          </cell>
          <cell r="AQ32" t="str">
            <v xml:space="preserve">           </v>
          </cell>
          <cell r="AR32" t="str">
            <v xml:space="preserve">           </v>
          </cell>
          <cell r="AS32" t="str">
            <v xml:space="preserve">           </v>
          </cell>
          <cell r="AT32" t="str">
            <v xml:space="preserve">           </v>
          </cell>
          <cell r="AU32" t="str">
            <v xml:space="preserve">           </v>
          </cell>
          <cell r="AV32" t="str">
            <v xml:space="preserve">           </v>
          </cell>
          <cell r="AW32" t="str">
            <v xml:space="preserve">           </v>
          </cell>
          <cell r="AX32" t="str">
            <v xml:space="preserve">           </v>
          </cell>
        </row>
        <row r="33">
          <cell r="C33">
            <v>51.640000000000008</v>
          </cell>
          <cell r="D33">
            <v>52.622666666666682</v>
          </cell>
          <cell r="E33">
            <v>35.339666666666673</v>
          </cell>
          <cell r="F33">
            <v>45.470333333333329</v>
          </cell>
          <cell r="G33">
            <v>28.297666666666665</v>
          </cell>
          <cell r="H33">
            <v>52.440333333333335</v>
          </cell>
          <cell r="I33">
            <v>24.229333333333336</v>
          </cell>
          <cell r="J33">
            <v>47.986000000000011</v>
          </cell>
          <cell r="K33">
            <v>27.840666666666667</v>
          </cell>
          <cell r="L33">
            <v>59.108333333333341</v>
          </cell>
          <cell r="M33">
            <v>59.196999999999996</v>
          </cell>
          <cell r="N33">
            <v>69.75266666666667</v>
          </cell>
          <cell r="O33">
            <v>69.916999999999987</v>
          </cell>
          <cell r="P33">
            <v>48.591333333333331</v>
          </cell>
          <cell r="Q33">
            <v>37.373999999999995</v>
          </cell>
          <cell r="R33">
            <v>23.079666666666665</v>
          </cell>
          <cell r="S33">
            <v>68.045999999999992</v>
          </cell>
          <cell r="T33">
            <v>31.020999999999997</v>
          </cell>
          <cell r="U33">
            <v>38.079666666666661</v>
          </cell>
          <cell r="V33">
            <v>23.823666666666661</v>
          </cell>
          <cell r="W33">
            <v>26.438333333333333</v>
          </cell>
          <cell r="X33">
            <v>51.747333333333337</v>
          </cell>
          <cell r="Y33">
            <v>61.324666666666666</v>
          </cell>
          <cell r="Z33">
            <v>91.76133333333334</v>
          </cell>
          <cell r="AA33">
            <v>58.32999999999997</v>
          </cell>
          <cell r="AB33">
            <v>84.729333333333315</v>
          </cell>
          <cell r="AC33">
            <v>43.521333333333331</v>
          </cell>
          <cell r="AD33">
            <v>42.017999999999994</v>
          </cell>
          <cell r="AE33">
            <v>23.699666666666662</v>
          </cell>
          <cell r="AF33">
            <v>37.006333333333338</v>
          </cell>
          <cell r="AG33">
            <v>29.914666666666665</v>
          </cell>
          <cell r="AH33">
            <v>20.096000000000004</v>
          </cell>
          <cell r="AI33">
            <v>44.738000000000007</v>
          </cell>
          <cell r="AJ33">
            <v>57.80566666666666</v>
          </cell>
          <cell r="AK33">
            <v>23.445333333333341</v>
          </cell>
          <cell r="AL33">
            <v>30.795333333333335</v>
          </cell>
          <cell r="AM33">
            <v>31.341999999999999</v>
          </cell>
          <cell r="AN33">
            <v>33.654333333333327</v>
          </cell>
          <cell r="AO33">
            <v>51.129666666666658</v>
          </cell>
          <cell r="AP33">
            <v>85.86366666666666</v>
          </cell>
          <cell r="AQ33">
            <v>44.149999999999991</v>
          </cell>
          <cell r="AR33">
            <v>30.375000000000007</v>
          </cell>
          <cell r="AS33">
            <v>39.913000000000004</v>
          </cell>
          <cell r="AT33">
            <v>49.746333333333347</v>
          </cell>
          <cell r="AU33">
            <v>35.686000000000007</v>
          </cell>
          <cell r="AV33">
            <v>33.105000000000004</v>
          </cell>
          <cell r="AW33">
            <v>42.777333333333324</v>
          </cell>
          <cell r="AX33">
            <v>29.351666666666663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xy Group Ticker"/>
      <sheetName val="Exhibit List"/>
      <sheetName val="2 (1)"/>
      <sheetName val="2 (2)"/>
      <sheetName val="3"/>
      <sheetName val="4  (1)"/>
      <sheetName val="4 (2)"/>
      <sheetName val="4 (3)"/>
      <sheetName val="5"/>
      <sheetName val="6 (1)"/>
      <sheetName val="6 (2)"/>
      <sheetName val="7 (1)"/>
      <sheetName val="7 (2)"/>
      <sheetName val="7 (3)"/>
      <sheetName val="7 (4)"/>
      <sheetName val="8 (1)"/>
      <sheetName val="8 (2)"/>
      <sheetName val="9"/>
      <sheetName val="10 (1)"/>
      <sheetName val="10 (2)"/>
      <sheetName val="10 (3)"/>
      <sheetName val="Utility Proxy Group"/>
      <sheetName val="Proxy Group Risk Measures"/>
      <sheetName val="Stock Price (Electric)"/>
      <sheetName val="Stock Price (Non-Utility)"/>
      <sheetName val="2013 07 Market DCF"/>
      <sheetName val="Bond Yields"/>
      <sheetName val="Size Premium"/>
      <sheetName val="Ordinal Ratings"/>
      <sheetName val="Electric Utility Data"/>
      <sheetName val="C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1">
          <cell r="C1" t="str">
            <v>ALE</v>
          </cell>
          <cell r="D1" t="str">
            <v>LNT</v>
          </cell>
          <cell r="E1" t="str">
            <v>AEE</v>
          </cell>
          <cell r="F1" t="str">
            <v>AEP</v>
          </cell>
          <cell r="G1" t="str">
            <v>AVA</v>
          </cell>
          <cell r="H1" t="str">
            <v>BKH</v>
          </cell>
          <cell r="I1" t="str">
            <v>CNP</v>
          </cell>
          <cell r="J1" t="str">
            <v>CNL</v>
          </cell>
          <cell r="K1" t="str">
            <v>CMS</v>
          </cell>
          <cell r="L1" t="str">
            <v>ED</v>
          </cell>
          <cell r="M1" t="str">
            <v>D</v>
          </cell>
          <cell r="N1" t="str">
            <v>DTE</v>
          </cell>
          <cell r="O1" t="str">
            <v>DUK</v>
          </cell>
          <cell r="P1" t="str">
            <v>EIX</v>
          </cell>
          <cell r="Q1" t="str">
            <v>EE</v>
          </cell>
          <cell r="R1" t="str">
            <v>EDE</v>
          </cell>
          <cell r="S1" t="str">
            <v>ETR</v>
          </cell>
          <cell r="T1" t="str">
            <v>EXC</v>
          </cell>
          <cell r="U1" t="str">
            <v>FE</v>
          </cell>
          <cell r="V1" t="str">
            <v>GXP</v>
          </cell>
          <cell r="W1" t="str">
            <v>HE</v>
          </cell>
          <cell r="X1" t="str">
            <v>IDA</v>
          </cell>
          <cell r="Y1" t="str">
            <v>TEG</v>
          </cell>
          <cell r="Z1" t="str">
            <v>ITC</v>
          </cell>
          <cell r="AA1" t="str">
            <v>MGEE</v>
          </cell>
          <cell r="AB1" t="str">
            <v>NEE</v>
          </cell>
          <cell r="AC1" t="str">
            <v>NU</v>
          </cell>
          <cell r="AD1" t="str">
            <v>NWE</v>
          </cell>
          <cell r="AE1" t="str">
            <v>NVE</v>
          </cell>
          <cell r="AF1" t="str">
            <v>OGE</v>
          </cell>
          <cell r="AG1" t="str">
            <v>OTTR</v>
          </cell>
          <cell r="AH1" t="str">
            <v>POM</v>
          </cell>
          <cell r="AI1" t="str">
            <v>PCG</v>
          </cell>
          <cell r="AJ1" t="str">
            <v>PNW</v>
          </cell>
          <cell r="AK1" t="str">
            <v>PNM</v>
          </cell>
          <cell r="AL1" t="str">
            <v>POR</v>
          </cell>
          <cell r="AM1" t="str">
            <v>PPL</v>
          </cell>
          <cell r="AN1" t="str">
            <v>PEG</v>
          </cell>
          <cell r="AO1" t="str">
            <v>SCG</v>
          </cell>
          <cell r="AP1" t="str">
            <v>SRE</v>
          </cell>
          <cell r="AQ1" t="str">
            <v>SO</v>
          </cell>
          <cell r="AR1" t="str">
            <v>TE</v>
          </cell>
          <cell r="AS1" t="str">
            <v>UIL</v>
          </cell>
          <cell r="AT1" t="str">
            <v>UNS</v>
          </cell>
          <cell r="AU1" t="str">
            <v>VVC</v>
          </cell>
          <cell r="AV1" t="str">
            <v>WR</v>
          </cell>
          <cell r="AW1" t="str">
            <v>WEC</v>
          </cell>
          <cell r="AX1" t="str">
            <v>XEL</v>
          </cell>
        </row>
        <row r="2">
          <cell r="C2">
            <v>47.8</v>
          </cell>
          <cell r="D2">
            <v>50.589999999999996</v>
          </cell>
          <cell r="E2">
            <v>33.86</v>
          </cell>
          <cell r="F2">
            <v>43.16</v>
          </cell>
          <cell r="G2">
            <v>26.759999999999998</v>
          </cell>
          <cell r="H2">
            <v>49.48</v>
          </cell>
          <cell r="I2">
            <v>23.169999999999998</v>
          </cell>
          <cell r="J2">
            <v>45.879999999999995</v>
          </cell>
          <cell r="K2">
            <v>26.939999999999998</v>
          </cell>
          <cell r="L2">
            <v>56.589999999999996</v>
          </cell>
          <cell r="M2">
            <v>58.86</v>
          </cell>
          <cell r="N2">
            <v>67.38</v>
          </cell>
          <cell r="O2">
            <v>66.349999999999994</v>
          </cell>
          <cell r="P2">
            <v>46.48</v>
          </cell>
          <cell r="Q2">
            <v>34.75</v>
          </cell>
          <cell r="R2">
            <v>21.979999999999997</v>
          </cell>
          <cell r="S2">
            <v>63.94</v>
          </cell>
          <cell r="T2">
            <v>30.959999999999997</v>
          </cell>
          <cell r="U2">
            <v>38.130000000000003</v>
          </cell>
          <cell r="V2">
            <v>22.599999999999998</v>
          </cell>
          <cell r="W2">
            <v>25.24</v>
          </cell>
          <cell r="X2">
            <v>48.61</v>
          </cell>
          <cell r="Y2">
            <v>57.529999999999994</v>
          </cell>
          <cell r="Z2">
            <v>89.36999999999999</v>
          </cell>
          <cell r="AA2">
            <v>55.339999999999996</v>
          </cell>
          <cell r="AB2">
            <v>81.41</v>
          </cell>
          <cell r="AC2">
            <v>41.709999999999994</v>
          </cell>
          <cell r="AD2">
            <v>40.950000000000003</v>
          </cell>
          <cell r="AE2">
            <v>23.74</v>
          </cell>
          <cell r="AF2">
            <v>36.209999999999994</v>
          </cell>
          <cell r="AG2">
            <v>27.909999999999997</v>
          </cell>
          <cell r="AH2">
            <v>19.13</v>
          </cell>
          <cell r="AI2">
            <v>41.51</v>
          </cell>
          <cell r="AJ2">
            <v>54.769999999999996</v>
          </cell>
          <cell r="AK2">
            <v>22.849999999999998</v>
          </cell>
          <cell r="AL2">
            <v>28.869999999999997</v>
          </cell>
          <cell r="AM2">
            <v>30.88</v>
          </cell>
          <cell r="AN2">
            <v>32.76</v>
          </cell>
          <cell r="AO2">
            <v>48.919999999999995</v>
          </cell>
          <cell r="AP2">
            <v>84</v>
          </cell>
          <cell r="AQ2">
            <v>42.23</v>
          </cell>
          <cell r="AR2">
            <v>30.299999999999997</v>
          </cell>
          <cell r="AS2">
            <v>37.309999999999995</v>
          </cell>
          <cell r="AT2">
            <v>46.839999999999996</v>
          </cell>
          <cell r="AU2">
            <v>33.630000000000003</v>
          </cell>
          <cell r="AV2">
            <v>31.509999999999998</v>
          </cell>
          <cell r="AW2">
            <v>41.29</v>
          </cell>
          <cell r="AX2">
            <v>27.919999999999998</v>
          </cell>
        </row>
        <row r="3">
          <cell r="C3">
            <v>47.58</v>
          </cell>
          <cell r="D3">
            <v>50.209999999999994</v>
          </cell>
          <cell r="E3">
            <v>33.61</v>
          </cell>
          <cell r="F3">
            <v>42.69</v>
          </cell>
          <cell r="G3">
            <v>26.47</v>
          </cell>
          <cell r="H3">
            <v>49.4</v>
          </cell>
          <cell r="I3">
            <v>23.009999999999998</v>
          </cell>
          <cell r="J3">
            <v>45.54</v>
          </cell>
          <cell r="K3">
            <v>26.75</v>
          </cell>
          <cell r="L3">
            <v>56.05</v>
          </cell>
          <cell r="M3">
            <v>57.76</v>
          </cell>
          <cell r="N3">
            <v>66.930000000000007</v>
          </cell>
          <cell r="O3">
            <v>65.94</v>
          </cell>
          <cell r="P3">
            <v>46.19</v>
          </cell>
          <cell r="Q3">
            <v>34.569999999999993</v>
          </cell>
          <cell r="R3">
            <v>21.83</v>
          </cell>
          <cell r="S3">
            <v>63.339999999999996</v>
          </cell>
          <cell r="T3">
            <v>30.72</v>
          </cell>
          <cell r="U3">
            <v>38.18</v>
          </cell>
          <cell r="V3">
            <v>22.4</v>
          </cell>
          <cell r="W3">
            <v>25.119999999999997</v>
          </cell>
          <cell r="X3">
            <v>48.519999999999996</v>
          </cell>
          <cell r="Y3">
            <v>57.209999999999994</v>
          </cell>
          <cell r="Z3">
            <v>90.169999999999987</v>
          </cell>
          <cell r="AA3">
            <v>55.349999999999994</v>
          </cell>
          <cell r="AB3">
            <v>80.97</v>
          </cell>
          <cell r="AC3">
            <v>41.239999999999995</v>
          </cell>
          <cell r="AD3">
            <v>40.450000000000003</v>
          </cell>
          <cell r="AE3">
            <v>23.729999999999997</v>
          </cell>
          <cell r="AF3">
            <v>35.919999999999995</v>
          </cell>
          <cell r="AG3">
            <v>27.81</v>
          </cell>
          <cell r="AH3">
            <v>18.899999999999999</v>
          </cell>
          <cell r="AI3">
            <v>41.43</v>
          </cell>
          <cell r="AJ3">
            <v>54.36</v>
          </cell>
          <cell r="AK3">
            <v>22.58</v>
          </cell>
          <cell r="AL3">
            <v>28.72</v>
          </cell>
          <cell r="AM3">
            <v>30.56</v>
          </cell>
          <cell r="AN3">
            <v>32.51</v>
          </cell>
          <cell r="AO3">
            <v>48.529999999999994</v>
          </cell>
          <cell r="AP3">
            <v>83.339999999999989</v>
          </cell>
          <cell r="AQ3">
            <v>41.93</v>
          </cell>
          <cell r="AR3">
            <v>30.319999999999997</v>
          </cell>
          <cell r="AS3">
            <v>37.119999999999997</v>
          </cell>
          <cell r="AT3">
            <v>46.599999999999994</v>
          </cell>
          <cell r="AU3">
            <v>33.489999999999995</v>
          </cell>
          <cell r="AV3">
            <v>31.33</v>
          </cell>
          <cell r="AW3">
            <v>40.869999999999997</v>
          </cell>
          <cell r="AX3">
            <v>27.7</v>
          </cell>
        </row>
        <row r="4">
          <cell r="C4">
            <v>47.43</v>
          </cell>
          <cell r="D4">
            <v>50.16</v>
          </cell>
          <cell r="E4">
            <v>33.43</v>
          </cell>
          <cell r="F4">
            <v>42.37</v>
          </cell>
          <cell r="G4">
            <v>26.419999999999998</v>
          </cell>
          <cell r="H4">
            <v>49.68</v>
          </cell>
          <cell r="I4">
            <v>23</v>
          </cell>
          <cell r="J4">
            <v>45.26</v>
          </cell>
          <cell r="K4">
            <v>26.639999999999997</v>
          </cell>
          <cell r="L4">
            <v>55.73</v>
          </cell>
          <cell r="M4">
            <v>57.29</v>
          </cell>
          <cell r="N4">
            <v>66.779999999999987</v>
          </cell>
          <cell r="O4">
            <v>65.809999999999988</v>
          </cell>
          <cell r="P4">
            <v>46.19</v>
          </cell>
          <cell r="Q4">
            <v>34.309999999999995</v>
          </cell>
          <cell r="R4">
            <v>21.61</v>
          </cell>
          <cell r="S4">
            <v>62.949999999999996</v>
          </cell>
          <cell r="T4">
            <v>29.86</v>
          </cell>
          <cell r="U4">
            <v>37.559999999999995</v>
          </cell>
          <cell r="V4">
            <v>22.36</v>
          </cell>
          <cell r="W4">
            <v>24.959999999999997</v>
          </cell>
          <cell r="X4">
            <v>48.76</v>
          </cell>
          <cell r="Y4">
            <v>57.08</v>
          </cell>
          <cell r="Z4">
            <v>88</v>
          </cell>
          <cell r="AA4">
            <v>54.809999999999995</v>
          </cell>
          <cell r="AB4">
            <v>80.779999999999987</v>
          </cell>
          <cell r="AC4">
            <v>41.01</v>
          </cell>
          <cell r="AD4">
            <v>40.340000000000003</v>
          </cell>
          <cell r="AE4">
            <v>23.709999999999997</v>
          </cell>
          <cell r="AF4">
            <v>35.709999999999994</v>
          </cell>
          <cell r="AG4">
            <v>27.63</v>
          </cell>
          <cell r="AH4">
            <v>18.84</v>
          </cell>
          <cell r="AI4">
            <v>42.04</v>
          </cell>
          <cell r="AJ4">
            <v>54.139999999999993</v>
          </cell>
          <cell r="AK4">
            <v>22.479999999999997</v>
          </cell>
          <cell r="AL4">
            <v>28.509999999999998</v>
          </cell>
          <cell r="AM4">
            <v>30.38</v>
          </cell>
          <cell r="AN4">
            <v>32.130000000000003</v>
          </cell>
          <cell r="AO4">
            <v>48.22</v>
          </cell>
          <cell r="AP4">
            <v>82.46</v>
          </cell>
          <cell r="AQ4">
            <v>41.669999999999995</v>
          </cell>
          <cell r="AR4">
            <v>30.319999999999997</v>
          </cell>
          <cell r="AS4">
            <v>36.93</v>
          </cell>
          <cell r="AT4">
            <v>46.65</v>
          </cell>
          <cell r="AU4">
            <v>33.340000000000003</v>
          </cell>
          <cell r="AV4">
            <v>31.159999999999997</v>
          </cell>
          <cell r="AW4">
            <v>40.569999999999993</v>
          </cell>
          <cell r="AX4">
            <v>27.439999999999998</v>
          </cell>
        </row>
        <row r="5">
          <cell r="C5">
            <v>47.919999999999995</v>
          </cell>
          <cell r="D5">
            <v>50.91</v>
          </cell>
          <cell r="E5">
            <v>33.75</v>
          </cell>
          <cell r="F5">
            <v>42.819999999999993</v>
          </cell>
          <cell r="G5">
            <v>26.849999999999998</v>
          </cell>
          <cell r="H5">
            <v>50.419999999999995</v>
          </cell>
          <cell r="I5">
            <v>23.31</v>
          </cell>
          <cell r="J5">
            <v>45.919999999999995</v>
          </cell>
          <cell r="K5">
            <v>27</v>
          </cell>
          <cell r="L5">
            <v>56.419999999999995</v>
          </cell>
          <cell r="M5">
            <v>57.879999999999995</v>
          </cell>
          <cell r="N5">
            <v>67.589999999999989</v>
          </cell>
          <cell r="O5">
            <v>66.790000000000006</v>
          </cell>
          <cell r="P5">
            <v>46.739999999999995</v>
          </cell>
          <cell r="Q5">
            <v>34.950000000000003</v>
          </cell>
          <cell r="R5">
            <v>21.849999999999998</v>
          </cell>
          <cell r="S5">
            <v>63.989999999999995</v>
          </cell>
          <cell r="T5">
            <v>30.119999999999997</v>
          </cell>
          <cell r="U5">
            <v>37.229999999999997</v>
          </cell>
          <cell r="V5">
            <v>22.72</v>
          </cell>
          <cell r="W5">
            <v>25.439999999999998</v>
          </cell>
          <cell r="X5">
            <v>49.58</v>
          </cell>
          <cell r="Y5">
            <v>58.019999999999996</v>
          </cell>
          <cell r="Z5">
            <v>88</v>
          </cell>
          <cell r="AA5">
            <v>55.75</v>
          </cell>
          <cell r="AB5">
            <v>82.19</v>
          </cell>
          <cell r="AC5">
            <v>41.569999999999993</v>
          </cell>
          <cell r="AD5">
            <v>40.72</v>
          </cell>
          <cell r="AE5">
            <v>23.759999999999998</v>
          </cell>
          <cell r="AF5">
            <v>35.93</v>
          </cell>
          <cell r="AG5">
            <v>27.95</v>
          </cell>
          <cell r="AH5">
            <v>19.13</v>
          </cell>
          <cell r="AI5">
            <v>42.769999999999996</v>
          </cell>
          <cell r="AJ5">
            <v>55.11</v>
          </cell>
          <cell r="AK5">
            <v>22.97</v>
          </cell>
          <cell r="AL5">
            <v>28.7</v>
          </cell>
          <cell r="AM5">
            <v>30.75</v>
          </cell>
          <cell r="AN5">
            <v>32.549999999999997</v>
          </cell>
          <cell r="AO5">
            <v>48.91</v>
          </cell>
          <cell r="AP5">
            <v>83.21</v>
          </cell>
          <cell r="AQ5">
            <v>42.25</v>
          </cell>
          <cell r="AR5">
            <v>30.639999999999997</v>
          </cell>
          <cell r="AS5">
            <v>37.599999999999994</v>
          </cell>
          <cell r="AT5">
            <v>47.099999999999994</v>
          </cell>
          <cell r="AU5">
            <v>33.849999999999994</v>
          </cell>
          <cell r="AV5">
            <v>31.619999999999997</v>
          </cell>
          <cell r="AW5">
            <v>41.16</v>
          </cell>
          <cell r="AX5">
            <v>27.819999999999997</v>
          </cell>
        </row>
        <row r="6">
          <cell r="C6">
            <v>47.73</v>
          </cell>
          <cell r="D6">
            <v>50.4</v>
          </cell>
          <cell r="E6">
            <v>33.340000000000003</v>
          </cell>
          <cell r="F6">
            <v>42.68</v>
          </cell>
          <cell r="G6">
            <v>26.869999999999997</v>
          </cell>
          <cell r="H6">
            <v>49.919999999999995</v>
          </cell>
          <cell r="I6">
            <v>22.93</v>
          </cell>
          <cell r="J6">
            <v>45.5</v>
          </cell>
          <cell r="K6">
            <v>26.75</v>
          </cell>
          <cell r="L6">
            <v>56.099999999999994</v>
          </cell>
          <cell r="M6">
            <v>57.379999999999995</v>
          </cell>
          <cell r="N6">
            <v>67.16</v>
          </cell>
          <cell r="O6">
            <v>66.33</v>
          </cell>
          <cell r="P6">
            <v>46.589999999999996</v>
          </cell>
          <cell r="Q6">
            <v>34.58</v>
          </cell>
          <cell r="R6">
            <v>21.619999999999997</v>
          </cell>
          <cell r="S6">
            <v>63.54</v>
          </cell>
          <cell r="T6">
            <v>29.86</v>
          </cell>
          <cell r="U6">
            <v>36.389999999999993</v>
          </cell>
          <cell r="V6">
            <v>22.459999999999997</v>
          </cell>
          <cell r="W6">
            <v>25.38</v>
          </cell>
          <cell r="X6">
            <v>49.239999999999995</v>
          </cell>
          <cell r="Y6">
            <v>57.819999999999993</v>
          </cell>
          <cell r="Z6">
            <v>86.309999999999988</v>
          </cell>
          <cell r="AA6">
            <v>55.129999999999995</v>
          </cell>
          <cell r="AB6">
            <v>81.540000000000006</v>
          </cell>
          <cell r="AC6">
            <v>41.22</v>
          </cell>
          <cell r="AD6">
            <v>40.229999999999997</v>
          </cell>
          <cell r="AE6">
            <v>23.729999999999997</v>
          </cell>
          <cell r="AF6">
            <v>35.51</v>
          </cell>
          <cell r="AG6">
            <v>27.25</v>
          </cell>
          <cell r="AH6">
            <v>19.100000000000001</v>
          </cell>
          <cell r="AI6">
            <v>42.41</v>
          </cell>
          <cell r="AJ6">
            <v>54.54</v>
          </cell>
          <cell r="AK6">
            <v>22.5</v>
          </cell>
          <cell r="AL6">
            <v>28.509999999999998</v>
          </cell>
          <cell r="AM6">
            <v>30.549999999999997</v>
          </cell>
          <cell r="AN6">
            <v>32.26</v>
          </cell>
          <cell r="AO6">
            <v>48.41</v>
          </cell>
          <cell r="AP6">
            <v>82.1</v>
          </cell>
          <cell r="AQ6">
            <v>42.05</v>
          </cell>
          <cell r="AR6">
            <v>30.77</v>
          </cell>
          <cell r="AS6">
            <v>37.309999999999995</v>
          </cell>
          <cell r="AT6">
            <v>46.4</v>
          </cell>
          <cell r="AU6">
            <v>33.549999999999997</v>
          </cell>
          <cell r="AV6">
            <v>31.49</v>
          </cell>
          <cell r="AW6">
            <v>40.909999999999997</v>
          </cell>
          <cell r="AX6">
            <v>27.7</v>
          </cell>
        </row>
        <row r="7">
          <cell r="C7">
            <v>48.569999999999993</v>
          </cell>
          <cell r="D7">
            <v>50.79</v>
          </cell>
          <cell r="E7">
            <v>33.630000000000003</v>
          </cell>
          <cell r="F7">
            <v>43.309999999999995</v>
          </cell>
          <cell r="G7">
            <v>27.11</v>
          </cell>
          <cell r="H7">
            <v>50.589999999999996</v>
          </cell>
          <cell r="I7">
            <v>23.18</v>
          </cell>
          <cell r="J7">
            <v>45.97</v>
          </cell>
          <cell r="K7">
            <v>26.869999999999997</v>
          </cell>
          <cell r="L7">
            <v>56.639999999999993</v>
          </cell>
          <cell r="M7">
            <v>57.44</v>
          </cell>
          <cell r="N7">
            <v>67.589999999999989</v>
          </cell>
          <cell r="O7">
            <v>67.05</v>
          </cell>
          <cell r="P7">
            <v>46.98</v>
          </cell>
          <cell r="Q7">
            <v>35.099999999999994</v>
          </cell>
          <cell r="R7">
            <v>22.049999999999997</v>
          </cell>
          <cell r="S7">
            <v>64.589999999999989</v>
          </cell>
          <cell r="T7">
            <v>30.159999999999997</v>
          </cell>
          <cell r="U7">
            <v>36.809999999999995</v>
          </cell>
          <cell r="V7">
            <v>22.75</v>
          </cell>
          <cell r="W7">
            <v>25.959999999999997</v>
          </cell>
          <cell r="X7">
            <v>49.709999999999994</v>
          </cell>
          <cell r="Y7">
            <v>58.72</v>
          </cell>
          <cell r="Z7">
            <v>86.559999999999988</v>
          </cell>
          <cell r="AA7">
            <v>55.629999999999995</v>
          </cell>
          <cell r="AB7">
            <v>82.149999999999991</v>
          </cell>
          <cell r="AC7">
            <v>41.3</v>
          </cell>
          <cell r="AD7">
            <v>40.83</v>
          </cell>
          <cell r="AE7">
            <v>23.759999999999998</v>
          </cell>
          <cell r="AF7">
            <v>36.049999999999997</v>
          </cell>
          <cell r="AG7">
            <v>27.77</v>
          </cell>
          <cell r="AH7">
            <v>19.22</v>
          </cell>
          <cell r="AI7">
            <v>42.639999999999993</v>
          </cell>
          <cell r="AJ7">
            <v>55.12</v>
          </cell>
          <cell r="AK7">
            <v>22.54</v>
          </cell>
          <cell r="AL7">
            <v>28.919999999999998</v>
          </cell>
          <cell r="AM7">
            <v>30.549999999999997</v>
          </cell>
          <cell r="AN7">
            <v>32.58</v>
          </cell>
          <cell r="AO7">
            <v>48.919999999999995</v>
          </cell>
          <cell r="AP7">
            <v>82.86999999999999</v>
          </cell>
          <cell r="AQ7">
            <v>42.389999999999993</v>
          </cell>
          <cell r="AR7">
            <v>30.93</v>
          </cell>
          <cell r="AS7">
            <v>37.94</v>
          </cell>
          <cell r="AT7">
            <v>46.699999999999996</v>
          </cell>
          <cell r="AU7">
            <v>33.65</v>
          </cell>
          <cell r="AV7">
            <v>31.819999999999997</v>
          </cell>
          <cell r="AW7">
            <v>41.23</v>
          </cell>
          <cell r="AX7">
            <v>27.95</v>
          </cell>
        </row>
        <row r="8">
          <cell r="C8">
            <v>49.44</v>
          </cell>
          <cell r="D8">
            <v>51.54</v>
          </cell>
          <cell r="E8">
            <v>34.069999999999993</v>
          </cell>
          <cell r="F8">
            <v>43.779999999999994</v>
          </cell>
          <cell r="G8">
            <v>27.54</v>
          </cell>
          <cell r="H8">
            <v>50.83</v>
          </cell>
          <cell r="I8">
            <v>23.29</v>
          </cell>
          <cell r="J8">
            <v>46.739999999999995</v>
          </cell>
          <cell r="K8">
            <v>26.919999999999998</v>
          </cell>
          <cell r="L8">
            <v>57.389999999999993</v>
          </cell>
          <cell r="M8">
            <v>57.91</v>
          </cell>
          <cell r="N8">
            <v>68.459999999999994</v>
          </cell>
          <cell r="O8">
            <v>67.91</v>
          </cell>
          <cell r="P8">
            <v>47.22</v>
          </cell>
          <cell r="Q8">
            <v>35.739999999999995</v>
          </cell>
          <cell r="R8">
            <v>22.299999999999997</v>
          </cell>
          <cell r="S8">
            <v>65.760000000000005</v>
          </cell>
          <cell r="T8">
            <v>30.47</v>
          </cell>
          <cell r="U8">
            <v>37.119999999999997</v>
          </cell>
          <cell r="V8">
            <v>23.11</v>
          </cell>
          <cell r="W8">
            <v>26.11</v>
          </cell>
          <cell r="X8">
            <v>50.569999999999993</v>
          </cell>
          <cell r="Y8">
            <v>59.169999999999995</v>
          </cell>
          <cell r="Z8">
            <v>88.149999999999991</v>
          </cell>
          <cell r="AA8">
            <v>56.639999999999993</v>
          </cell>
          <cell r="AB8">
            <v>83</v>
          </cell>
          <cell r="AC8">
            <v>41.87</v>
          </cell>
          <cell r="AD8">
            <v>41.199999999999996</v>
          </cell>
          <cell r="AE8">
            <v>23.709999999999997</v>
          </cell>
          <cell r="AF8">
            <v>36.599999999999994</v>
          </cell>
          <cell r="AG8">
            <v>28.009999999999998</v>
          </cell>
          <cell r="AH8">
            <v>19.479999999999997</v>
          </cell>
          <cell r="AI8">
            <v>43.349999999999994</v>
          </cell>
          <cell r="AJ8">
            <v>55.66</v>
          </cell>
          <cell r="AK8">
            <v>22.9</v>
          </cell>
          <cell r="AL8">
            <v>29.259999999999998</v>
          </cell>
          <cell r="AM8">
            <v>30.88</v>
          </cell>
          <cell r="AN8">
            <v>32.9</v>
          </cell>
          <cell r="AO8">
            <v>49.65</v>
          </cell>
          <cell r="AP8">
            <v>83.789999999999992</v>
          </cell>
          <cell r="AQ8">
            <v>42.9</v>
          </cell>
          <cell r="AR8">
            <v>31.24</v>
          </cell>
          <cell r="AS8">
            <v>38.47</v>
          </cell>
          <cell r="AT8">
            <v>47.8</v>
          </cell>
          <cell r="AU8">
            <v>34.139999999999993</v>
          </cell>
          <cell r="AV8">
            <v>32.279999999999994</v>
          </cell>
          <cell r="AW8">
            <v>41.599999999999994</v>
          </cell>
          <cell r="AX8">
            <v>28.299999999999997</v>
          </cell>
        </row>
        <row r="9">
          <cell r="C9">
            <v>50.58</v>
          </cell>
          <cell r="D9">
            <v>52.25</v>
          </cell>
          <cell r="E9">
            <v>34.669999999999995</v>
          </cell>
          <cell r="F9">
            <v>44.37</v>
          </cell>
          <cell r="G9">
            <v>28.13</v>
          </cell>
          <cell r="H9">
            <v>51.62</v>
          </cell>
          <cell r="I9">
            <v>23.549999999999997</v>
          </cell>
          <cell r="J9">
            <v>47.629999999999995</v>
          </cell>
          <cell r="K9">
            <v>27.36</v>
          </cell>
          <cell r="L9">
            <v>58.239999999999995</v>
          </cell>
          <cell r="M9">
            <v>58.86</v>
          </cell>
          <cell r="N9">
            <v>69.36999999999999</v>
          </cell>
          <cell r="O9">
            <v>69.02</v>
          </cell>
          <cell r="P9">
            <v>48.16</v>
          </cell>
          <cell r="Q9">
            <v>36.919999999999995</v>
          </cell>
          <cell r="R9">
            <v>22.709999999999997</v>
          </cell>
          <cell r="S9">
            <v>66.22999999999999</v>
          </cell>
          <cell r="T9">
            <v>30.439999999999998</v>
          </cell>
          <cell r="U9">
            <v>37.18</v>
          </cell>
          <cell r="V9">
            <v>23.599999999999998</v>
          </cell>
          <cell r="W9">
            <v>26.349999999999998</v>
          </cell>
          <cell r="X9">
            <v>51.529999999999994</v>
          </cell>
          <cell r="Y9">
            <v>60.65</v>
          </cell>
          <cell r="Z9">
            <v>88.029999999999987</v>
          </cell>
          <cell r="AA9">
            <v>58.099999999999994</v>
          </cell>
          <cell r="AB9">
            <v>84.419999999999987</v>
          </cell>
          <cell r="AC9">
            <v>42.61</v>
          </cell>
          <cell r="AD9">
            <v>41.65</v>
          </cell>
          <cell r="AE9">
            <v>23.74</v>
          </cell>
          <cell r="AF9">
            <v>37.22</v>
          </cell>
          <cell r="AG9">
            <v>28.93</v>
          </cell>
          <cell r="AH9">
            <v>19.760000000000002</v>
          </cell>
          <cell r="AI9">
            <v>43.93</v>
          </cell>
          <cell r="AJ9">
            <v>56.65</v>
          </cell>
          <cell r="AK9">
            <v>23.5</v>
          </cell>
          <cell r="AL9">
            <v>29.849999999999998</v>
          </cell>
          <cell r="AM9">
            <v>31.29</v>
          </cell>
          <cell r="AN9">
            <v>33.270000000000003</v>
          </cell>
          <cell r="AO9">
            <v>50.449999999999996</v>
          </cell>
          <cell r="AP9">
            <v>85.49</v>
          </cell>
          <cell r="AQ9">
            <v>43.61</v>
          </cell>
          <cell r="AR9">
            <v>29.77</v>
          </cell>
          <cell r="AS9">
            <v>39.590000000000003</v>
          </cell>
          <cell r="AT9">
            <v>48.849999999999994</v>
          </cell>
          <cell r="AU9">
            <v>34.880000000000003</v>
          </cell>
          <cell r="AV9">
            <v>32.819999999999993</v>
          </cell>
          <cell r="AW9">
            <v>42.19</v>
          </cell>
          <cell r="AX9">
            <v>28.799999999999997</v>
          </cell>
        </row>
        <row r="10">
          <cell r="C10">
            <v>51.089999999999996</v>
          </cell>
          <cell r="D10">
            <v>52.569999999999993</v>
          </cell>
          <cell r="E10">
            <v>35.049999999999997</v>
          </cell>
          <cell r="F10">
            <v>44.309999999999995</v>
          </cell>
          <cell r="G10">
            <v>28.27</v>
          </cell>
          <cell r="H10">
            <v>52.73</v>
          </cell>
          <cell r="I10">
            <v>24.029999999999998</v>
          </cell>
          <cell r="J10">
            <v>48.089999999999996</v>
          </cell>
          <cell r="K10">
            <v>27.599999999999998</v>
          </cell>
          <cell r="L10">
            <v>58.709999999999994</v>
          </cell>
          <cell r="M10">
            <v>60.25</v>
          </cell>
          <cell r="N10">
            <v>69.919999999999987</v>
          </cell>
          <cell r="O10">
            <v>70.819999999999993</v>
          </cell>
          <cell r="P10">
            <v>48.23</v>
          </cell>
          <cell r="Q10">
            <v>37.239999999999995</v>
          </cell>
          <cell r="R10">
            <v>22.77</v>
          </cell>
          <cell r="S10">
            <v>65.709999999999994</v>
          </cell>
          <cell r="T10">
            <v>30.419999999999998</v>
          </cell>
          <cell r="U10">
            <v>36.97</v>
          </cell>
          <cell r="V10">
            <v>23.74</v>
          </cell>
          <cell r="W10">
            <v>26.619999999999997</v>
          </cell>
          <cell r="X10">
            <v>52.08</v>
          </cell>
          <cell r="Y10">
            <v>61.339999999999996</v>
          </cell>
          <cell r="Z10">
            <v>89.259999999999991</v>
          </cell>
          <cell r="AA10">
            <v>58.41</v>
          </cell>
          <cell r="AB10">
            <v>85.1</v>
          </cell>
          <cell r="AC10">
            <v>43.059999999999995</v>
          </cell>
          <cell r="AD10">
            <v>41.879999999999995</v>
          </cell>
          <cell r="AE10">
            <v>23.729999999999997</v>
          </cell>
          <cell r="AF10">
            <v>37.659999999999997</v>
          </cell>
          <cell r="AG10">
            <v>28.86</v>
          </cell>
          <cell r="AH10">
            <v>20.049999999999997</v>
          </cell>
          <cell r="AI10">
            <v>44.139999999999993</v>
          </cell>
          <cell r="AJ10">
            <v>57.12</v>
          </cell>
          <cell r="AK10">
            <v>23.59</v>
          </cell>
          <cell r="AL10">
            <v>30.06</v>
          </cell>
          <cell r="AM10">
            <v>31.459999999999997</v>
          </cell>
          <cell r="AN10">
            <v>33.5</v>
          </cell>
          <cell r="AO10">
            <v>50.8</v>
          </cell>
          <cell r="AP10">
            <v>85.899999999999991</v>
          </cell>
          <cell r="AQ10">
            <v>43.779999999999994</v>
          </cell>
          <cell r="AR10">
            <v>30.169999999999998</v>
          </cell>
          <cell r="AS10">
            <v>40.049999999999997</v>
          </cell>
          <cell r="AT10">
            <v>48.94</v>
          </cell>
          <cell r="AU10">
            <v>35.18</v>
          </cell>
          <cell r="AV10">
            <v>33.209999999999994</v>
          </cell>
          <cell r="AW10">
            <v>42.459999999999994</v>
          </cell>
          <cell r="AX10">
            <v>29.02</v>
          </cell>
        </row>
        <row r="11">
          <cell r="C11">
            <v>51.709999999999994</v>
          </cell>
          <cell r="D11">
            <v>52.91</v>
          </cell>
          <cell r="E11">
            <v>35.19</v>
          </cell>
          <cell r="F11">
            <v>44.69</v>
          </cell>
          <cell r="G11">
            <v>28.56</v>
          </cell>
          <cell r="H11">
            <v>53.18</v>
          </cell>
          <cell r="I11">
            <v>24.11</v>
          </cell>
          <cell r="J11">
            <v>48.33</v>
          </cell>
          <cell r="K11">
            <v>27.9</v>
          </cell>
          <cell r="L11">
            <v>59.279999999999994</v>
          </cell>
          <cell r="M11">
            <v>60.069999999999993</v>
          </cell>
          <cell r="N11">
            <v>70.449999999999989</v>
          </cell>
          <cell r="O11">
            <v>70.77</v>
          </cell>
          <cell r="P11">
            <v>48.44</v>
          </cell>
          <cell r="Q11">
            <v>37.489999999999995</v>
          </cell>
          <cell r="R11">
            <v>22.849999999999998</v>
          </cell>
          <cell r="S11">
            <v>66.139999999999986</v>
          </cell>
          <cell r="T11">
            <v>31.06</v>
          </cell>
          <cell r="U11">
            <v>37.340000000000003</v>
          </cell>
          <cell r="V11">
            <v>23.909999999999997</v>
          </cell>
          <cell r="W11">
            <v>26.779999999999998</v>
          </cell>
          <cell r="X11">
            <v>52.69</v>
          </cell>
          <cell r="Y11">
            <v>61.68</v>
          </cell>
          <cell r="Z11">
            <v>91.19</v>
          </cell>
          <cell r="AA11">
            <v>58.319999999999993</v>
          </cell>
          <cell r="AB11">
            <v>85.589999999999989</v>
          </cell>
          <cell r="AC11">
            <v>43.489999999999995</v>
          </cell>
          <cell r="AD11">
            <v>42</v>
          </cell>
          <cell r="AE11">
            <v>23.729999999999997</v>
          </cell>
          <cell r="AF11">
            <v>37.75</v>
          </cell>
          <cell r="AG11">
            <v>29.159999999999997</v>
          </cell>
          <cell r="AH11">
            <v>20.2</v>
          </cell>
          <cell r="AI11">
            <v>44.709999999999994</v>
          </cell>
          <cell r="AJ11">
            <v>57.309999999999995</v>
          </cell>
          <cell r="AK11">
            <v>23.709999999999997</v>
          </cell>
          <cell r="AL11">
            <v>30.209999999999997</v>
          </cell>
          <cell r="AM11">
            <v>31.729999999999997</v>
          </cell>
          <cell r="AN11">
            <v>33.9</v>
          </cell>
          <cell r="AO11">
            <v>51.18</v>
          </cell>
          <cell r="AP11">
            <v>86.149999999999991</v>
          </cell>
          <cell r="AQ11">
            <v>43.559999999999995</v>
          </cell>
          <cell r="AR11">
            <v>29.919999999999998</v>
          </cell>
          <cell r="AS11">
            <v>40.04</v>
          </cell>
          <cell r="AT11">
            <v>49.279999999999994</v>
          </cell>
          <cell r="AU11">
            <v>35.79</v>
          </cell>
          <cell r="AV11">
            <v>33.4</v>
          </cell>
          <cell r="AW11">
            <v>42.79</v>
          </cell>
          <cell r="AX11">
            <v>29.24</v>
          </cell>
        </row>
        <row r="12">
          <cell r="C12">
            <v>51.65</v>
          </cell>
          <cell r="D12">
            <v>52.919999999999995</v>
          </cell>
          <cell r="E12">
            <v>35.409999999999997</v>
          </cell>
          <cell r="F12">
            <v>45</v>
          </cell>
          <cell r="G12">
            <v>28.619999999999997</v>
          </cell>
          <cell r="H12">
            <v>52.79</v>
          </cell>
          <cell r="I12">
            <v>24.25</v>
          </cell>
          <cell r="J12">
            <v>48.319999999999993</v>
          </cell>
          <cell r="K12">
            <v>27.959999999999997</v>
          </cell>
          <cell r="L12">
            <v>60.3</v>
          </cell>
          <cell r="M12">
            <v>60.33</v>
          </cell>
          <cell r="N12">
            <v>70.8</v>
          </cell>
          <cell r="O12">
            <v>70.77</v>
          </cell>
          <cell r="P12">
            <v>49.08</v>
          </cell>
          <cell r="Q12">
            <v>37.529999999999994</v>
          </cell>
          <cell r="R12">
            <v>22.9</v>
          </cell>
          <cell r="S12">
            <v>66.900000000000006</v>
          </cell>
          <cell r="T12">
            <v>31.259999999999998</v>
          </cell>
          <cell r="U12">
            <v>37.9</v>
          </cell>
          <cell r="V12">
            <v>23.93</v>
          </cell>
          <cell r="W12">
            <v>26.72</v>
          </cell>
          <cell r="X12">
            <v>52.489999999999995</v>
          </cell>
          <cell r="Y12">
            <v>62.19</v>
          </cell>
          <cell r="Z12">
            <v>92.029999999999987</v>
          </cell>
          <cell r="AA12">
            <v>58.5</v>
          </cell>
          <cell r="AB12">
            <v>86.259999999999991</v>
          </cell>
          <cell r="AC12">
            <v>43.769999999999996</v>
          </cell>
          <cell r="AD12">
            <v>41.989999999999995</v>
          </cell>
          <cell r="AE12">
            <v>23.74</v>
          </cell>
          <cell r="AF12">
            <v>38.04</v>
          </cell>
          <cell r="AG12">
            <v>28.95</v>
          </cell>
          <cell r="AH12">
            <v>20.369999999999997</v>
          </cell>
          <cell r="AI12">
            <v>45.019999999999996</v>
          </cell>
          <cell r="AJ12">
            <v>57.739999999999995</v>
          </cell>
          <cell r="AK12">
            <v>23.63</v>
          </cell>
          <cell r="AL12">
            <v>30.349999999999998</v>
          </cell>
          <cell r="AM12">
            <v>31.9</v>
          </cell>
          <cell r="AN12">
            <v>33.919999999999995</v>
          </cell>
          <cell r="AO12">
            <v>51.459999999999994</v>
          </cell>
          <cell r="AP12">
            <v>86.429999999999993</v>
          </cell>
          <cell r="AQ12">
            <v>43.87</v>
          </cell>
          <cell r="AR12">
            <v>30.02</v>
          </cell>
          <cell r="AS12">
            <v>39.97</v>
          </cell>
          <cell r="AT12">
            <v>49.66</v>
          </cell>
          <cell r="AU12">
            <v>36</v>
          </cell>
          <cell r="AV12">
            <v>33.309999999999995</v>
          </cell>
          <cell r="AW12">
            <v>43.319999999999993</v>
          </cell>
          <cell r="AX12">
            <v>29.45</v>
          </cell>
        </row>
        <row r="13">
          <cell r="C13">
            <v>51.93</v>
          </cell>
          <cell r="D13">
            <v>53.05</v>
          </cell>
          <cell r="E13">
            <v>35.840000000000003</v>
          </cell>
          <cell r="F13">
            <v>45.519999999999996</v>
          </cell>
          <cell r="G13">
            <v>29.11</v>
          </cell>
          <cell r="H13">
            <v>53.22</v>
          </cell>
          <cell r="I13">
            <v>24.4</v>
          </cell>
          <cell r="J13">
            <v>48.589999999999996</v>
          </cell>
          <cell r="K13">
            <v>28.22</v>
          </cell>
          <cell r="L13">
            <v>60.589999999999996</v>
          </cell>
          <cell r="M13">
            <v>60.29</v>
          </cell>
          <cell r="N13">
            <v>71.069999999999993</v>
          </cell>
          <cell r="O13">
            <v>71.22999999999999</v>
          </cell>
          <cell r="P13">
            <v>49.37</v>
          </cell>
          <cell r="Q13">
            <v>37.919999999999995</v>
          </cell>
          <cell r="R13">
            <v>23.069999999999997</v>
          </cell>
          <cell r="S13">
            <v>69.16</v>
          </cell>
          <cell r="T13">
            <v>31.349999999999998</v>
          </cell>
          <cell r="U13">
            <v>38.409999999999997</v>
          </cell>
          <cell r="V13">
            <v>23.83</v>
          </cell>
          <cell r="W13">
            <v>26.81</v>
          </cell>
          <cell r="X13">
            <v>52.959999999999994</v>
          </cell>
          <cell r="Y13">
            <v>62.36</v>
          </cell>
          <cell r="Z13">
            <v>92.839999999999989</v>
          </cell>
          <cell r="AA13">
            <v>59.519999999999996</v>
          </cell>
          <cell r="AB13">
            <v>86.63</v>
          </cell>
          <cell r="AC13">
            <v>44.209999999999994</v>
          </cell>
          <cell r="AD13">
            <v>42.309999999999995</v>
          </cell>
          <cell r="AE13">
            <v>23.77</v>
          </cell>
          <cell r="AF13">
            <v>38.309999999999995</v>
          </cell>
          <cell r="AG13">
            <v>29.189999999999998</v>
          </cell>
          <cell r="AH13">
            <v>20.58</v>
          </cell>
          <cell r="AI13">
            <v>45.389999999999993</v>
          </cell>
          <cell r="AJ13">
            <v>58</v>
          </cell>
          <cell r="AK13">
            <v>23.84</v>
          </cell>
          <cell r="AL13">
            <v>30.68</v>
          </cell>
          <cell r="AM13">
            <v>31.849999999999998</v>
          </cell>
          <cell r="AN13">
            <v>34.069999999999993</v>
          </cell>
          <cell r="AO13">
            <v>51.569999999999993</v>
          </cell>
          <cell r="AP13">
            <v>87.5</v>
          </cell>
          <cell r="AQ13">
            <v>44.04</v>
          </cell>
          <cell r="AR13">
            <v>29.659999999999997</v>
          </cell>
          <cell r="AS13">
            <v>40.270000000000003</v>
          </cell>
          <cell r="AT13">
            <v>50.48</v>
          </cell>
          <cell r="AU13">
            <v>35.989999999999995</v>
          </cell>
          <cell r="AV13">
            <v>33.51</v>
          </cell>
          <cell r="AW13">
            <v>43.51</v>
          </cell>
          <cell r="AX13">
            <v>30</v>
          </cell>
        </row>
        <row r="14">
          <cell r="C14">
            <v>51.8</v>
          </cell>
          <cell r="D14">
            <v>52.9</v>
          </cell>
          <cell r="E14">
            <v>35.549999999999997</v>
          </cell>
          <cell r="F14">
            <v>45.47</v>
          </cell>
          <cell r="G14">
            <v>28.919999999999998</v>
          </cell>
          <cell r="H14">
            <v>53.459999999999994</v>
          </cell>
          <cell r="I14">
            <v>24.529999999999998</v>
          </cell>
          <cell r="J14">
            <v>48.559999999999995</v>
          </cell>
          <cell r="K14">
            <v>28.02</v>
          </cell>
          <cell r="L14">
            <v>60.54</v>
          </cell>
          <cell r="M14">
            <v>59.87</v>
          </cell>
          <cell r="N14">
            <v>70.63</v>
          </cell>
          <cell r="O14">
            <v>71.05</v>
          </cell>
          <cell r="P14">
            <v>48.989999999999995</v>
          </cell>
          <cell r="Q14">
            <v>37.959999999999994</v>
          </cell>
          <cell r="R14">
            <v>23.09</v>
          </cell>
          <cell r="S14">
            <v>68.77</v>
          </cell>
          <cell r="T14">
            <v>30.84</v>
          </cell>
          <cell r="U14">
            <v>38.209999999999994</v>
          </cell>
          <cell r="V14">
            <v>23.99</v>
          </cell>
          <cell r="W14">
            <v>26.45</v>
          </cell>
          <cell r="X14">
            <v>53.059999999999995</v>
          </cell>
          <cell r="Y14">
            <v>62.639999999999993</v>
          </cell>
          <cell r="Z14">
            <v>91.47</v>
          </cell>
          <cell r="AA14">
            <v>58.739999999999995</v>
          </cell>
          <cell r="AB14">
            <v>86.759999999999991</v>
          </cell>
          <cell r="AC14">
            <v>44.16</v>
          </cell>
          <cell r="AD14">
            <v>42.199999999999996</v>
          </cell>
          <cell r="AE14">
            <v>23.759999999999998</v>
          </cell>
          <cell r="AF14">
            <v>37.489999999999995</v>
          </cell>
          <cell r="AG14">
            <v>28.81</v>
          </cell>
          <cell r="AH14">
            <v>20.409999999999997</v>
          </cell>
          <cell r="AI14">
            <v>45.309999999999995</v>
          </cell>
          <cell r="AJ14">
            <v>57.61</v>
          </cell>
          <cell r="AK14">
            <v>23.659999999999997</v>
          </cell>
          <cell r="AL14">
            <v>30.919999999999998</v>
          </cell>
          <cell r="AM14">
            <v>31.869999999999997</v>
          </cell>
          <cell r="AN14">
            <v>33.770000000000003</v>
          </cell>
          <cell r="AO14">
            <v>51.18</v>
          </cell>
          <cell r="AP14">
            <v>87.86999999999999</v>
          </cell>
          <cell r="AQ14">
            <v>44.139999999999993</v>
          </cell>
          <cell r="AR14">
            <v>29.889999999999997</v>
          </cell>
          <cell r="AS14">
            <v>40.25</v>
          </cell>
          <cell r="AT14">
            <v>50.449999999999996</v>
          </cell>
          <cell r="AU14">
            <v>36.139999999999993</v>
          </cell>
          <cell r="AV14">
            <v>33.599999999999994</v>
          </cell>
          <cell r="AW14">
            <v>43.55</v>
          </cell>
          <cell r="AX14">
            <v>29.75</v>
          </cell>
        </row>
        <row r="15">
          <cell r="C15">
            <v>52.199999999999996</v>
          </cell>
          <cell r="D15">
            <v>52.93</v>
          </cell>
          <cell r="E15">
            <v>35.93</v>
          </cell>
          <cell r="F15">
            <v>45.79</v>
          </cell>
          <cell r="G15">
            <v>28.479999999999997</v>
          </cell>
          <cell r="H15">
            <v>54.04</v>
          </cell>
          <cell r="I15">
            <v>24.619999999999997</v>
          </cell>
          <cell r="J15">
            <v>48.37</v>
          </cell>
          <cell r="K15">
            <v>27.889999999999997</v>
          </cell>
          <cell r="L15">
            <v>59.8</v>
          </cell>
          <cell r="M15">
            <v>59.319999999999993</v>
          </cell>
          <cell r="N15">
            <v>70.72999999999999</v>
          </cell>
          <cell r="O15">
            <v>71.11999999999999</v>
          </cell>
          <cell r="P15">
            <v>48.449999999999996</v>
          </cell>
          <cell r="Q15">
            <v>37.770000000000003</v>
          </cell>
          <cell r="R15">
            <v>23.139999999999997</v>
          </cell>
          <cell r="S15">
            <v>66.86</v>
          </cell>
          <cell r="T15">
            <v>30.25</v>
          </cell>
          <cell r="U15">
            <v>38.01</v>
          </cell>
          <cell r="V15">
            <v>24.15</v>
          </cell>
          <cell r="W15">
            <v>26.479999999999997</v>
          </cell>
          <cell r="X15">
            <v>52.72</v>
          </cell>
          <cell r="Y15">
            <v>63.069999999999993</v>
          </cell>
          <cell r="Z15">
            <v>91.55</v>
          </cell>
          <cell r="AA15">
            <v>58.069999999999993</v>
          </cell>
          <cell r="AB15">
            <v>86.82</v>
          </cell>
          <cell r="AC15">
            <v>43.66</v>
          </cell>
          <cell r="AD15">
            <v>42.239999999999995</v>
          </cell>
          <cell r="AE15">
            <v>23.75</v>
          </cell>
          <cell r="AF15">
            <v>37.51</v>
          </cell>
          <cell r="AG15">
            <v>29.24</v>
          </cell>
          <cell r="AH15">
            <v>20.279999999999998</v>
          </cell>
          <cell r="AI15">
            <v>45.08</v>
          </cell>
          <cell r="AJ15">
            <v>57.569999999999993</v>
          </cell>
          <cell r="AK15">
            <v>23.79</v>
          </cell>
          <cell r="AL15">
            <v>30.45</v>
          </cell>
          <cell r="AM15">
            <v>31.659999999999997</v>
          </cell>
          <cell r="AN15">
            <v>33.709999999999994</v>
          </cell>
          <cell r="AO15">
            <v>51.309999999999995</v>
          </cell>
          <cell r="AP15">
            <v>87.66</v>
          </cell>
          <cell r="AQ15">
            <v>43.769999999999996</v>
          </cell>
          <cell r="AR15">
            <v>30.189999999999998</v>
          </cell>
          <cell r="AS15">
            <v>40.229999999999997</v>
          </cell>
          <cell r="AT15">
            <v>50.559999999999995</v>
          </cell>
          <cell r="AU15">
            <v>36.349999999999994</v>
          </cell>
          <cell r="AV15">
            <v>33.58</v>
          </cell>
          <cell r="AW15">
            <v>43.47</v>
          </cell>
          <cell r="AX15">
            <v>29.819999999999997</v>
          </cell>
        </row>
        <row r="16">
          <cell r="C16">
            <v>52.69</v>
          </cell>
          <cell r="D16">
            <v>53.239999999999995</v>
          </cell>
          <cell r="E16">
            <v>36.419999999999995</v>
          </cell>
          <cell r="F16">
            <v>46.389999999999993</v>
          </cell>
          <cell r="G16">
            <v>29.009999999999998</v>
          </cell>
          <cell r="H16">
            <v>54.61</v>
          </cell>
          <cell r="I16">
            <v>24.58</v>
          </cell>
          <cell r="J16">
            <v>48.75</v>
          </cell>
          <cell r="K16">
            <v>28.139999999999997</v>
          </cell>
          <cell r="L16">
            <v>60.029999999999994</v>
          </cell>
          <cell r="M16">
            <v>59.599999999999994</v>
          </cell>
          <cell r="N16">
            <v>71.05</v>
          </cell>
          <cell r="O16">
            <v>71.36999999999999</v>
          </cell>
          <cell r="P16">
            <v>48.75</v>
          </cell>
          <cell r="Q16">
            <v>37.919999999999995</v>
          </cell>
          <cell r="R16">
            <v>23.22</v>
          </cell>
          <cell r="S16">
            <v>67.529999999999987</v>
          </cell>
          <cell r="T16">
            <v>30.63</v>
          </cell>
          <cell r="U16">
            <v>37.04</v>
          </cell>
          <cell r="V16">
            <v>24.43</v>
          </cell>
          <cell r="W16">
            <v>26.659999999999997</v>
          </cell>
          <cell r="X16">
            <v>53.08</v>
          </cell>
          <cell r="Y16">
            <v>63.01</v>
          </cell>
          <cell r="Z16">
            <v>91.949999999999989</v>
          </cell>
          <cell r="AA16">
            <v>58.699999999999996</v>
          </cell>
          <cell r="AB16">
            <v>87.08</v>
          </cell>
          <cell r="AC16">
            <v>44.26</v>
          </cell>
          <cell r="AD16">
            <v>42.54</v>
          </cell>
          <cell r="AE16">
            <v>23.759999999999998</v>
          </cell>
          <cell r="AF16">
            <v>37.849999999999994</v>
          </cell>
          <cell r="AG16">
            <v>31.2</v>
          </cell>
          <cell r="AH16">
            <v>20.52</v>
          </cell>
          <cell r="AI16">
            <v>45.559999999999995</v>
          </cell>
          <cell r="AJ16">
            <v>58.36</v>
          </cell>
          <cell r="AK16">
            <v>24.04</v>
          </cell>
          <cell r="AL16">
            <v>31.049999999999997</v>
          </cell>
          <cell r="AM16">
            <v>32.01</v>
          </cell>
          <cell r="AN16">
            <v>34.15</v>
          </cell>
          <cell r="AO16">
            <v>51.949999999999996</v>
          </cell>
          <cell r="AP16">
            <v>87.449999999999989</v>
          </cell>
          <cell r="AQ16">
            <v>44.069999999999993</v>
          </cell>
          <cell r="AR16">
            <v>30.54</v>
          </cell>
          <cell r="AS16">
            <v>40.709999999999994</v>
          </cell>
          <cell r="AT16">
            <v>51.059999999999995</v>
          </cell>
          <cell r="AU16">
            <v>36.65</v>
          </cell>
          <cell r="AV16">
            <v>33.880000000000003</v>
          </cell>
          <cell r="AW16">
            <v>43.669999999999995</v>
          </cell>
          <cell r="AX16">
            <v>30.069999999999997</v>
          </cell>
        </row>
        <row r="17">
          <cell r="C17">
            <v>53.16</v>
          </cell>
          <cell r="D17">
            <v>53.54</v>
          </cell>
          <cell r="E17">
            <v>36.669999999999995</v>
          </cell>
          <cell r="F17">
            <v>46.58</v>
          </cell>
          <cell r="G17">
            <v>29.15</v>
          </cell>
          <cell r="H17">
            <v>54.8</v>
          </cell>
          <cell r="I17">
            <v>25.11</v>
          </cell>
          <cell r="J17">
            <v>48.86</v>
          </cell>
          <cell r="K17">
            <v>28.52</v>
          </cell>
          <cell r="L17">
            <v>60.37</v>
          </cell>
          <cell r="M17">
            <v>59.43</v>
          </cell>
          <cell r="N17">
            <v>71.639999999999986</v>
          </cell>
          <cell r="O17">
            <v>71.75</v>
          </cell>
          <cell r="P17">
            <v>49.37</v>
          </cell>
          <cell r="Q17">
            <v>37.880000000000003</v>
          </cell>
          <cell r="R17">
            <v>23.24</v>
          </cell>
          <cell r="S17">
            <v>68.19</v>
          </cell>
          <cell r="T17">
            <v>30.619999999999997</v>
          </cell>
          <cell r="U17">
            <v>38.130000000000003</v>
          </cell>
          <cell r="V17">
            <v>24.599999999999998</v>
          </cell>
          <cell r="W17">
            <v>26.959999999999997</v>
          </cell>
          <cell r="X17">
            <v>52.8</v>
          </cell>
          <cell r="Y17">
            <v>63.55</v>
          </cell>
          <cell r="Z17">
            <v>92.83</v>
          </cell>
          <cell r="AA17">
            <v>59</v>
          </cell>
          <cell r="AB17">
            <v>87.94</v>
          </cell>
          <cell r="AC17">
            <v>44.69</v>
          </cell>
          <cell r="AD17">
            <v>42.91</v>
          </cell>
          <cell r="AE17">
            <v>23.729999999999997</v>
          </cell>
          <cell r="AF17">
            <v>38.36</v>
          </cell>
          <cell r="AG17">
            <v>31.209999999999997</v>
          </cell>
          <cell r="AH17">
            <v>20.61</v>
          </cell>
          <cell r="AI17">
            <v>46.18</v>
          </cell>
          <cell r="AJ17">
            <v>59.05</v>
          </cell>
          <cell r="AK17">
            <v>24.29</v>
          </cell>
          <cell r="AL17">
            <v>31.709999999999997</v>
          </cell>
          <cell r="AM17">
            <v>31.93</v>
          </cell>
          <cell r="AN17">
            <v>34.529999999999994</v>
          </cell>
          <cell r="AO17">
            <v>52.22</v>
          </cell>
          <cell r="AP17">
            <v>88.6</v>
          </cell>
          <cell r="AQ17">
            <v>44.339999999999996</v>
          </cell>
          <cell r="AR17">
            <v>30.24</v>
          </cell>
          <cell r="AS17">
            <v>40.94</v>
          </cell>
          <cell r="AT17">
            <v>51.709999999999994</v>
          </cell>
          <cell r="AU17">
            <v>37.22</v>
          </cell>
          <cell r="AV17">
            <v>34.119999999999997</v>
          </cell>
          <cell r="AW17">
            <v>43.989999999999995</v>
          </cell>
          <cell r="AX17">
            <v>30.36</v>
          </cell>
        </row>
        <row r="18">
          <cell r="C18">
            <v>53.339999999999996</v>
          </cell>
          <cell r="D18">
            <v>53.739999999999995</v>
          </cell>
          <cell r="E18">
            <v>36.299999999999997</v>
          </cell>
          <cell r="F18">
            <v>46.55</v>
          </cell>
          <cell r="G18">
            <v>29.15</v>
          </cell>
          <cell r="H18">
            <v>54.819999999999993</v>
          </cell>
          <cell r="I18">
            <v>25.159999999999997</v>
          </cell>
          <cell r="J18">
            <v>49.4</v>
          </cell>
          <cell r="K18">
            <v>28.459999999999997</v>
          </cell>
          <cell r="L18">
            <v>60.33</v>
          </cell>
          <cell r="M18">
            <v>59.44</v>
          </cell>
          <cell r="N18">
            <v>71.589999999999989</v>
          </cell>
          <cell r="O18">
            <v>71.510000000000005</v>
          </cell>
          <cell r="P18">
            <v>49.9</v>
          </cell>
          <cell r="Q18">
            <v>38.130000000000003</v>
          </cell>
          <cell r="R18">
            <v>23.259999999999998</v>
          </cell>
          <cell r="S18">
            <v>67.889999999999986</v>
          </cell>
          <cell r="T18">
            <v>30.799999999999997</v>
          </cell>
          <cell r="U18">
            <v>38.25</v>
          </cell>
          <cell r="V18">
            <v>24.54</v>
          </cell>
          <cell r="W18">
            <v>27.11</v>
          </cell>
          <cell r="X18">
            <v>52.87</v>
          </cell>
          <cell r="Y18">
            <v>63.339999999999996</v>
          </cell>
          <cell r="Z18">
            <v>92.389999999999986</v>
          </cell>
          <cell r="AA18">
            <v>59.26</v>
          </cell>
          <cell r="AB18">
            <v>88.289999999999992</v>
          </cell>
          <cell r="AC18">
            <v>45.05</v>
          </cell>
          <cell r="AD18">
            <v>42.779999999999994</v>
          </cell>
          <cell r="AE18">
            <v>23.689999999999998</v>
          </cell>
          <cell r="AF18">
            <v>38.33</v>
          </cell>
          <cell r="AG18">
            <v>31.209999999999997</v>
          </cell>
          <cell r="AH18">
            <v>20.669999999999998</v>
          </cell>
          <cell r="AI18">
            <v>46.309999999999995</v>
          </cell>
          <cell r="AJ18">
            <v>59</v>
          </cell>
          <cell r="AK18">
            <v>23.759999999999998</v>
          </cell>
          <cell r="AL18">
            <v>31.919999999999998</v>
          </cell>
          <cell r="AM18">
            <v>31.979999999999997</v>
          </cell>
          <cell r="AN18">
            <v>34.340000000000003</v>
          </cell>
          <cell r="AO18">
            <v>52.339999999999996</v>
          </cell>
          <cell r="AP18">
            <v>88.49</v>
          </cell>
          <cell r="AQ18">
            <v>44.349999999999994</v>
          </cell>
          <cell r="AR18">
            <v>30.349999999999998</v>
          </cell>
          <cell r="AS18">
            <v>41.01</v>
          </cell>
          <cell r="AT18">
            <v>51.459999999999994</v>
          </cell>
          <cell r="AU18">
            <v>37.229999999999997</v>
          </cell>
          <cell r="AV18">
            <v>34.029999999999994</v>
          </cell>
          <cell r="AW18">
            <v>43.839999999999996</v>
          </cell>
          <cell r="AX18">
            <v>30.34</v>
          </cell>
        </row>
        <row r="19">
          <cell r="C19">
            <v>53.62</v>
          </cell>
          <cell r="D19">
            <v>52.97</v>
          </cell>
          <cell r="E19">
            <v>35.809999999999995</v>
          </cell>
          <cell r="F19">
            <v>46.349999999999994</v>
          </cell>
          <cell r="G19">
            <v>28.779999999999998</v>
          </cell>
          <cell r="H19">
            <v>53.05</v>
          </cell>
          <cell r="I19">
            <v>24.819999999999997</v>
          </cell>
          <cell r="J19">
            <v>48.51</v>
          </cell>
          <cell r="K19">
            <v>27.99</v>
          </cell>
          <cell r="L19">
            <v>59.9</v>
          </cell>
          <cell r="M19">
            <v>59.309999999999995</v>
          </cell>
          <cell r="N19">
            <v>70.699999999999989</v>
          </cell>
          <cell r="O19">
            <v>71</v>
          </cell>
          <cell r="P19">
            <v>49.849999999999994</v>
          </cell>
          <cell r="Q19">
            <v>37.770000000000003</v>
          </cell>
          <cell r="R19">
            <v>23.18</v>
          </cell>
          <cell r="S19">
            <v>67.5</v>
          </cell>
          <cell r="T19">
            <v>30.59</v>
          </cell>
          <cell r="U19">
            <v>38.069999999999993</v>
          </cell>
          <cell r="V19">
            <v>24.189999999999998</v>
          </cell>
          <cell r="W19">
            <v>26.659999999999997</v>
          </cell>
          <cell r="X19">
            <v>52.769999999999996</v>
          </cell>
          <cell r="Y19">
            <v>62.8</v>
          </cell>
          <cell r="Z19">
            <v>91.77</v>
          </cell>
          <cell r="AA19">
            <v>58.709999999999994</v>
          </cell>
          <cell r="AB19">
            <v>86.61</v>
          </cell>
          <cell r="AC19">
            <v>44.41</v>
          </cell>
          <cell r="AD19">
            <v>42.199999999999996</v>
          </cell>
          <cell r="AE19">
            <v>23.63</v>
          </cell>
          <cell r="AF19">
            <v>37.4</v>
          </cell>
          <cell r="AG19">
            <v>30.59</v>
          </cell>
          <cell r="AH19">
            <v>20.549999999999997</v>
          </cell>
          <cell r="AI19">
            <v>45.889999999999993</v>
          </cell>
          <cell r="AJ19">
            <v>58.9</v>
          </cell>
          <cell r="AK19">
            <v>23.479999999999997</v>
          </cell>
          <cell r="AL19">
            <v>31.7</v>
          </cell>
          <cell r="AM19">
            <v>31.77</v>
          </cell>
          <cell r="AN19">
            <v>33.79</v>
          </cell>
          <cell r="AO19">
            <v>51.91</v>
          </cell>
          <cell r="AP19">
            <v>87.63</v>
          </cell>
          <cell r="AQ19">
            <v>44.839999999999996</v>
          </cell>
          <cell r="AR19">
            <v>30.61</v>
          </cell>
          <cell r="AS19">
            <v>40.840000000000003</v>
          </cell>
          <cell r="AT19">
            <v>50.849999999999994</v>
          </cell>
          <cell r="AU19">
            <v>37.020000000000003</v>
          </cell>
          <cell r="AV19">
            <v>33.590000000000003</v>
          </cell>
          <cell r="AW19">
            <v>43.48</v>
          </cell>
          <cell r="AX19">
            <v>29.95</v>
          </cell>
        </row>
        <row r="20">
          <cell r="C20">
            <v>53.68</v>
          </cell>
          <cell r="D20">
            <v>52.819999999999993</v>
          </cell>
          <cell r="E20">
            <v>36.11</v>
          </cell>
          <cell r="F20">
            <v>46.55</v>
          </cell>
          <cell r="G20">
            <v>28.799999999999997</v>
          </cell>
          <cell r="H20">
            <v>52.76</v>
          </cell>
          <cell r="I20">
            <v>24.83</v>
          </cell>
          <cell r="J20">
            <v>48.66</v>
          </cell>
          <cell r="K20">
            <v>28.47</v>
          </cell>
          <cell r="L20">
            <v>60.3</v>
          </cell>
          <cell r="M20">
            <v>59.4</v>
          </cell>
          <cell r="N20">
            <v>71.22999999999999</v>
          </cell>
          <cell r="O20">
            <v>71.489999999999995</v>
          </cell>
          <cell r="P20">
            <v>49.93</v>
          </cell>
          <cell r="Q20">
            <v>38.139999999999993</v>
          </cell>
          <cell r="R20">
            <v>23.34</v>
          </cell>
          <cell r="S20">
            <v>69.599999999999994</v>
          </cell>
          <cell r="T20">
            <v>31.459999999999997</v>
          </cell>
          <cell r="U20">
            <v>39.299999999999997</v>
          </cell>
          <cell r="V20">
            <v>24.27</v>
          </cell>
          <cell r="W20">
            <v>26.869999999999997</v>
          </cell>
          <cell r="X20">
            <v>52.849999999999994</v>
          </cell>
          <cell r="Y20">
            <v>62.919999999999995</v>
          </cell>
          <cell r="Z20">
            <v>92.97999999999999</v>
          </cell>
          <cell r="AA20">
            <v>59.36</v>
          </cell>
          <cell r="AB20">
            <v>86.47999999999999</v>
          </cell>
          <cell r="AC20">
            <v>44.569999999999993</v>
          </cell>
          <cell r="AD20">
            <v>42.4</v>
          </cell>
          <cell r="AE20">
            <v>23.639999999999997</v>
          </cell>
          <cell r="AF20">
            <v>37.47</v>
          </cell>
          <cell r="AG20">
            <v>31.049999999999997</v>
          </cell>
          <cell r="AH20">
            <v>20.75</v>
          </cell>
          <cell r="AI20">
            <v>46.3</v>
          </cell>
          <cell r="AJ20">
            <v>59.26</v>
          </cell>
          <cell r="AK20">
            <v>23.759999999999998</v>
          </cell>
          <cell r="AL20">
            <v>31.86</v>
          </cell>
          <cell r="AM20">
            <v>31.729999999999997</v>
          </cell>
          <cell r="AN20">
            <v>34.239999999999995</v>
          </cell>
          <cell r="AO20">
            <v>52.22</v>
          </cell>
          <cell r="AP20">
            <v>87.16</v>
          </cell>
          <cell r="AQ20">
            <v>45.419999999999995</v>
          </cell>
          <cell r="AR20">
            <v>30.819999999999997</v>
          </cell>
          <cell r="AS20">
            <v>41.04</v>
          </cell>
          <cell r="AT20">
            <v>51.209999999999994</v>
          </cell>
          <cell r="AU20">
            <v>36.700000000000003</v>
          </cell>
          <cell r="AV20">
            <v>33.79</v>
          </cell>
          <cell r="AW20">
            <v>43.66</v>
          </cell>
          <cell r="AX20">
            <v>30.18</v>
          </cell>
        </row>
        <row r="21">
          <cell r="C21">
            <v>53.459999999999994</v>
          </cell>
          <cell r="D21">
            <v>52.8</v>
          </cell>
          <cell r="E21">
            <v>36.11</v>
          </cell>
          <cell r="F21">
            <v>46.699999999999996</v>
          </cell>
          <cell r="G21">
            <v>28.81</v>
          </cell>
          <cell r="H21">
            <v>52.519999999999996</v>
          </cell>
          <cell r="I21">
            <v>24.669999999999998</v>
          </cell>
          <cell r="J21">
            <v>48.73</v>
          </cell>
          <cell r="K21">
            <v>28.279999999999998</v>
          </cell>
          <cell r="L21">
            <v>60.269999999999996</v>
          </cell>
          <cell r="M21">
            <v>59.36</v>
          </cell>
          <cell r="N21">
            <v>70.599999999999994</v>
          </cell>
          <cell r="O21">
            <v>71.22</v>
          </cell>
          <cell r="P21">
            <v>49.779999999999994</v>
          </cell>
          <cell r="Q21">
            <v>38.4</v>
          </cell>
          <cell r="R21">
            <v>23.419999999999998</v>
          </cell>
          <cell r="S21">
            <v>70.529999999999987</v>
          </cell>
          <cell r="T21">
            <v>31.689999999999998</v>
          </cell>
          <cell r="U21">
            <v>39.18</v>
          </cell>
          <cell r="V21">
            <v>24.229999999999997</v>
          </cell>
          <cell r="W21">
            <v>26.81</v>
          </cell>
          <cell r="X21">
            <v>52.669999999999995</v>
          </cell>
          <cell r="Y21">
            <v>62.79</v>
          </cell>
          <cell r="Z21">
            <v>92.55</v>
          </cell>
          <cell r="AA21">
            <v>59.11</v>
          </cell>
          <cell r="AB21">
            <v>84.789999999999992</v>
          </cell>
          <cell r="AC21">
            <v>44.04</v>
          </cell>
          <cell r="AD21">
            <v>42.37</v>
          </cell>
          <cell r="AE21">
            <v>23.59</v>
          </cell>
          <cell r="AF21">
            <v>37.479999999999997</v>
          </cell>
          <cell r="AG21">
            <v>31.189999999999998</v>
          </cell>
          <cell r="AH21">
            <v>20.54</v>
          </cell>
          <cell r="AI21">
            <v>46.239999999999995</v>
          </cell>
          <cell r="AJ21">
            <v>59.61</v>
          </cell>
          <cell r="AK21">
            <v>23.639999999999997</v>
          </cell>
          <cell r="AL21">
            <v>31.639999999999997</v>
          </cell>
          <cell r="AM21">
            <v>31.689999999999998</v>
          </cell>
          <cell r="AN21">
            <v>34.25</v>
          </cell>
          <cell r="AO21">
            <v>52.129999999999995</v>
          </cell>
          <cell r="AP21">
            <v>87.08</v>
          </cell>
          <cell r="AQ21">
            <v>45.4</v>
          </cell>
          <cell r="AR21">
            <v>31.139999999999997</v>
          </cell>
          <cell r="AS21">
            <v>41.069999999999993</v>
          </cell>
          <cell r="AT21">
            <v>50.93</v>
          </cell>
          <cell r="AU21">
            <v>36.51</v>
          </cell>
          <cell r="AV21">
            <v>33.65</v>
          </cell>
          <cell r="AW21">
            <v>43.309999999999995</v>
          </cell>
          <cell r="AX21">
            <v>29.869999999999997</v>
          </cell>
        </row>
        <row r="22">
          <cell r="C22">
            <v>53.099999999999994</v>
          </cell>
          <cell r="D22">
            <v>53.639999999999993</v>
          </cell>
          <cell r="E22">
            <v>35.950000000000003</v>
          </cell>
          <cell r="F22">
            <v>46.47</v>
          </cell>
          <cell r="G22">
            <v>28.819999999999997</v>
          </cell>
          <cell r="H22">
            <v>52.709999999999994</v>
          </cell>
          <cell r="I22">
            <v>24.819999999999997</v>
          </cell>
          <cell r="J22">
            <v>48.849999999999994</v>
          </cell>
          <cell r="K22">
            <v>28.2</v>
          </cell>
          <cell r="L22">
            <v>59.93</v>
          </cell>
          <cell r="M22">
            <v>59.519999999999996</v>
          </cell>
          <cell r="N22">
            <v>70.150000000000006</v>
          </cell>
          <cell r="O22">
            <v>70.790000000000006</v>
          </cell>
          <cell r="P22">
            <v>49.089999999999996</v>
          </cell>
          <cell r="Q22">
            <v>38.51</v>
          </cell>
          <cell r="R22">
            <v>23.72</v>
          </cell>
          <cell r="S22">
            <v>70.13</v>
          </cell>
          <cell r="T22">
            <v>31.65</v>
          </cell>
          <cell r="U22">
            <v>38.909999999999997</v>
          </cell>
          <cell r="V22">
            <v>24.099999999999998</v>
          </cell>
          <cell r="W22">
            <v>26.77</v>
          </cell>
          <cell r="X22">
            <v>52.519999999999996</v>
          </cell>
          <cell r="Y22">
            <v>62.809999999999995</v>
          </cell>
          <cell r="Z22">
            <v>92.429999999999993</v>
          </cell>
          <cell r="AA22">
            <v>59.309999999999995</v>
          </cell>
          <cell r="AB22">
            <v>83.949999999999989</v>
          </cell>
          <cell r="AC22">
            <v>44.23</v>
          </cell>
          <cell r="AD22">
            <v>42.05</v>
          </cell>
          <cell r="AE22">
            <v>23.61</v>
          </cell>
          <cell r="AF22">
            <v>37.58</v>
          </cell>
          <cell r="AG22">
            <v>31.509999999999998</v>
          </cell>
          <cell r="AH22">
            <v>20.420000000000002</v>
          </cell>
          <cell r="AI22">
            <v>46.319999999999993</v>
          </cell>
          <cell r="AJ22">
            <v>59.669999999999995</v>
          </cell>
          <cell r="AK22">
            <v>23.659999999999997</v>
          </cell>
          <cell r="AL22">
            <v>31.759999999999998</v>
          </cell>
          <cell r="AM22">
            <v>31.33</v>
          </cell>
          <cell r="AN22">
            <v>34.319999999999993</v>
          </cell>
          <cell r="AO22">
            <v>52.15</v>
          </cell>
          <cell r="AP22">
            <v>87.24</v>
          </cell>
          <cell r="AQ22">
            <v>45.339999999999996</v>
          </cell>
          <cell r="AR22">
            <v>30.569999999999997</v>
          </cell>
          <cell r="AS22">
            <v>40.729999999999997</v>
          </cell>
          <cell r="AT22">
            <v>50.949999999999996</v>
          </cell>
          <cell r="AU22">
            <v>36.47</v>
          </cell>
          <cell r="AV22">
            <v>33.68</v>
          </cell>
          <cell r="AW22">
            <v>43.58</v>
          </cell>
          <cell r="AX22">
            <v>29.75</v>
          </cell>
        </row>
        <row r="23">
          <cell r="C23">
            <v>53.129999999999995</v>
          </cell>
          <cell r="D23">
            <v>53.529999999999994</v>
          </cell>
          <cell r="E23">
            <v>35.72</v>
          </cell>
          <cell r="F23">
            <v>45.809999999999995</v>
          </cell>
          <cell r="G23">
            <v>28.779999999999998</v>
          </cell>
          <cell r="H23">
            <v>52.51</v>
          </cell>
          <cell r="I23">
            <v>24.709999999999997</v>
          </cell>
          <cell r="J23">
            <v>48.949999999999996</v>
          </cell>
          <cell r="K23">
            <v>28.209999999999997</v>
          </cell>
          <cell r="L23">
            <v>59.419999999999995</v>
          </cell>
          <cell r="M23">
            <v>59.36</v>
          </cell>
          <cell r="N23">
            <v>70.02</v>
          </cell>
          <cell r="O23">
            <v>70.599999999999994</v>
          </cell>
          <cell r="P23">
            <v>48.699999999999996</v>
          </cell>
          <cell r="Q23">
            <v>38.729999999999997</v>
          </cell>
          <cell r="R23">
            <v>23.93</v>
          </cell>
          <cell r="S23">
            <v>70.089999999999989</v>
          </cell>
          <cell r="T23">
            <v>31.509999999999998</v>
          </cell>
          <cell r="U23">
            <v>38.26</v>
          </cell>
          <cell r="V23">
            <v>24.189999999999998</v>
          </cell>
          <cell r="W23">
            <v>26.81</v>
          </cell>
          <cell r="X23">
            <v>52.629999999999995</v>
          </cell>
          <cell r="Y23">
            <v>62.639999999999993</v>
          </cell>
          <cell r="Z23">
            <v>93.399999999999991</v>
          </cell>
          <cell r="AA23">
            <v>59.8</v>
          </cell>
          <cell r="AB23">
            <v>84.08</v>
          </cell>
          <cell r="AC23">
            <v>44.37</v>
          </cell>
          <cell r="AD23">
            <v>41.989999999999995</v>
          </cell>
          <cell r="AE23">
            <v>23.61</v>
          </cell>
          <cell r="AF23">
            <v>37.819999999999993</v>
          </cell>
          <cell r="AG23">
            <v>31.63</v>
          </cell>
          <cell r="AH23">
            <v>20.309999999999999</v>
          </cell>
          <cell r="AI23">
            <v>45.61</v>
          </cell>
          <cell r="AJ23">
            <v>59.5</v>
          </cell>
          <cell r="AK23">
            <v>23.58</v>
          </cell>
          <cell r="AL23">
            <v>31.74</v>
          </cell>
          <cell r="AM23">
            <v>31.259999999999998</v>
          </cell>
          <cell r="AN23">
            <v>34.099999999999994</v>
          </cell>
          <cell r="AO23">
            <v>52.269999999999996</v>
          </cell>
          <cell r="AP23">
            <v>87.11</v>
          </cell>
          <cell r="AQ23">
            <v>45.139999999999993</v>
          </cell>
          <cell r="AR23">
            <v>30.409999999999997</v>
          </cell>
          <cell r="AS23">
            <v>40.65</v>
          </cell>
          <cell r="AT23">
            <v>50.989999999999995</v>
          </cell>
          <cell r="AU23">
            <v>36.36</v>
          </cell>
          <cell r="AV23">
            <v>33.639999999999993</v>
          </cell>
          <cell r="AW23">
            <v>43.419999999999995</v>
          </cell>
          <cell r="AX23">
            <v>29.799999999999997</v>
          </cell>
        </row>
        <row r="24">
          <cell r="C24">
            <v>52.4</v>
          </cell>
          <cell r="D24">
            <v>53.19</v>
          </cell>
          <cell r="E24">
            <v>35.58</v>
          </cell>
          <cell r="F24">
            <v>46.379999999999995</v>
          </cell>
          <cell r="G24">
            <v>28.439999999999998</v>
          </cell>
          <cell r="H24">
            <v>51.699999999999996</v>
          </cell>
          <cell r="I24">
            <v>24.45</v>
          </cell>
          <cell r="J24">
            <v>48.43</v>
          </cell>
          <cell r="K24">
            <v>27.979999999999997</v>
          </cell>
          <cell r="L24">
            <v>59.629999999999995</v>
          </cell>
          <cell r="M24">
            <v>58.849999999999994</v>
          </cell>
          <cell r="N24">
            <v>69.650000000000006</v>
          </cell>
          <cell r="O24">
            <v>70.5</v>
          </cell>
          <cell r="P24">
            <v>49.25</v>
          </cell>
          <cell r="Q24">
            <v>38.159999999999997</v>
          </cell>
          <cell r="R24">
            <v>24.049999999999997</v>
          </cell>
          <cell r="S24">
            <v>70.419999999999987</v>
          </cell>
          <cell r="T24">
            <v>31.18</v>
          </cell>
          <cell r="U24">
            <v>38.239999999999995</v>
          </cell>
          <cell r="V24">
            <v>24.169999999999998</v>
          </cell>
          <cell r="W24">
            <v>26.569999999999997</v>
          </cell>
          <cell r="X24">
            <v>52.08</v>
          </cell>
          <cell r="Y24">
            <v>62.089999999999996</v>
          </cell>
          <cell r="Z24">
            <v>93.789999999999992</v>
          </cell>
          <cell r="AA24">
            <v>59.089999999999996</v>
          </cell>
          <cell r="AB24">
            <v>83.759999999999991</v>
          </cell>
          <cell r="AC24">
            <v>44.169999999999995</v>
          </cell>
          <cell r="AD24">
            <v>42.3</v>
          </cell>
          <cell r="AE24">
            <v>23.619999999999997</v>
          </cell>
          <cell r="AF24">
            <v>36.919999999999995</v>
          </cell>
          <cell r="AG24">
            <v>30.93</v>
          </cell>
          <cell r="AH24">
            <v>20.119999999999997</v>
          </cell>
          <cell r="AI24">
            <v>45.139999999999993</v>
          </cell>
          <cell r="AJ24">
            <v>58.8</v>
          </cell>
          <cell r="AK24">
            <v>23.34</v>
          </cell>
          <cell r="AL24">
            <v>31.49</v>
          </cell>
          <cell r="AM24">
            <v>31.159999999999997</v>
          </cell>
          <cell r="AN24">
            <v>33.819999999999993</v>
          </cell>
          <cell r="AO24">
            <v>51.87</v>
          </cell>
          <cell r="AP24">
            <v>85.96</v>
          </cell>
          <cell r="AQ24">
            <v>45.04</v>
          </cell>
          <cell r="AR24">
            <v>30.08</v>
          </cell>
          <cell r="AS24">
            <v>40.369999999999997</v>
          </cell>
          <cell r="AT24">
            <v>50.79</v>
          </cell>
          <cell r="AU24">
            <v>35.93</v>
          </cell>
          <cell r="AV24">
            <v>33.459999999999994</v>
          </cell>
          <cell r="AW24">
            <v>43.01</v>
          </cell>
          <cell r="AX24">
            <v>29.68</v>
          </cell>
        </row>
        <row r="25">
          <cell r="C25">
            <v>53.419999999999995</v>
          </cell>
          <cell r="D25">
            <v>53.769999999999996</v>
          </cell>
          <cell r="E25">
            <v>35.809999999999995</v>
          </cell>
          <cell r="F25">
            <v>47.099999999999994</v>
          </cell>
          <cell r="G25">
            <v>28.889999999999997</v>
          </cell>
          <cell r="H25">
            <v>52.65</v>
          </cell>
          <cell r="I25">
            <v>24.779999999999998</v>
          </cell>
          <cell r="J25">
            <v>49.08</v>
          </cell>
          <cell r="K25">
            <v>28.389999999999997</v>
          </cell>
          <cell r="L25">
            <v>60.4</v>
          </cell>
          <cell r="M25">
            <v>59.86</v>
          </cell>
          <cell r="N25">
            <v>70.839999999999989</v>
          </cell>
          <cell r="O25">
            <v>71.309999999999988</v>
          </cell>
          <cell r="P25">
            <v>49.699999999999996</v>
          </cell>
          <cell r="Q25">
            <v>38.849999999999994</v>
          </cell>
          <cell r="R25">
            <v>24.159999999999997</v>
          </cell>
          <cell r="S25">
            <v>72.33</v>
          </cell>
          <cell r="T25">
            <v>32.099999999999994</v>
          </cell>
          <cell r="U25">
            <v>39.169999999999995</v>
          </cell>
          <cell r="V25">
            <v>24.529999999999998</v>
          </cell>
          <cell r="W25">
            <v>27</v>
          </cell>
          <cell r="X25">
            <v>52.93</v>
          </cell>
          <cell r="Y25">
            <v>62.919999999999995</v>
          </cell>
          <cell r="Z25">
            <v>95.72999999999999</v>
          </cell>
          <cell r="AA25">
            <v>59.779999999999994</v>
          </cell>
          <cell r="AB25">
            <v>84.8</v>
          </cell>
          <cell r="AC25">
            <v>44.919999999999995</v>
          </cell>
          <cell r="AD25">
            <v>43.209999999999994</v>
          </cell>
          <cell r="AE25">
            <v>23.65</v>
          </cell>
          <cell r="AF25">
            <v>37.319999999999993</v>
          </cell>
          <cell r="AG25">
            <v>31.639999999999997</v>
          </cell>
          <cell r="AH25">
            <v>20.479999999999997</v>
          </cell>
          <cell r="AI25">
            <v>45.519999999999996</v>
          </cell>
          <cell r="AJ25">
            <v>59.97</v>
          </cell>
          <cell r="AK25">
            <v>23.939999999999998</v>
          </cell>
          <cell r="AL25">
            <v>32.239999999999995</v>
          </cell>
          <cell r="AM25">
            <v>31.61</v>
          </cell>
          <cell r="AN25">
            <v>34.47</v>
          </cell>
          <cell r="AO25">
            <v>52.779999999999994</v>
          </cell>
          <cell r="AP25">
            <v>86.85</v>
          </cell>
          <cell r="AQ25">
            <v>45.62</v>
          </cell>
          <cell r="AR25">
            <v>29.959999999999997</v>
          </cell>
          <cell r="AS25">
            <v>41.239999999999995</v>
          </cell>
          <cell r="AT25">
            <v>51.629999999999995</v>
          </cell>
          <cell r="AU25">
            <v>36.770000000000003</v>
          </cell>
          <cell r="AV25">
            <v>33.809999999999995</v>
          </cell>
          <cell r="AW25">
            <v>43.639999999999993</v>
          </cell>
          <cell r="AX25">
            <v>30.119999999999997</v>
          </cell>
        </row>
        <row r="26">
          <cell r="C26">
            <v>53.389999999999993</v>
          </cell>
          <cell r="D26">
            <v>53.69</v>
          </cell>
          <cell r="E26">
            <v>35.97</v>
          </cell>
          <cell r="F26">
            <v>47.089999999999996</v>
          </cell>
          <cell r="G26">
            <v>28.88</v>
          </cell>
          <cell r="H26">
            <v>52.849999999999994</v>
          </cell>
          <cell r="I26">
            <v>24.58</v>
          </cell>
          <cell r="J26">
            <v>48.989999999999995</v>
          </cell>
          <cell r="K26">
            <v>28.36</v>
          </cell>
          <cell r="L26">
            <v>60.129999999999995</v>
          </cell>
          <cell r="M26">
            <v>59.79</v>
          </cell>
          <cell r="N26">
            <v>70.47999999999999</v>
          </cell>
          <cell r="O26">
            <v>70.77</v>
          </cell>
          <cell r="P26">
            <v>49.72</v>
          </cell>
          <cell r="Q26">
            <v>38.86</v>
          </cell>
          <cell r="R26">
            <v>24.04</v>
          </cell>
          <cell r="S26">
            <v>72.349999999999994</v>
          </cell>
          <cell r="T26">
            <v>32.309999999999995</v>
          </cell>
          <cell r="U26">
            <v>39.18</v>
          </cell>
          <cell r="V26">
            <v>24.529999999999998</v>
          </cell>
          <cell r="W26">
            <v>26.959999999999997</v>
          </cell>
          <cell r="X26">
            <v>52.699999999999996</v>
          </cell>
          <cell r="Y26">
            <v>62.309999999999995</v>
          </cell>
          <cell r="Z26">
            <v>95.289999999999992</v>
          </cell>
          <cell r="AA26">
            <v>60.069999999999993</v>
          </cell>
          <cell r="AB26">
            <v>84.88</v>
          </cell>
          <cell r="AC26">
            <v>44.68</v>
          </cell>
          <cell r="AD26">
            <v>43.239999999999995</v>
          </cell>
          <cell r="AE26">
            <v>23.68</v>
          </cell>
          <cell r="AF26">
            <v>37.049999999999997</v>
          </cell>
          <cell r="AG26">
            <v>31.659999999999997</v>
          </cell>
          <cell r="AH26">
            <v>20.319999999999997</v>
          </cell>
          <cell r="AI26">
            <v>45.12</v>
          </cell>
          <cell r="AJ26">
            <v>59.97</v>
          </cell>
          <cell r="AK26">
            <v>23.84</v>
          </cell>
          <cell r="AL26">
            <v>32.299999999999997</v>
          </cell>
          <cell r="AM26">
            <v>31.54</v>
          </cell>
          <cell r="AN26">
            <v>34.19</v>
          </cell>
          <cell r="AO26">
            <v>52.5</v>
          </cell>
          <cell r="AP26">
            <v>86.13</v>
          </cell>
          <cell r="AQ26">
            <v>45.51</v>
          </cell>
          <cell r="AR26">
            <v>29.669999999999998</v>
          </cell>
          <cell r="AS26">
            <v>41.23</v>
          </cell>
          <cell r="AT26">
            <v>51.5</v>
          </cell>
          <cell r="AU26">
            <v>36.4</v>
          </cell>
          <cell r="AV26">
            <v>33.709999999999994</v>
          </cell>
          <cell r="AW26">
            <v>43.43</v>
          </cell>
          <cell r="AX26">
            <v>30.06</v>
          </cell>
        </row>
        <row r="27">
          <cell r="C27">
            <v>53.669999999999995</v>
          </cell>
          <cell r="D27">
            <v>53.94</v>
          </cell>
          <cell r="E27">
            <v>36.099999999999994</v>
          </cell>
          <cell r="F27">
            <v>47.139999999999993</v>
          </cell>
          <cell r="G27">
            <v>28.799999999999997</v>
          </cell>
          <cell r="H27">
            <v>53.04</v>
          </cell>
          <cell r="I27">
            <v>24.639999999999997</v>
          </cell>
          <cell r="J27">
            <v>48.889999999999993</v>
          </cell>
          <cell r="K27">
            <v>28.479999999999997</v>
          </cell>
          <cell r="L27">
            <v>60.48</v>
          </cell>
          <cell r="M27">
            <v>59.68</v>
          </cell>
          <cell r="N27">
            <v>70.27</v>
          </cell>
          <cell r="O27">
            <v>70.88</v>
          </cell>
          <cell r="P27">
            <v>49.709999999999994</v>
          </cell>
          <cell r="Q27">
            <v>38.959999999999994</v>
          </cell>
          <cell r="R27">
            <v>24.02</v>
          </cell>
          <cell r="S27">
            <v>71.91</v>
          </cell>
          <cell r="T27">
            <v>32.04</v>
          </cell>
          <cell r="U27">
            <v>38.919999999999995</v>
          </cell>
          <cell r="V27">
            <v>24.5</v>
          </cell>
          <cell r="W27">
            <v>26.869999999999997</v>
          </cell>
          <cell r="X27">
            <v>52.569999999999993</v>
          </cell>
          <cell r="Y27">
            <v>62.41</v>
          </cell>
          <cell r="Z27">
            <v>94.61</v>
          </cell>
          <cell r="AA27">
            <v>60.3</v>
          </cell>
          <cell r="AB27">
            <v>84.96</v>
          </cell>
          <cell r="AC27">
            <v>44.83</v>
          </cell>
          <cell r="AD27">
            <v>43.25</v>
          </cell>
          <cell r="AE27">
            <v>23.689999999999998</v>
          </cell>
          <cell r="AF27">
            <v>36.5</v>
          </cell>
          <cell r="AG27">
            <v>31.7</v>
          </cell>
          <cell r="AH27">
            <v>20.38</v>
          </cell>
          <cell r="AI27">
            <v>45</v>
          </cell>
          <cell r="AJ27">
            <v>59.97</v>
          </cell>
          <cell r="AK27">
            <v>23.959999999999997</v>
          </cell>
          <cell r="AL27">
            <v>32.209999999999994</v>
          </cell>
          <cell r="AM27">
            <v>31.549999999999997</v>
          </cell>
          <cell r="AN27">
            <v>34.22</v>
          </cell>
          <cell r="AO27">
            <v>52.48</v>
          </cell>
          <cell r="AP27">
            <v>86.85</v>
          </cell>
          <cell r="AQ27">
            <v>45.559999999999995</v>
          </cell>
          <cell r="AR27">
            <v>30.509999999999998</v>
          </cell>
          <cell r="AS27">
            <v>41.25</v>
          </cell>
          <cell r="AT27">
            <v>51.339999999999996</v>
          </cell>
          <cell r="AU27">
            <v>36.380000000000003</v>
          </cell>
          <cell r="AV27">
            <v>33.700000000000003</v>
          </cell>
          <cell r="AW27">
            <v>43.269999999999996</v>
          </cell>
          <cell r="AX27">
            <v>30.09</v>
          </cell>
        </row>
        <row r="28">
          <cell r="C28">
            <v>53.51</v>
          </cell>
          <cell r="D28">
            <v>53.889999999999993</v>
          </cell>
          <cell r="E28">
            <v>36.309999999999995</v>
          </cell>
          <cell r="F28">
            <v>47.22</v>
          </cell>
          <cell r="G28">
            <v>28.849999999999998</v>
          </cell>
          <cell r="H28">
            <v>53.8</v>
          </cell>
          <cell r="I28">
            <v>24.74</v>
          </cell>
          <cell r="J28">
            <v>48.839999999999996</v>
          </cell>
          <cell r="K28">
            <v>28.459999999999997</v>
          </cell>
          <cell r="L28">
            <v>60.12</v>
          </cell>
          <cell r="M28">
            <v>60.16</v>
          </cell>
          <cell r="N28">
            <v>70.529999999999987</v>
          </cell>
          <cell r="O28">
            <v>71.150000000000006</v>
          </cell>
          <cell r="P28">
            <v>49.5</v>
          </cell>
          <cell r="Q28">
            <v>38.880000000000003</v>
          </cell>
          <cell r="R28">
            <v>23.97</v>
          </cell>
          <cell r="S28">
            <v>71.77</v>
          </cell>
          <cell r="T28">
            <v>31.83</v>
          </cell>
          <cell r="U28">
            <v>39.090000000000003</v>
          </cell>
          <cell r="V28">
            <v>24.52</v>
          </cell>
          <cell r="W28">
            <v>26.819999999999997</v>
          </cell>
          <cell r="X28">
            <v>52.25</v>
          </cell>
          <cell r="Y28">
            <v>62.389999999999993</v>
          </cell>
          <cell r="Z28">
            <v>95.36999999999999</v>
          </cell>
          <cell r="AA28">
            <v>60.3</v>
          </cell>
          <cell r="AB28">
            <v>85.429999999999993</v>
          </cell>
          <cell r="AC28">
            <v>44.62</v>
          </cell>
          <cell r="AD28">
            <v>43.089999999999996</v>
          </cell>
          <cell r="AE28">
            <v>23.7</v>
          </cell>
          <cell r="AF28">
            <v>36.270000000000003</v>
          </cell>
          <cell r="AG28">
            <v>31.63</v>
          </cell>
          <cell r="AH28">
            <v>20.569999999999997</v>
          </cell>
          <cell r="AI28">
            <v>45.519999999999996</v>
          </cell>
          <cell r="AJ28">
            <v>59.819999999999993</v>
          </cell>
          <cell r="AK28">
            <v>23.619999999999997</v>
          </cell>
          <cell r="AL28">
            <v>32.099999999999994</v>
          </cell>
          <cell r="AM28">
            <v>31.56</v>
          </cell>
          <cell r="AN28">
            <v>34.159999999999997</v>
          </cell>
          <cell r="AO28">
            <v>52.36</v>
          </cell>
          <cell r="AP28">
            <v>85.949999999999989</v>
          </cell>
          <cell r="AQ28">
            <v>45.62</v>
          </cell>
          <cell r="AR28">
            <v>30.409999999999997</v>
          </cell>
          <cell r="AS28">
            <v>41.209999999999994</v>
          </cell>
          <cell r="AT28">
            <v>51.239999999999995</v>
          </cell>
          <cell r="AU28">
            <v>36.559999999999995</v>
          </cell>
          <cell r="AV28">
            <v>33.69</v>
          </cell>
          <cell r="AW28">
            <v>43.319999999999993</v>
          </cell>
          <cell r="AX28">
            <v>29.99</v>
          </cell>
        </row>
        <row r="29">
          <cell r="C29">
            <v>53.11</v>
          </cell>
          <cell r="D29">
            <v>53.19</v>
          </cell>
          <cell r="E29">
            <v>35.950000000000003</v>
          </cell>
          <cell r="F29">
            <v>47.089999999999996</v>
          </cell>
          <cell r="G29">
            <v>28.5</v>
          </cell>
          <cell r="H29">
            <v>53.25</v>
          </cell>
          <cell r="I29">
            <v>24.459999999999997</v>
          </cell>
          <cell r="J29">
            <v>48.65</v>
          </cell>
          <cell r="K29">
            <v>28.11</v>
          </cell>
          <cell r="L29">
            <v>59.769999999999996</v>
          </cell>
          <cell r="M29">
            <v>59.48</v>
          </cell>
          <cell r="N29">
            <v>69.599999999999994</v>
          </cell>
          <cell r="O29">
            <v>70.709999999999994</v>
          </cell>
          <cell r="P29">
            <v>49.029999999999994</v>
          </cell>
          <cell r="Q29">
            <v>38.4</v>
          </cell>
          <cell r="R29">
            <v>23.7</v>
          </cell>
          <cell r="S29">
            <v>70.639999999999986</v>
          </cell>
          <cell r="T29">
            <v>31.43</v>
          </cell>
          <cell r="U29">
            <v>38.43</v>
          </cell>
          <cell r="V29">
            <v>24.139999999999997</v>
          </cell>
          <cell r="W29">
            <v>26.63</v>
          </cell>
          <cell r="X29">
            <v>51.61</v>
          </cell>
          <cell r="Y29">
            <v>61.569999999999993</v>
          </cell>
          <cell r="Z29">
            <v>94.72999999999999</v>
          </cell>
          <cell r="AA29">
            <v>59.61</v>
          </cell>
          <cell r="AB29">
            <v>84.809999999999988</v>
          </cell>
          <cell r="AC29">
            <v>43.93</v>
          </cell>
          <cell r="AD29">
            <v>42.66</v>
          </cell>
          <cell r="AE29">
            <v>23.709999999999997</v>
          </cell>
          <cell r="AF29">
            <v>35.93</v>
          </cell>
          <cell r="AG29">
            <v>31.319999999999997</v>
          </cell>
          <cell r="AH29">
            <v>20.369999999999997</v>
          </cell>
          <cell r="AI29">
            <v>45.139999999999993</v>
          </cell>
          <cell r="AJ29">
            <v>58.959999999999994</v>
          </cell>
          <cell r="AK29">
            <v>23.299999999999997</v>
          </cell>
          <cell r="AL29">
            <v>31.81</v>
          </cell>
          <cell r="AM29">
            <v>31.08</v>
          </cell>
          <cell r="AN29">
            <v>33.659999999999997</v>
          </cell>
          <cell r="AO29">
            <v>51.62</v>
          </cell>
          <cell r="AP29">
            <v>84.83</v>
          </cell>
          <cell r="AQ29">
            <v>45.26</v>
          </cell>
          <cell r="AR29">
            <v>30.58</v>
          </cell>
          <cell r="AS29">
            <v>40.630000000000003</v>
          </cell>
          <cell r="AT29">
            <v>50.389999999999993</v>
          </cell>
          <cell r="AU29">
            <v>36.099999999999994</v>
          </cell>
          <cell r="AV29">
            <v>33.299999999999997</v>
          </cell>
          <cell r="AW29">
            <v>42.819999999999993</v>
          </cell>
          <cell r="AX29">
            <v>29.729999999999997</v>
          </cell>
        </row>
        <row r="30">
          <cell r="C30">
            <v>52.919999999999995</v>
          </cell>
          <cell r="D30">
            <v>53.199999999999996</v>
          </cell>
          <cell r="E30">
            <v>35.989999999999995</v>
          </cell>
          <cell r="F30">
            <v>47.23</v>
          </cell>
          <cell r="G30">
            <v>28.56</v>
          </cell>
          <cell r="H30">
            <v>52.87</v>
          </cell>
          <cell r="I30">
            <v>24.509999999999998</v>
          </cell>
          <cell r="J30">
            <v>48.639999999999993</v>
          </cell>
          <cell r="K30">
            <v>28.119999999999997</v>
          </cell>
          <cell r="L30">
            <v>59.739999999999995</v>
          </cell>
          <cell r="M30">
            <v>59.44</v>
          </cell>
          <cell r="N30">
            <v>69.559999999999988</v>
          </cell>
          <cell r="O30">
            <v>70.489999999999995</v>
          </cell>
          <cell r="P30">
            <v>49.089999999999996</v>
          </cell>
          <cell r="Q30">
            <v>38.36</v>
          </cell>
          <cell r="R30">
            <v>23.659999999999997</v>
          </cell>
          <cell r="S30">
            <v>71.02</v>
          </cell>
          <cell r="T30">
            <v>31.47</v>
          </cell>
          <cell r="U30">
            <v>38.33</v>
          </cell>
          <cell r="V30">
            <v>24.06</v>
          </cell>
          <cell r="W30">
            <v>26.56</v>
          </cell>
          <cell r="X30">
            <v>51.68</v>
          </cell>
          <cell r="Y30">
            <v>61.309999999999995</v>
          </cell>
          <cell r="Z30">
            <v>95.169999999999987</v>
          </cell>
          <cell r="AA30">
            <v>59.319999999999993</v>
          </cell>
          <cell r="AB30">
            <v>84.96</v>
          </cell>
          <cell r="AC30">
            <v>43.889999999999993</v>
          </cell>
          <cell r="AD30">
            <v>42.26</v>
          </cell>
          <cell r="AE30">
            <v>23.65</v>
          </cell>
          <cell r="AF30">
            <v>35.919999999999995</v>
          </cell>
          <cell r="AG30">
            <v>30.93</v>
          </cell>
          <cell r="AH30">
            <v>20.389999999999997</v>
          </cell>
          <cell r="AI30">
            <v>46.37</v>
          </cell>
          <cell r="AJ30">
            <v>58.58</v>
          </cell>
          <cell r="AK30">
            <v>23.29</v>
          </cell>
          <cell r="AL30">
            <v>31.939999999999998</v>
          </cell>
          <cell r="AM30">
            <v>30.86</v>
          </cell>
          <cell r="AN30">
            <v>33.65</v>
          </cell>
          <cell r="AO30">
            <v>51.76</v>
          </cell>
          <cell r="AP30">
            <v>84.35</v>
          </cell>
          <cell r="AQ30">
            <v>45.25</v>
          </cell>
          <cell r="AR30">
            <v>30.689999999999998</v>
          </cell>
          <cell r="AS30">
            <v>40.549999999999997</v>
          </cell>
          <cell r="AT30">
            <v>50.3</v>
          </cell>
          <cell r="AU30">
            <v>36.099999999999994</v>
          </cell>
          <cell r="AV30">
            <v>33.090000000000003</v>
          </cell>
          <cell r="AW30">
            <v>42.86</v>
          </cell>
          <cell r="AX30">
            <v>29.79</v>
          </cell>
        </row>
        <row r="31">
          <cell r="C31">
            <v>53.169999999999995</v>
          </cell>
          <cell r="D31">
            <v>53.4</v>
          </cell>
          <cell r="E31">
            <v>36.059999999999995</v>
          </cell>
          <cell r="F31">
            <v>47.5</v>
          </cell>
          <cell r="G31">
            <v>28.599999999999998</v>
          </cell>
          <cell r="H31">
            <v>53.91</v>
          </cell>
          <cell r="I31">
            <v>24.639999999999997</v>
          </cell>
          <cell r="J31">
            <v>48.65</v>
          </cell>
          <cell r="K31">
            <v>28.229999999999997</v>
          </cell>
          <cell r="L31">
            <v>60.05</v>
          </cell>
          <cell r="M31">
            <v>59.72</v>
          </cell>
          <cell r="N31">
            <v>69.809999999999988</v>
          </cell>
          <cell r="O31">
            <v>71.010000000000005</v>
          </cell>
          <cell r="P31">
            <v>49.26</v>
          </cell>
          <cell r="Q31">
            <v>38.44</v>
          </cell>
          <cell r="R31">
            <v>23.709999999999997</v>
          </cell>
          <cell r="S31">
            <v>71.599999999999994</v>
          </cell>
          <cell r="T31">
            <v>31.549999999999997</v>
          </cell>
          <cell r="U31">
            <v>38.450000000000003</v>
          </cell>
          <cell r="V31">
            <v>24.159999999999997</v>
          </cell>
          <cell r="W31">
            <v>26.669999999999998</v>
          </cell>
          <cell r="X31">
            <v>51.889999999999993</v>
          </cell>
          <cell r="Y31">
            <v>61.4</v>
          </cell>
          <cell r="Z31">
            <v>94.919999999999987</v>
          </cell>
          <cell r="AA31">
            <v>59.87</v>
          </cell>
          <cell r="AB31">
            <v>85.44</v>
          </cell>
          <cell r="AC31">
            <v>44.099999999999994</v>
          </cell>
          <cell r="AD31">
            <v>42.3</v>
          </cell>
          <cell r="AE31">
            <v>23.669999999999998</v>
          </cell>
          <cell r="AF31">
            <v>36.08</v>
          </cell>
          <cell r="AG31">
            <v>30.569999999999997</v>
          </cell>
          <cell r="AH31">
            <v>20.43</v>
          </cell>
          <cell r="AI31">
            <v>46.19</v>
          </cell>
          <cell r="AJ31">
            <v>59.05</v>
          </cell>
          <cell r="AK31">
            <v>23.319999999999997</v>
          </cell>
          <cell r="AL31">
            <v>32.380000000000003</v>
          </cell>
          <cell r="AM31">
            <v>30.889999999999997</v>
          </cell>
          <cell r="AN31">
            <v>33.909999999999997</v>
          </cell>
          <cell r="AO31">
            <v>51.819999999999993</v>
          </cell>
          <cell r="AP31">
            <v>85.46</v>
          </cell>
          <cell r="AQ31">
            <v>45.55</v>
          </cell>
          <cell r="AR31">
            <v>30.529999999999998</v>
          </cell>
          <cell r="AS31">
            <v>40.840000000000003</v>
          </cell>
          <cell r="AT31">
            <v>49.73</v>
          </cell>
          <cell r="AU31">
            <v>36.200000000000003</v>
          </cell>
          <cell r="AV31">
            <v>33.369999999999997</v>
          </cell>
          <cell r="AW31">
            <v>43.099999999999994</v>
          </cell>
          <cell r="AX31">
            <v>29.86</v>
          </cell>
        </row>
        <row r="32">
          <cell r="C32" t="str">
            <v xml:space="preserve">           </v>
          </cell>
          <cell r="D32" t="str">
            <v xml:space="preserve">           </v>
          </cell>
          <cell r="E32" t="str">
            <v xml:space="preserve">           </v>
          </cell>
          <cell r="F32" t="str">
            <v xml:space="preserve">           </v>
          </cell>
          <cell r="G32" t="str">
            <v xml:space="preserve">           </v>
          </cell>
          <cell r="H32" t="str">
            <v xml:space="preserve">           </v>
          </cell>
          <cell r="I32" t="str">
            <v xml:space="preserve">           </v>
          </cell>
          <cell r="J32" t="str">
            <v xml:space="preserve">           </v>
          </cell>
          <cell r="K32" t="str">
            <v xml:space="preserve">           </v>
          </cell>
          <cell r="L32" t="str">
            <v xml:space="preserve">           </v>
          </cell>
          <cell r="M32" t="str">
            <v xml:space="preserve">           </v>
          </cell>
          <cell r="N32" t="str">
            <v xml:space="preserve">           </v>
          </cell>
          <cell r="O32" t="str">
            <v xml:space="preserve">           </v>
          </cell>
          <cell r="P32" t="str">
            <v xml:space="preserve">           </v>
          </cell>
          <cell r="Q32" t="str">
            <v xml:space="preserve">           </v>
          </cell>
          <cell r="R32" t="str">
            <v xml:space="preserve">           </v>
          </cell>
          <cell r="S32" t="str">
            <v xml:space="preserve">           </v>
          </cell>
          <cell r="T32" t="str">
            <v xml:space="preserve">           </v>
          </cell>
          <cell r="U32" t="str">
            <v xml:space="preserve">           </v>
          </cell>
          <cell r="V32" t="str">
            <v xml:space="preserve">           </v>
          </cell>
          <cell r="W32" t="str">
            <v xml:space="preserve">           </v>
          </cell>
          <cell r="X32" t="str">
            <v xml:space="preserve">           </v>
          </cell>
          <cell r="Y32" t="str">
            <v xml:space="preserve">           </v>
          </cell>
          <cell r="Z32" t="str">
            <v xml:space="preserve">           </v>
          </cell>
          <cell r="AA32" t="str">
            <v xml:space="preserve">           </v>
          </cell>
          <cell r="AB32" t="str">
            <v xml:space="preserve">           </v>
          </cell>
          <cell r="AC32" t="str">
            <v xml:space="preserve">           </v>
          </cell>
          <cell r="AD32" t="str">
            <v xml:space="preserve">           </v>
          </cell>
          <cell r="AE32" t="str">
            <v xml:space="preserve">           </v>
          </cell>
          <cell r="AF32" t="str">
            <v xml:space="preserve">           </v>
          </cell>
          <cell r="AG32" t="str">
            <v xml:space="preserve">           </v>
          </cell>
          <cell r="AH32" t="str">
            <v xml:space="preserve">           </v>
          </cell>
          <cell r="AI32" t="str">
            <v xml:space="preserve">           </v>
          </cell>
          <cell r="AJ32" t="str">
            <v xml:space="preserve">           </v>
          </cell>
          <cell r="AK32" t="str">
            <v xml:space="preserve">           </v>
          </cell>
          <cell r="AL32" t="str">
            <v xml:space="preserve">           </v>
          </cell>
          <cell r="AM32" t="str">
            <v xml:space="preserve">           </v>
          </cell>
          <cell r="AN32" t="str">
            <v xml:space="preserve">           </v>
          </cell>
          <cell r="AO32" t="str">
            <v xml:space="preserve">           </v>
          </cell>
          <cell r="AP32" t="str">
            <v xml:space="preserve">           </v>
          </cell>
          <cell r="AQ32" t="str">
            <v xml:space="preserve">           </v>
          </cell>
          <cell r="AR32" t="str">
            <v xml:space="preserve">           </v>
          </cell>
          <cell r="AS32" t="str">
            <v xml:space="preserve">           </v>
          </cell>
          <cell r="AT32" t="str">
            <v xml:space="preserve">           </v>
          </cell>
          <cell r="AU32" t="str">
            <v xml:space="preserve">           </v>
          </cell>
          <cell r="AV32" t="str">
            <v xml:space="preserve">           </v>
          </cell>
          <cell r="AW32" t="str">
            <v xml:space="preserve">           </v>
          </cell>
          <cell r="AX32" t="str">
            <v xml:space="preserve">           </v>
          </cell>
        </row>
        <row r="33">
          <cell r="C33">
            <v>51.640000000000008</v>
          </cell>
          <cell r="D33">
            <v>52.622666666666682</v>
          </cell>
          <cell r="E33">
            <v>35.339666666666673</v>
          </cell>
          <cell r="F33">
            <v>45.470333333333329</v>
          </cell>
          <cell r="G33">
            <v>28.297666666666665</v>
          </cell>
          <cell r="H33">
            <v>52.440333333333335</v>
          </cell>
          <cell r="I33">
            <v>24.229333333333336</v>
          </cell>
          <cell r="J33">
            <v>47.986000000000011</v>
          </cell>
          <cell r="K33">
            <v>27.840666666666667</v>
          </cell>
          <cell r="L33">
            <v>59.108333333333341</v>
          </cell>
          <cell r="M33">
            <v>59.196999999999996</v>
          </cell>
          <cell r="N33">
            <v>69.75266666666667</v>
          </cell>
          <cell r="O33">
            <v>69.916999999999987</v>
          </cell>
          <cell r="P33">
            <v>48.591333333333331</v>
          </cell>
          <cell r="Q33">
            <v>37.373999999999995</v>
          </cell>
          <cell r="R33">
            <v>23.079666666666665</v>
          </cell>
          <cell r="S33">
            <v>68.045999999999992</v>
          </cell>
          <cell r="T33">
            <v>31.020999999999997</v>
          </cell>
          <cell r="U33">
            <v>38.079666666666661</v>
          </cell>
          <cell r="V33">
            <v>23.823666666666661</v>
          </cell>
          <cell r="W33">
            <v>26.438333333333333</v>
          </cell>
          <cell r="X33">
            <v>51.747333333333337</v>
          </cell>
          <cell r="Y33">
            <v>61.324666666666666</v>
          </cell>
          <cell r="Z33">
            <v>91.76133333333334</v>
          </cell>
          <cell r="AA33">
            <v>58.32999999999997</v>
          </cell>
          <cell r="AB33">
            <v>84.729333333333315</v>
          </cell>
          <cell r="AC33">
            <v>43.521333333333331</v>
          </cell>
          <cell r="AD33">
            <v>42.017999999999994</v>
          </cell>
          <cell r="AE33">
            <v>23.699666666666662</v>
          </cell>
          <cell r="AF33">
            <v>37.006333333333338</v>
          </cell>
          <cell r="AG33">
            <v>29.914666666666665</v>
          </cell>
          <cell r="AH33">
            <v>20.096000000000004</v>
          </cell>
          <cell r="AI33">
            <v>44.738000000000007</v>
          </cell>
          <cell r="AJ33">
            <v>57.80566666666666</v>
          </cell>
          <cell r="AK33">
            <v>23.445333333333341</v>
          </cell>
          <cell r="AL33">
            <v>30.795333333333335</v>
          </cell>
          <cell r="AM33">
            <v>31.341999999999999</v>
          </cell>
          <cell r="AN33">
            <v>33.654333333333327</v>
          </cell>
          <cell r="AO33">
            <v>51.129666666666658</v>
          </cell>
          <cell r="AP33">
            <v>85.86366666666666</v>
          </cell>
          <cell r="AQ33">
            <v>44.149999999999991</v>
          </cell>
          <cell r="AR33">
            <v>30.375000000000007</v>
          </cell>
          <cell r="AS33">
            <v>39.913000000000004</v>
          </cell>
          <cell r="AT33">
            <v>49.746333333333347</v>
          </cell>
          <cell r="AU33">
            <v>35.686000000000007</v>
          </cell>
          <cell r="AV33">
            <v>33.105000000000004</v>
          </cell>
          <cell r="AW33">
            <v>42.777333333333324</v>
          </cell>
          <cell r="AX33">
            <v>29.351666666666663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sa.gov/oact/TR/2017/tr2017.pdf" TargetMode="External"/><Relationship Id="rId2" Type="http://schemas.openxmlformats.org/officeDocument/2006/relationships/hyperlink" Target="https://www.ssa.gov/oact/TR/2017/tr2017.pdf" TargetMode="External"/><Relationship Id="rId1" Type="http://schemas.openxmlformats.org/officeDocument/2006/relationships/hyperlink" Target="https://www.ssa.gov/oact/TR/2017/tr2017.pdf" TargetMode="External"/><Relationship Id="rId5" Type="http://schemas.openxmlformats.org/officeDocument/2006/relationships/printerSettings" Target="../printerSettings/printerSettings29.bin"/><Relationship Id="rId4" Type="http://schemas.openxmlformats.org/officeDocument/2006/relationships/hyperlink" Target="https://www.philadelphiafed.org/research-and-data/real-time-center/survey-of-professional-forecaster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B1:F17"/>
  <sheetViews>
    <sheetView showGridLines="0" zoomScaleNormal="100" workbookViewId="0">
      <selection activeCell="B11" sqref="B11:F16"/>
    </sheetView>
  </sheetViews>
  <sheetFormatPr defaultColWidth="9.6640625" defaultRowHeight="12.6"/>
  <cols>
    <col min="1" max="1" width="9.6640625" style="8"/>
    <col min="2" max="2" width="22.33203125" style="8" customWidth="1"/>
    <col min="3" max="3" width="16.5546875" style="8" customWidth="1"/>
    <col min="4" max="4" width="14.33203125" style="8" customWidth="1"/>
    <col min="5" max="5" width="10.44140625" style="8" customWidth="1"/>
    <col min="6" max="6" width="13.33203125" style="8" customWidth="1"/>
    <col min="7" max="9" width="5.6640625" style="8" customWidth="1"/>
    <col min="10" max="16384" width="9.6640625" style="8"/>
  </cols>
  <sheetData>
    <row r="1" spans="2:6" ht="15.6">
      <c r="F1" s="12" t="s">
        <v>519</v>
      </c>
    </row>
    <row r="2" spans="2:6" ht="15.6">
      <c r="F2" s="1" t="s">
        <v>450</v>
      </c>
    </row>
    <row r="3" spans="2:6" ht="15.6">
      <c r="F3" s="12" t="s">
        <v>381</v>
      </c>
    </row>
    <row r="4" spans="2:6" ht="15.6">
      <c r="F4" s="75" t="s">
        <v>38</v>
      </c>
    </row>
    <row r="5" spans="2:6" s="9" customFormat="1" ht="13.2"/>
    <row r="6" spans="2:6" s="9" customFormat="1" ht="15.6">
      <c r="B6" s="11" t="s">
        <v>450</v>
      </c>
      <c r="C6" s="10"/>
      <c r="D6" s="10"/>
      <c r="E6" s="10"/>
      <c r="F6" s="10"/>
    </row>
    <row r="7" spans="2:6" s="9" customFormat="1" ht="17.399999999999999">
      <c r="B7" s="11"/>
      <c r="C7" s="223"/>
      <c r="D7" s="223"/>
      <c r="E7" s="10"/>
      <c r="F7" s="10"/>
    </row>
    <row r="8" spans="2:6" ht="15.6">
      <c r="B8" s="11" t="s">
        <v>513</v>
      </c>
      <c r="C8" s="10"/>
      <c r="D8" s="10"/>
      <c r="E8" s="10"/>
      <c r="F8" s="488"/>
    </row>
    <row r="9" spans="2:6" ht="15.6">
      <c r="B9" s="11"/>
      <c r="C9" s="10"/>
      <c r="D9" s="10"/>
      <c r="E9" s="10"/>
    </row>
    <row r="10" spans="2:6" ht="16.2" thickBot="1">
      <c r="B10" s="11" t="s">
        <v>530</v>
      </c>
      <c r="C10" s="10"/>
      <c r="D10" s="10"/>
      <c r="E10" s="10"/>
    </row>
    <row r="11" spans="2:6" ht="15.6">
      <c r="B11" s="225"/>
      <c r="C11" s="226" t="s">
        <v>319</v>
      </c>
      <c r="D11" s="226" t="s">
        <v>319</v>
      </c>
      <c r="E11" s="227" t="s">
        <v>320</v>
      </c>
      <c r="F11" s="228" t="s">
        <v>369</v>
      </c>
    </row>
    <row r="12" spans="2:6" ht="16.2" thickBot="1">
      <c r="B12" s="232" t="s">
        <v>321</v>
      </c>
      <c r="C12" s="233" t="s">
        <v>511</v>
      </c>
      <c r="D12" s="233" t="s">
        <v>370</v>
      </c>
      <c r="E12" s="234" t="s">
        <v>11</v>
      </c>
      <c r="F12" s="237" t="s">
        <v>371</v>
      </c>
    </row>
    <row r="13" spans="2:6" ht="15.6">
      <c r="B13" s="624" t="s">
        <v>506</v>
      </c>
      <c r="C13" s="625">
        <v>3536333.2133332114</v>
      </c>
      <c r="D13" s="626">
        <f>C13/C$16</f>
        <v>0.41572467720352779</v>
      </c>
      <c r="E13" s="627">
        <v>4.53E-2</v>
      </c>
      <c r="F13" s="628">
        <f>D13*E13</f>
        <v>1.883232787731981E-2</v>
      </c>
    </row>
    <row r="14" spans="2:6" ht="15.6">
      <c r="B14" s="629" t="s">
        <v>507</v>
      </c>
      <c r="C14" s="620">
        <v>376624.97109730239</v>
      </c>
      <c r="D14" s="618">
        <f t="shared" ref="D14:D16" si="0">C14/C$16</f>
        <v>4.4275322796472283E-2</v>
      </c>
      <c r="E14" s="619">
        <v>3.9E-2</v>
      </c>
      <c r="F14" s="630">
        <f t="shared" ref="F14:F15" si="1">D14*E14</f>
        <v>1.726737589062419E-3</v>
      </c>
    </row>
    <row r="15" spans="2:6" ht="16.2" thickBot="1">
      <c r="B15" s="678" t="s">
        <v>494</v>
      </c>
      <c r="C15" s="679">
        <v>4593472.6512879934</v>
      </c>
      <c r="D15" s="680">
        <f t="shared" si="0"/>
        <v>0.53999999999999992</v>
      </c>
      <c r="E15" s="681">
        <v>9.5000000000000001E-2</v>
      </c>
      <c r="F15" s="682">
        <f t="shared" si="1"/>
        <v>5.1299999999999991E-2</v>
      </c>
    </row>
    <row r="16" spans="2:6" ht="16.2" thickBot="1">
      <c r="B16" s="683" t="s">
        <v>512</v>
      </c>
      <c r="C16" s="684">
        <f>SUM(C13:C15)</f>
        <v>8506430.8357185069</v>
      </c>
      <c r="D16" s="685">
        <f t="shared" si="0"/>
        <v>1</v>
      </c>
      <c r="E16" s="686"/>
      <c r="F16" s="687">
        <f>SUM(F13:F15)</f>
        <v>7.1859065466382224E-2</v>
      </c>
    </row>
    <row r="17" spans="2:6" ht="15.6">
      <c r="B17" s="224"/>
      <c r="C17" s="641"/>
      <c r="D17" s="642"/>
      <c r="E17" s="643"/>
      <c r="F17" s="644"/>
    </row>
  </sheetData>
  <pageMargins left="1.44" right="0.34" top="0.55000000000000004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0D538-BFA9-4C36-8819-92CAFE45BBB2}">
  <sheetPr>
    <pageSetUpPr fitToPage="1"/>
  </sheetPr>
  <dimension ref="A1:L65"/>
  <sheetViews>
    <sheetView topLeftCell="A28" zoomScale="85" zoomScaleNormal="85" workbookViewId="0">
      <selection activeCell="A49" sqref="A49:A62"/>
    </sheetView>
  </sheetViews>
  <sheetFormatPr defaultColWidth="8.88671875" defaultRowHeight="13.2"/>
  <cols>
    <col min="1" max="1" width="49.33203125" style="512" customWidth="1"/>
    <col min="2" max="2" width="10.44140625" style="536" customWidth="1"/>
    <col min="3" max="3" width="12.6640625" style="665" customWidth="1"/>
    <col min="4" max="6" width="12.6640625" style="537" customWidth="1"/>
    <col min="7" max="16384" width="8.88671875" style="512"/>
  </cols>
  <sheetData>
    <row r="1" spans="1:12" ht="15.6">
      <c r="A1" s="509"/>
      <c r="B1" s="510"/>
      <c r="C1" s="653"/>
      <c r="D1" s="511"/>
      <c r="E1" s="511"/>
      <c r="F1" s="12" t="s">
        <v>519</v>
      </c>
    </row>
    <row r="2" spans="1:12" ht="15.6">
      <c r="A2" s="509"/>
      <c r="B2" s="510"/>
      <c r="C2" s="653"/>
      <c r="D2" s="511"/>
      <c r="E2" s="511"/>
      <c r="F2" s="1" t="s">
        <v>307</v>
      </c>
    </row>
    <row r="3" spans="1:12" ht="15.6">
      <c r="A3" s="509"/>
      <c r="B3" s="510"/>
      <c r="C3" s="653"/>
      <c r="D3" s="511"/>
      <c r="E3" s="511"/>
      <c r="F3" s="1" t="s">
        <v>126</v>
      </c>
    </row>
    <row r="4" spans="1:12" ht="15.6">
      <c r="A4" s="509"/>
      <c r="B4" s="510"/>
      <c r="C4" s="653"/>
      <c r="D4" s="511"/>
      <c r="E4" s="511"/>
      <c r="F4" s="360" t="s">
        <v>156</v>
      </c>
    </row>
    <row r="5" spans="1:12">
      <c r="A5" s="509"/>
      <c r="B5" s="510"/>
      <c r="C5" s="653"/>
      <c r="D5" s="511"/>
      <c r="E5" s="511"/>
      <c r="F5" s="511"/>
    </row>
    <row r="6" spans="1:12" ht="15.6">
      <c r="A6" s="11" t="s">
        <v>307</v>
      </c>
      <c r="B6" s="11"/>
      <c r="C6" s="654"/>
      <c r="D6" s="513"/>
      <c r="E6" s="513"/>
      <c r="F6" s="513"/>
    </row>
    <row r="7" spans="1:12" ht="15.6">
      <c r="A7" s="11"/>
      <c r="B7" s="11"/>
      <c r="C7" s="654"/>
      <c r="D7" s="513"/>
      <c r="E7" s="513"/>
      <c r="F7" s="513"/>
    </row>
    <row r="8" spans="1:12" ht="15.6">
      <c r="A8" s="5" t="s">
        <v>513</v>
      </c>
      <c r="B8" s="514"/>
      <c r="C8" s="654"/>
      <c r="D8" s="515"/>
      <c r="E8" s="515"/>
      <c r="F8" s="515"/>
    </row>
    <row r="9" spans="1:12" ht="15.6">
      <c r="A9" s="516" t="s">
        <v>13</v>
      </c>
      <c r="B9" s="516"/>
      <c r="C9" s="655"/>
      <c r="D9" s="517"/>
      <c r="E9" s="517"/>
      <c r="F9" s="517"/>
    </row>
    <row r="10" spans="1:12" ht="15.6">
      <c r="A10" s="516"/>
      <c r="B10" s="516"/>
      <c r="C10" s="655"/>
      <c r="D10" s="517"/>
      <c r="E10" s="517"/>
      <c r="F10" s="517"/>
    </row>
    <row r="11" spans="1:12" ht="15.6">
      <c r="A11" s="516" t="s">
        <v>119</v>
      </c>
      <c r="B11" s="516"/>
      <c r="C11" s="655"/>
      <c r="D11" s="515"/>
      <c r="E11" s="515"/>
      <c r="F11" s="515"/>
    </row>
    <row r="12" spans="1:12" ht="16.2" thickBot="1">
      <c r="A12" s="516" t="s">
        <v>230</v>
      </c>
      <c r="B12" s="516"/>
      <c r="C12" s="655"/>
      <c r="D12" s="515"/>
      <c r="E12" s="515"/>
      <c r="F12" s="515"/>
    </row>
    <row r="13" spans="1:12" ht="15.6">
      <c r="A13" s="518"/>
      <c r="B13" s="519"/>
      <c r="C13" s="656"/>
      <c r="D13" s="193" t="s">
        <v>216</v>
      </c>
      <c r="E13" s="194" t="s">
        <v>216</v>
      </c>
      <c r="F13" s="193" t="s">
        <v>216</v>
      </c>
    </row>
    <row r="14" spans="1:12" ht="15.6">
      <c r="A14" s="520"/>
      <c r="B14" s="521"/>
      <c r="C14" s="657" t="s">
        <v>217</v>
      </c>
      <c r="D14" s="195" t="s">
        <v>218</v>
      </c>
      <c r="E14" s="196" t="s">
        <v>218</v>
      </c>
      <c r="F14" s="195" t="s">
        <v>218</v>
      </c>
    </row>
    <row r="15" spans="1:12" ht="16.2" thickBot="1">
      <c r="A15" s="210" t="s">
        <v>39</v>
      </c>
      <c r="B15" s="211"/>
      <c r="C15" s="657" t="s">
        <v>216</v>
      </c>
      <c r="D15" s="195" t="s">
        <v>219</v>
      </c>
      <c r="E15" s="196" t="s">
        <v>220</v>
      </c>
      <c r="F15" s="195" t="s">
        <v>221</v>
      </c>
      <c r="H15" s="614"/>
      <c r="I15" s="614"/>
      <c r="J15" s="645"/>
      <c r="K15" s="645"/>
      <c r="L15" s="645"/>
    </row>
    <row r="16" spans="1:12" ht="15.6">
      <c r="A16" s="499" t="s">
        <v>231</v>
      </c>
      <c r="B16" s="647" t="s">
        <v>342</v>
      </c>
      <c r="C16" s="658">
        <v>1.92</v>
      </c>
      <c r="D16" s="648">
        <v>3.8316724984367306E-2</v>
      </c>
      <c r="E16" s="648">
        <v>3.9007652542946775E-2</v>
      </c>
      <c r="F16" s="649">
        <v>3.8633734091252078E-2</v>
      </c>
      <c r="H16" s="614"/>
      <c r="I16" s="614"/>
      <c r="J16" s="645"/>
      <c r="K16" s="645"/>
      <c r="L16" s="645"/>
    </row>
    <row r="17" spans="1:12" ht="15.6">
      <c r="A17" s="499" t="s">
        <v>232</v>
      </c>
      <c r="B17" s="650" t="s">
        <v>344</v>
      </c>
      <c r="C17" s="659">
        <v>2.68</v>
      </c>
      <c r="D17" s="646">
        <v>3.632716133055007E-2</v>
      </c>
      <c r="E17" s="646">
        <v>3.7260920678420649E-2</v>
      </c>
      <c r="F17" s="651">
        <v>3.6098219483759519E-2</v>
      </c>
      <c r="H17" s="614"/>
      <c r="I17" s="614"/>
      <c r="J17" s="645"/>
      <c r="K17" s="645"/>
      <c r="L17" s="645"/>
    </row>
    <row r="18" spans="1:12" ht="15.6">
      <c r="A18" s="499" t="s">
        <v>234</v>
      </c>
      <c r="B18" s="650" t="s">
        <v>343</v>
      </c>
      <c r="C18" s="659">
        <v>3.52</v>
      </c>
      <c r="D18" s="646">
        <v>4.055252819667976E-2</v>
      </c>
      <c r="E18" s="646">
        <v>4.2339922216430799E-2</v>
      </c>
      <c r="F18" s="651">
        <v>4.3652312363435829E-2</v>
      </c>
      <c r="H18" s="614"/>
      <c r="I18" s="614"/>
      <c r="J18" s="645"/>
      <c r="K18" s="645"/>
      <c r="L18" s="645"/>
    </row>
    <row r="19" spans="1:12" ht="15.6">
      <c r="A19" s="503" t="s">
        <v>331</v>
      </c>
      <c r="B19" s="650" t="s">
        <v>345</v>
      </c>
      <c r="C19" s="659">
        <v>1.9</v>
      </c>
      <c r="D19" s="646">
        <v>5.2580600525805994E-2</v>
      </c>
      <c r="E19" s="646">
        <v>5.4838626917748462E-2</v>
      </c>
      <c r="F19" s="651">
        <v>5.5377530647900935E-2</v>
      </c>
      <c r="H19" s="614"/>
      <c r="I19" s="614"/>
      <c r="J19" s="645"/>
      <c r="K19" s="645"/>
      <c r="L19" s="645"/>
    </row>
    <row r="20" spans="1:12" ht="15.6">
      <c r="A20" s="499" t="s">
        <v>237</v>
      </c>
      <c r="B20" s="650" t="s">
        <v>346</v>
      </c>
      <c r="C20" s="659">
        <v>2.06</v>
      </c>
      <c r="D20" s="646">
        <v>3.4054652758261555E-2</v>
      </c>
      <c r="E20" s="646">
        <v>3.5038714566769151E-2</v>
      </c>
      <c r="F20" s="651">
        <v>3.5878084179970945E-2</v>
      </c>
      <c r="H20" s="614"/>
      <c r="I20" s="614"/>
      <c r="J20" s="645"/>
      <c r="K20" s="645"/>
      <c r="L20" s="645"/>
    </row>
    <row r="21" spans="1:12" ht="15.6">
      <c r="A21" s="499" t="s">
        <v>239</v>
      </c>
      <c r="B21" s="650" t="s">
        <v>347</v>
      </c>
      <c r="C21" s="659">
        <v>3.32</v>
      </c>
      <c r="D21" s="646">
        <v>3.5447615115774184E-2</v>
      </c>
      <c r="E21" s="646">
        <v>3.6571708332058382E-2</v>
      </c>
      <c r="F21" s="651">
        <v>3.6812854437686116E-2</v>
      </c>
      <c r="H21" s="614"/>
      <c r="I21" s="614"/>
      <c r="J21" s="645"/>
      <c r="K21" s="645"/>
      <c r="L21" s="645"/>
    </row>
    <row r="22" spans="1:12" ht="15.6">
      <c r="A22" s="499" t="s">
        <v>265</v>
      </c>
      <c r="B22" s="650" t="s">
        <v>348</v>
      </c>
      <c r="C22" s="659">
        <v>4.0999999999999996</v>
      </c>
      <c r="D22" s="646">
        <v>4.1424044131762143E-2</v>
      </c>
      <c r="E22" s="646">
        <v>4.2684570279740118E-2</v>
      </c>
      <c r="F22" s="651">
        <v>4.3699306140285415E-2</v>
      </c>
      <c r="H22" s="614"/>
      <c r="I22" s="614"/>
      <c r="J22" s="645"/>
      <c r="K22" s="645"/>
      <c r="L22" s="645"/>
    </row>
    <row r="23" spans="1:12" ht="15.6">
      <c r="A23" s="499" t="s">
        <v>328</v>
      </c>
      <c r="B23" s="650" t="s">
        <v>349</v>
      </c>
      <c r="C23" s="659">
        <v>3.12</v>
      </c>
      <c r="D23" s="646">
        <v>4.3575824728349428E-2</v>
      </c>
      <c r="E23" s="646">
        <v>4.5040131912409131E-2</v>
      </c>
      <c r="F23" s="651">
        <v>4.585552895528433E-2</v>
      </c>
      <c r="H23" s="614"/>
      <c r="I23" s="614"/>
      <c r="J23" s="645"/>
      <c r="K23" s="645"/>
      <c r="L23" s="645"/>
    </row>
    <row r="24" spans="1:12" ht="15.6">
      <c r="A24" s="499" t="s">
        <v>335</v>
      </c>
      <c r="B24" s="650" t="s">
        <v>350</v>
      </c>
      <c r="C24" s="659">
        <v>4.5199999999999996</v>
      </c>
      <c r="D24" s="646">
        <v>4.2017718090858656E-2</v>
      </c>
      <c r="E24" s="646">
        <v>4.3686739871667511E-2</v>
      </c>
      <c r="F24" s="651">
        <v>4.497301121837835E-2</v>
      </c>
      <c r="H24" s="614"/>
      <c r="I24" s="614"/>
      <c r="J24" s="645"/>
      <c r="K24" s="645"/>
      <c r="L24" s="645"/>
    </row>
    <row r="25" spans="1:12" ht="15.6">
      <c r="A25" s="504" t="s">
        <v>332</v>
      </c>
      <c r="B25" s="650" t="s">
        <v>351</v>
      </c>
      <c r="C25" s="659">
        <v>2.57</v>
      </c>
      <c r="D25" s="646">
        <v>4.8445472139140904E-2</v>
      </c>
      <c r="E25" s="646">
        <v>4.9751992875979222E-2</v>
      </c>
      <c r="F25" s="651">
        <v>4.9957774557172804E-2</v>
      </c>
      <c r="H25" s="614"/>
      <c r="I25" s="614"/>
      <c r="J25" s="645"/>
      <c r="K25" s="645"/>
      <c r="L25" s="645"/>
    </row>
    <row r="26" spans="1:12" ht="15.6">
      <c r="A26" s="522" t="s">
        <v>300</v>
      </c>
      <c r="B26" s="650" t="s">
        <v>352</v>
      </c>
      <c r="C26" s="659">
        <v>2.86</v>
      </c>
      <c r="D26" s="646">
        <v>4.754173754522837E-2</v>
      </c>
      <c r="E26" s="646">
        <v>4.919781190151265E-2</v>
      </c>
      <c r="F26" s="651">
        <v>4.8834952469399937E-2</v>
      </c>
      <c r="H26" s="614"/>
      <c r="I26" s="614"/>
      <c r="J26" s="645"/>
      <c r="K26" s="645"/>
      <c r="L26" s="645"/>
    </row>
    <row r="27" spans="1:12" ht="15.6">
      <c r="A27" s="499" t="s">
        <v>479</v>
      </c>
      <c r="B27" s="650" t="s">
        <v>467</v>
      </c>
      <c r="C27" s="659">
        <v>1.52</v>
      </c>
      <c r="D27" s="646">
        <v>4.0473253037712924E-2</v>
      </c>
      <c r="E27" s="646">
        <v>4.1773160744221827E-2</v>
      </c>
      <c r="F27" s="651">
        <v>4.0450395041869723E-2</v>
      </c>
      <c r="H27" s="614"/>
      <c r="I27" s="614"/>
      <c r="J27" s="645"/>
      <c r="K27" s="645"/>
      <c r="L27" s="645"/>
    </row>
    <row r="28" spans="1:12" ht="15.6">
      <c r="A28" s="499" t="s">
        <v>242</v>
      </c>
      <c r="B28" s="650" t="s">
        <v>353</v>
      </c>
      <c r="C28" s="659">
        <v>3.32</v>
      </c>
      <c r="D28" s="646">
        <v>3.5051415781583231E-2</v>
      </c>
      <c r="E28" s="646">
        <v>3.6023350075108922E-2</v>
      </c>
      <c r="F28" s="651">
        <v>3.5140311335161302E-2</v>
      </c>
      <c r="H28" s="614"/>
      <c r="I28" s="614"/>
      <c r="J28" s="645"/>
      <c r="K28" s="645"/>
      <c r="L28" s="645"/>
    </row>
    <row r="29" spans="1:12" ht="15.6">
      <c r="A29" s="499" t="s">
        <v>254</v>
      </c>
      <c r="B29" s="650" t="s">
        <v>380</v>
      </c>
      <c r="C29" s="659">
        <v>1.71</v>
      </c>
      <c r="D29" s="646">
        <v>2.1763108773120651E-2</v>
      </c>
      <c r="E29" s="646">
        <v>2.3351156481577016E-2</v>
      </c>
      <c r="F29" s="651">
        <v>2.349506225848003E-2</v>
      </c>
      <c r="H29" s="614"/>
      <c r="I29" s="614"/>
      <c r="J29" s="645"/>
      <c r="K29" s="645"/>
      <c r="L29" s="645"/>
    </row>
    <row r="30" spans="1:12" ht="15.6">
      <c r="A30" s="523" t="s">
        <v>310</v>
      </c>
      <c r="B30" s="650" t="s">
        <v>354</v>
      </c>
      <c r="C30" s="659">
        <v>2.06</v>
      </c>
      <c r="D30" s="646">
        <v>3.0076798037707929E-2</v>
      </c>
      <c r="E30" s="646">
        <v>3.3269689052226589E-2</v>
      </c>
      <c r="F30" s="651">
        <v>3.3954147250016241E-2</v>
      </c>
      <c r="H30" s="614"/>
      <c r="I30" s="614"/>
      <c r="J30" s="645"/>
      <c r="K30" s="645"/>
      <c r="L30" s="645"/>
    </row>
    <row r="31" spans="1:12" ht="15.6">
      <c r="A31" s="499" t="s">
        <v>244</v>
      </c>
      <c r="B31" s="650" t="s">
        <v>355</v>
      </c>
      <c r="C31" s="659">
        <v>2.6</v>
      </c>
      <c r="D31" s="646">
        <v>5.1535833922471602E-2</v>
      </c>
      <c r="E31" s="646">
        <v>5.2779375444057267E-2</v>
      </c>
      <c r="F31" s="651">
        <v>5.2329150355737583E-2</v>
      </c>
      <c r="H31" s="614"/>
      <c r="I31" s="614"/>
      <c r="J31" s="645"/>
      <c r="K31" s="645"/>
      <c r="L31" s="645"/>
    </row>
    <row r="32" spans="1:12" ht="15.6">
      <c r="A32" s="522" t="s">
        <v>337</v>
      </c>
      <c r="B32" s="650" t="s">
        <v>356</v>
      </c>
      <c r="C32" s="659">
        <v>1.6728000000000001</v>
      </c>
      <c r="D32" s="646">
        <v>4.8188976377952761E-2</v>
      </c>
      <c r="E32" s="646">
        <v>4.9406992694885146E-2</v>
      </c>
      <c r="F32" s="651">
        <v>4.8883058860200557E-2</v>
      </c>
      <c r="H32" s="614"/>
      <c r="I32" s="614"/>
      <c r="J32" s="645"/>
      <c r="K32" s="645"/>
      <c r="L32" s="645"/>
    </row>
    <row r="33" spans="1:12" ht="15.6">
      <c r="A33" s="499" t="s">
        <v>246</v>
      </c>
      <c r="B33" s="650" t="s">
        <v>357</v>
      </c>
      <c r="C33" s="659">
        <v>3.52</v>
      </c>
      <c r="D33" s="646">
        <v>4.7029063605027122E-2</v>
      </c>
      <c r="E33" s="646">
        <v>4.9016574038544848E-2</v>
      </c>
      <c r="F33" s="651">
        <v>4.8193650851603695E-2</v>
      </c>
      <c r="H33" s="614"/>
      <c r="I33" s="614"/>
      <c r="J33" s="645"/>
      <c r="K33" s="645"/>
      <c r="L33" s="645"/>
    </row>
    <row r="34" spans="1:12" ht="15.6">
      <c r="A34" s="499" t="s">
        <v>248</v>
      </c>
      <c r="B34" s="650" t="s">
        <v>358</v>
      </c>
      <c r="C34" s="659">
        <v>2</v>
      </c>
      <c r="D34" s="646">
        <v>4.640191794594177E-2</v>
      </c>
      <c r="E34" s="646">
        <v>4.801690194948622E-2</v>
      </c>
      <c r="F34" s="651">
        <v>4.7776977071032414E-2</v>
      </c>
      <c r="H34" s="614"/>
      <c r="I34" s="614"/>
      <c r="J34" s="645"/>
      <c r="K34" s="645"/>
      <c r="L34" s="645"/>
    </row>
    <row r="35" spans="1:12" ht="15.6">
      <c r="A35" s="499" t="s">
        <v>482</v>
      </c>
      <c r="B35" s="650" t="s">
        <v>466</v>
      </c>
      <c r="C35" s="659">
        <v>1.03</v>
      </c>
      <c r="D35" s="646">
        <v>3.7088604556257065E-2</v>
      </c>
      <c r="E35" s="646">
        <v>3.8194830719026969E-2</v>
      </c>
      <c r="F35" s="651">
        <v>3.9338001273074484E-2</v>
      </c>
      <c r="H35" s="614"/>
      <c r="I35" s="614"/>
      <c r="J35" s="645"/>
      <c r="K35" s="645"/>
      <c r="L35" s="645"/>
    </row>
    <row r="36" spans="1:12" ht="15.6">
      <c r="A36" s="499" t="s">
        <v>483</v>
      </c>
      <c r="B36" s="650" t="s">
        <v>465</v>
      </c>
      <c r="C36" s="659">
        <v>2.4</v>
      </c>
      <c r="D36" s="646">
        <v>3.4673729833855041E-2</v>
      </c>
      <c r="E36" s="646">
        <v>3.741043577961789E-2</v>
      </c>
      <c r="F36" s="651">
        <v>3.8312579208153487E-2</v>
      </c>
      <c r="H36" s="614"/>
      <c r="I36" s="614"/>
      <c r="J36" s="645"/>
      <c r="K36" s="645"/>
      <c r="L36" s="645"/>
    </row>
    <row r="37" spans="1:12" ht="15.6">
      <c r="A37" s="499" t="s">
        <v>266</v>
      </c>
      <c r="B37" s="650" t="s">
        <v>359</v>
      </c>
      <c r="C37" s="659">
        <v>2.88</v>
      </c>
      <c r="D37" s="646">
        <v>3.890524950692998E-2</v>
      </c>
      <c r="E37" s="646">
        <v>4.078934944764423E-2</v>
      </c>
      <c r="F37" s="651">
        <v>4.1317637307020962E-2</v>
      </c>
      <c r="H37" s="614"/>
      <c r="I37" s="614"/>
      <c r="J37" s="645"/>
      <c r="K37" s="645"/>
      <c r="L37" s="645"/>
    </row>
    <row r="38" spans="1:12" ht="15.6">
      <c r="A38" s="523" t="s">
        <v>264</v>
      </c>
      <c r="B38" s="650" t="s">
        <v>360</v>
      </c>
      <c r="C38" s="659">
        <v>3.34</v>
      </c>
      <c r="D38" s="646">
        <v>4.0521522509260915E-2</v>
      </c>
      <c r="E38" s="646">
        <v>4.1357847190596944E-2</v>
      </c>
      <c r="F38" s="651">
        <v>4.0788800584015322E-2</v>
      </c>
      <c r="H38" s="614"/>
      <c r="I38" s="614"/>
      <c r="J38" s="645"/>
      <c r="K38" s="645"/>
      <c r="L38" s="645"/>
    </row>
    <row r="39" spans="1:12" ht="16.2" thickBot="1">
      <c r="A39" s="524" t="s">
        <v>250</v>
      </c>
      <c r="B39" s="652" t="s">
        <v>361</v>
      </c>
      <c r="C39" s="660">
        <v>2.19</v>
      </c>
      <c r="D39" s="602">
        <v>4.0199467678281878E-2</v>
      </c>
      <c r="E39" s="602">
        <v>3.9380776746360618E-2</v>
      </c>
      <c r="F39" s="603">
        <v>3.798083037541479E-2</v>
      </c>
      <c r="H39" s="614"/>
      <c r="I39" s="614"/>
      <c r="J39" s="645"/>
      <c r="K39" s="645"/>
      <c r="L39" s="645"/>
    </row>
    <row r="40" spans="1:12" ht="15.6">
      <c r="A40" s="525" t="s">
        <v>1</v>
      </c>
      <c r="B40" s="526"/>
      <c r="C40" s="661"/>
      <c r="D40" s="527">
        <f>AVERAGE(D16:D39)</f>
        <v>4.0508042546370047E-2</v>
      </c>
      <c r="E40" s="527">
        <f>AVERAGE(E16:E39)</f>
        <v>4.1924551352459899E-2</v>
      </c>
      <c r="F40" s="528">
        <f>AVERAGE(F16:F39)</f>
        <v>4.1988912929846127E-2</v>
      </c>
    </row>
    <row r="41" spans="1:12" ht="16.2" thickBot="1">
      <c r="A41" s="529" t="s">
        <v>23</v>
      </c>
      <c r="B41" s="530"/>
      <c r="C41" s="662"/>
      <c r="D41" s="531">
        <f>MEDIAN(D16:D39)</f>
        <v>4.0497387773486923E-2</v>
      </c>
      <c r="E41" s="531">
        <f>MEDIAN(E16:E39)</f>
        <v>4.1565503967409385E-2</v>
      </c>
      <c r="F41" s="532">
        <f>MEDIAN(F16:F39)</f>
        <v>4.1053218945518138E-2</v>
      </c>
    </row>
    <row r="42" spans="1:12" ht="15.6">
      <c r="A42" s="392" t="s">
        <v>521</v>
      </c>
      <c r="B42" s="212"/>
      <c r="C42" s="663"/>
      <c r="D42" s="533"/>
      <c r="E42" s="533"/>
      <c r="F42" s="534"/>
      <c r="H42" s="616"/>
    </row>
    <row r="43" spans="1:12" ht="15.6">
      <c r="A43" s="361"/>
      <c r="B43" s="361"/>
      <c r="C43" s="664"/>
      <c r="D43" s="362"/>
      <c r="E43" s="362"/>
      <c r="F43" s="535"/>
    </row>
    <row r="44" spans="1:12" ht="15.6">
      <c r="A44" s="516" t="s">
        <v>120</v>
      </c>
      <c r="B44" s="516"/>
      <c r="C44" s="655"/>
      <c r="D44" s="515"/>
      <c r="E44" s="515"/>
      <c r="F44" s="515"/>
    </row>
    <row r="45" spans="1:12" ht="16.2" thickBot="1">
      <c r="A45" s="516" t="s">
        <v>516</v>
      </c>
      <c r="B45" s="516"/>
      <c r="C45" s="655"/>
      <c r="D45" s="515"/>
      <c r="E45" s="515"/>
      <c r="F45" s="515"/>
    </row>
    <row r="46" spans="1:12" ht="15.6">
      <c r="A46" s="518"/>
      <c r="B46" s="519"/>
      <c r="C46" s="656"/>
      <c r="D46" s="193" t="s">
        <v>216</v>
      </c>
      <c r="E46" s="194" t="s">
        <v>216</v>
      </c>
      <c r="F46" s="193" t="s">
        <v>216</v>
      </c>
    </row>
    <row r="47" spans="1:12" ht="15.6">
      <c r="A47" s="520"/>
      <c r="B47" s="521"/>
      <c r="C47" s="657" t="s">
        <v>217</v>
      </c>
      <c r="D47" s="195" t="s">
        <v>218</v>
      </c>
      <c r="E47" s="196" t="s">
        <v>218</v>
      </c>
      <c r="F47" s="195" t="s">
        <v>218</v>
      </c>
    </row>
    <row r="48" spans="1:12" ht="16.2" thickBot="1">
      <c r="A48" s="210" t="s">
        <v>39</v>
      </c>
      <c r="B48" s="211"/>
      <c r="C48" s="657" t="s">
        <v>216</v>
      </c>
      <c r="D48" s="195" t="s">
        <v>219</v>
      </c>
      <c r="E48" s="196" t="s">
        <v>220</v>
      </c>
      <c r="F48" s="195" t="s">
        <v>221</v>
      </c>
    </row>
    <row r="49" spans="1:7" ht="15.6">
      <c r="A49" s="499" t="s">
        <v>231</v>
      </c>
      <c r="B49" s="647" t="s">
        <v>342</v>
      </c>
      <c r="C49" s="658">
        <v>1.92</v>
      </c>
      <c r="D49" s="648">
        <v>3.8316724984367306E-2</v>
      </c>
      <c r="E49" s="648">
        <v>3.9007652542946775E-2</v>
      </c>
      <c r="F49" s="649">
        <v>3.8633734091252078E-2</v>
      </c>
      <c r="G49" s="566"/>
    </row>
    <row r="50" spans="1:7" ht="15.6">
      <c r="A50" s="499" t="s">
        <v>232</v>
      </c>
      <c r="B50" s="650" t="s">
        <v>344</v>
      </c>
      <c r="C50" s="659">
        <v>2.68</v>
      </c>
      <c r="D50" s="646">
        <v>3.632716133055007E-2</v>
      </c>
      <c r="E50" s="646">
        <v>3.7260920678420649E-2</v>
      </c>
      <c r="F50" s="651">
        <v>3.6098219483759519E-2</v>
      </c>
      <c r="G50" s="566"/>
    </row>
    <row r="51" spans="1:7" ht="15.6">
      <c r="A51" s="499" t="s">
        <v>234</v>
      </c>
      <c r="B51" s="650" t="s">
        <v>343</v>
      </c>
      <c r="C51" s="659">
        <v>3.52</v>
      </c>
      <c r="D51" s="646">
        <v>4.055252819667976E-2</v>
      </c>
      <c r="E51" s="646">
        <v>4.2339922216430799E-2</v>
      </c>
      <c r="F51" s="651">
        <v>4.3652312363435829E-2</v>
      </c>
      <c r="G51" s="566"/>
    </row>
    <row r="52" spans="1:7" ht="15.6">
      <c r="A52" s="499" t="s">
        <v>265</v>
      </c>
      <c r="B52" s="650" t="s">
        <v>348</v>
      </c>
      <c r="C52" s="659">
        <v>4.0999999999999996</v>
      </c>
      <c r="D52" s="646">
        <v>4.1424044131762143E-2</v>
      </c>
      <c r="E52" s="646">
        <v>4.2684570279740118E-2</v>
      </c>
      <c r="F52" s="651">
        <v>4.3699306140285415E-2</v>
      </c>
      <c r="G52" s="566"/>
    </row>
    <row r="53" spans="1:7" ht="15.6">
      <c r="A53" s="499" t="s">
        <v>328</v>
      </c>
      <c r="B53" s="650" t="s">
        <v>349</v>
      </c>
      <c r="C53" s="659">
        <v>3.12</v>
      </c>
      <c r="D53" s="646">
        <v>4.3575824728349428E-2</v>
      </c>
      <c r="E53" s="646">
        <v>4.5040131912409131E-2</v>
      </c>
      <c r="F53" s="651">
        <v>4.585552895528433E-2</v>
      </c>
      <c r="G53" s="566"/>
    </row>
    <row r="54" spans="1:7" ht="15.6">
      <c r="A54" s="499" t="s">
        <v>335</v>
      </c>
      <c r="B54" s="650" t="s">
        <v>350</v>
      </c>
      <c r="C54" s="659">
        <v>4.5199999999999996</v>
      </c>
      <c r="D54" s="646">
        <v>4.2017718090858656E-2</v>
      </c>
      <c r="E54" s="646">
        <v>4.3686739871667511E-2</v>
      </c>
      <c r="F54" s="651">
        <v>4.497301121837835E-2</v>
      </c>
      <c r="G54" s="566"/>
    </row>
    <row r="55" spans="1:7" ht="15.6">
      <c r="A55" s="504" t="s">
        <v>332</v>
      </c>
      <c r="B55" s="650" t="s">
        <v>351</v>
      </c>
      <c r="C55" s="659">
        <v>2.57</v>
      </c>
      <c r="D55" s="646">
        <v>4.8445472139140904E-2</v>
      </c>
      <c r="E55" s="646">
        <v>4.9751992875979222E-2</v>
      </c>
      <c r="F55" s="651">
        <v>4.9957774557172797E-2</v>
      </c>
      <c r="G55" s="566"/>
    </row>
    <row r="56" spans="1:7" ht="15.6">
      <c r="A56" s="499" t="s">
        <v>242</v>
      </c>
      <c r="B56" s="650" t="s">
        <v>353</v>
      </c>
      <c r="C56" s="659">
        <v>3.32</v>
      </c>
      <c r="D56" s="646">
        <v>3.5051415781583231E-2</v>
      </c>
      <c r="E56" s="646">
        <v>3.6023350075108922E-2</v>
      </c>
      <c r="F56" s="651">
        <v>3.5140311335161302E-2</v>
      </c>
      <c r="G56" s="566"/>
    </row>
    <row r="57" spans="1:7" ht="15.6">
      <c r="A57" s="499" t="s">
        <v>244</v>
      </c>
      <c r="B57" s="650" t="s">
        <v>355</v>
      </c>
      <c r="C57" s="659">
        <v>2.6</v>
      </c>
      <c r="D57" s="646">
        <v>5.1535833922471602E-2</v>
      </c>
      <c r="E57" s="646">
        <v>5.2779375444057267E-2</v>
      </c>
      <c r="F57" s="651">
        <v>5.2329150355737583E-2</v>
      </c>
      <c r="G57" s="566"/>
    </row>
    <row r="58" spans="1:7" ht="15.6">
      <c r="A58" s="522" t="s">
        <v>337</v>
      </c>
      <c r="B58" s="650" t="s">
        <v>356</v>
      </c>
      <c r="C58" s="659">
        <v>1.6728000000000001</v>
      </c>
      <c r="D58" s="646">
        <v>4.8188976377952761E-2</v>
      </c>
      <c r="E58" s="646">
        <v>4.9406992694885146E-2</v>
      </c>
      <c r="F58" s="651">
        <v>4.8883058860200557E-2</v>
      </c>
      <c r="G58" s="566"/>
    </row>
    <row r="59" spans="1:7" ht="15.6">
      <c r="A59" s="499" t="s">
        <v>246</v>
      </c>
      <c r="B59" s="650" t="s">
        <v>357</v>
      </c>
      <c r="C59" s="659">
        <v>3.52</v>
      </c>
      <c r="D59" s="646">
        <v>4.7029063605027122E-2</v>
      </c>
      <c r="E59" s="646">
        <v>4.9016574038544848E-2</v>
      </c>
      <c r="F59" s="651">
        <v>4.8193650851603695E-2</v>
      </c>
      <c r="G59" s="566"/>
    </row>
    <row r="60" spans="1:7" ht="15.6">
      <c r="A60" s="499" t="s">
        <v>248</v>
      </c>
      <c r="B60" s="650" t="s">
        <v>358</v>
      </c>
      <c r="C60" s="659">
        <v>2</v>
      </c>
      <c r="D60" s="646">
        <v>4.640191794594177E-2</v>
      </c>
      <c r="E60" s="646">
        <v>4.801690194948622E-2</v>
      </c>
      <c r="F60" s="651">
        <v>4.7776977071032414E-2</v>
      </c>
      <c r="G60" s="566"/>
    </row>
    <row r="61" spans="1:7" ht="15.6">
      <c r="A61" s="499" t="s">
        <v>266</v>
      </c>
      <c r="B61" s="650" t="s">
        <v>359</v>
      </c>
      <c r="C61" s="659">
        <v>2.88</v>
      </c>
      <c r="D61" s="646">
        <v>3.890524950692998E-2</v>
      </c>
      <c r="E61" s="646">
        <v>4.078934944764423E-2</v>
      </c>
      <c r="F61" s="651">
        <v>4.1317637307020962E-2</v>
      </c>
      <c r="G61" s="566"/>
    </row>
    <row r="62" spans="1:7" ht="16.2" thickBot="1">
      <c r="A62" s="524" t="s">
        <v>250</v>
      </c>
      <c r="B62" s="652" t="s">
        <v>361</v>
      </c>
      <c r="C62" s="660">
        <v>2.19</v>
      </c>
      <c r="D62" s="602">
        <v>4.0199467678281878E-2</v>
      </c>
      <c r="E62" s="602">
        <v>3.9380776746360618E-2</v>
      </c>
      <c r="F62" s="603">
        <v>3.798083037541479E-2</v>
      </c>
      <c r="G62" s="566"/>
    </row>
    <row r="63" spans="1:7" ht="15.6">
      <c r="A63" s="525" t="s">
        <v>1</v>
      </c>
      <c r="B63" s="526"/>
      <c r="C63" s="661"/>
      <c r="D63" s="527">
        <f>AVERAGE(D49:D62)</f>
        <v>4.2712242744278324E-2</v>
      </c>
      <c r="E63" s="527">
        <f>AVERAGE(E49:E62)</f>
        <v>4.3941803626691534E-2</v>
      </c>
      <c r="F63" s="528">
        <f>AVERAGE(F49:F62)</f>
        <v>4.3892250211838554E-2</v>
      </c>
    </row>
    <row r="64" spans="1:7" ht="16.2" thickBot="1">
      <c r="A64" s="529" t="s">
        <v>23</v>
      </c>
      <c r="B64" s="530"/>
      <c r="C64" s="662"/>
      <c r="D64" s="531">
        <f>MEDIAN(D49:D62)</f>
        <v>4.17208811113104E-2</v>
      </c>
      <c r="E64" s="531">
        <f>MEDIAN(E49:E62)</f>
        <v>4.3185655075703815E-2</v>
      </c>
      <c r="F64" s="532">
        <f>MEDIAN(F49:F62)</f>
        <v>4.4336158679331883E-2</v>
      </c>
    </row>
    <row r="65" spans="1:8" ht="15.6">
      <c r="A65" s="392" t="s">
        <v>521</v>
      </c>
      <c r="B65" s="212"/>
      <c r="C65" s="663"/>
      <c r="D65" s="533"/>
      <c r="E65" s="533"/>
      <c r="F65" s="534"/>
      <c r="H65" s="616"/>
    </row>
  </sheetData>
  <pageMargins left="1.18" right="0.48" top="0.31" bottom="0.48" header="0.34" footer="0.5"/>
  <pageSetup scale="7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7E182-14AF-42B0-8336-5065FA1F2155}">
  <sheetPr>
    <pageSetUpPr fitToPage="1"/>
  </sheetPr>
  <dimension ref="A1:I66"/>
  <sheetViews>
    <sheetView topLeftCell="A28" zoomScale="75" zoomScaleNormal="75" workbookViewId="0">
      <selection activeCell="K40" sqref="K40"/>
    </sheetView>
  </sheetViews>
  <sheetFormatPr defaultColWidth="8.88671875" defaultRowHeight="13.2"/>
  <cols>
    <col min="1" max="1" width="61.109375" style="512" customWidth="1"/>
    <col min="2" max="7" width="12.6640625" style="512" customWidth="1"/>
    <col min="8" max="16384" width="8.88671875" style="512"/>
  </cols>
  <sheetData>
    <row r="1" spans="1:9" ht="15.6">
      <c r="A1" s="538"/>
      <c r="B1" s="538"/>
      <c r="C1" s="538"/>
      <c r="D1" s="538"/>
      <c r="E1" s="538"/>
      <c r="G1" s="12" t="s">
        <v>519</v>
      </c>
      <c r="H1" s="509"/>
      <c r="I1" s="509"/>
    </row>
    <row r="2" spans="1:9" ht="15.6">
      <c r="A2" s="538"/>
      <c r="B2" s="538"/>
      <c r="C2" s="538"/>
      <c r="D2" s="538"/>
      <c r="E2" s="538"/>
      <c r="G2" s="1" t="s">
        <v>307</v>
      </c>
      <c r="H2" s="509"/>
      <c r="I2" s="509"/>
    </row>
    <row r="3" spans="1:9" ht="15.6">
      <c r="A3" s="538"/>
      <c r="B3" s="538"/>
      <c r="C3" s="538"/>
      <c r="D3" s="538"/>
      <c r="E3" s="538"/>
      <c r="G3" s="1" t="s">
        <v>126</v>
      </c>
      <c r="H3" s="509"/>
      <c r="I3" s="509"/>
    </row>
    <row r="4" spans="1:9" ht="15.6">
      <c r="A4" s="538"/>
      <c r="B4" s="538"/>
      <c r="C4" s="538"/>
      <c r="D4" s="538"/>
      <c r="E4" s="538"/>
      <c r="G4" s="75" t="s">
        <v>154</v>
      </c>
      <c r="H4" s="509"/>
      <c r="I4" s="509"/>
    </row>
    <row r="5" spans="1:9" ht="13.8">
      <c r="A5" s="538"/>
      <c r="B5" s="538"/>
      <c r="C5" s="538"/>
      <c r="D5" s="538"/>
      <c r="E5" s="538"/>
      <c r="F5" s="538"/>
      <c r="G5" s="32"/>
      <c r="H5" s="509"/>
      <c r="I5" s="509"/>
    </row>
    <row r="6" spans="1:9" ht="15.6">
      <c r="A6" s="11" t="s">
        <v>307</v>
      </c>
      <c r="B6" s="539"/>
      <c r="C6" s="539"/>
      <c r="D6" s="539"/>
      <c r="E6" s="539"/>
      <c r="F6" s="539"/>
      <c r="G6" s="539"/>
      <c r="H6" s="509"/>
      <c r="I6" s="509"/>
    </row>
    <row r="7" spans="1:9" ht="13.8">
      <c r="A7" s="539"/>
      <c r="B7" s="539"/>
      <c r="C7" s="539"/>
      <c r="D7" s="539"/>
      <c r="E7" s="539"/>
      <c r="F7" s="539"/>
      <c r="G7" s="539"/>
      <c r="H7" s="509"/>
      <c r="I7" s="509"/>
    </row>
    <row r="8" spans="1:9" ht="15.6">
      <c r="A8" s="5" t="s">
        <v>513</v>
      </c>
      <c r="B8" s="514"/>
      <c r="C8" s="514"/>
      <c r="D8" s="514"/>
      <c r="E8" s="540"/>
      <c r="F8" s="540"/>
      <c r="G8" s="539"/>
      <c r="H8" s="509"/>
      <c r="I8" s="509"/>
    </row>
    <row r="9" spans="1:9" ht="15.6">
      <c r="A9" s="516" t="s">
        <v>20</v>
      </c>
      <c r="B9" s="539"/>
      <c r="C9" s="539"/>
      <c r="D9" s="539"/>
      <c r="E9" s="539"/>
      <c r="F9" s="539"/>
      <c r="G9" s="539"/>
      <c r="H9" s="509"/>
      <c r="I9" s="509"/>
    </row>
    <row r="10" spans="1:9" ht="16.2">
      <c r="A10" s="541" t="s">
        <v>160</v>
      </c>
      <c r="B10" s="539"/>
      <c r="C10" s="539"/>
      <c r="D10" s="542"/>
      <c r="E10" s="542"/>
      <c r="F10" s="542"/>
      <c r="G10" s="542"/>
      <c r="H10" s="509"/>
      <c r="I10" s="509"/>
    </row>
    <row r="11" spans="1:9" ht="16.2">
      <c r="A11" s="541"/>
      <c r="B11" s="539"/>
      <c r="C11" s="539"/>
      <c r="D11" s="542"/>
      <c r="E11" s="542"/>
      <c r="F11" s="542"/>
      <c r="G11" s="542"/>
      <c r="H11" s="509"/>
      <c r="I11" s="509"/>
    </row>
    <row r="12" spans="1:9" ht="15.6">
      <c r="A12" s="516" t="s">
        <v>119</v>
      </c>
      <c r="B12" s="514"/>
      <c r="C12" s="514"/>
      <c r="D12" s="514"/>
      <c r="E12" s="514"/>
      <c r="F12" s="516"/>
      <c r="G12" s="516"/>
      <c r="H12" s="509"/>
      <c r="I12" s="509"/>
    </row>
    <row r="13" spans="1:9" ht="16.2" thickBot="1">
      <c r="A13" s="516" t="s">
        <v>230</v>
      </c>
      <c r="B13" s="514"/>
      <c r="C13" s="514"/>
      <c r="D13" s="514"/>
      <c r="E13" s="514"/>
      <c r="F13" s="516"/>
      <c r="G13" s="516"/>
      <c r="H13" s="509"/>
      <c r="I13" s="509"/>
    </row>
    <row r="14" spans="1:9" ht="16.8" thickBot="1">
      <c r="A14" s="543"/>
      <c r="B14" s="544" t="s">
        <v>61</v>
      </c>
      <c r="C14" s="545"/>
      <c r="D14" s="545"/>
      <c r="E14" s="545"/>
      <c r="F14" s="545"/>
      <c r="G14" s="546"/>
      <c r="H14" s="509"/>
      <c r="I14" s="509"/>
    </row>
    <row r="15" spans="1:9" ht="16.2" thickBot="1">
      <c r="A15" s="547" t="s">
        <v>39</v>
      </c>
      <c r="B15" s="548" t="s">
        <v>56</v>
      </c>
      <c r="C15" s="549"/>
      <c r="D15" s="549"/>
      <c r="E15" s="550" t="s">
        <v>57</v>
      </c>
      <c r="F15" s="545"/>
      <c r="G15" s="551"/>
      <c r="H15" s="509"/>
      <c r="I15" s="509"/>
    </row>
    <row r="16" spans="1:9" ht="16.2" thickBot="1">
      <c r="A16" s="552"/>
      <c r="B16" s="553" t="s">
        <v>3</v>
      </c>
      <c r="C16" s="554" t="s">
        <v>4</v>
      </c>
      <c r="D16" s="555" t="s">
        <v>5</v>
      </c>
      <c r="E16" s="553" t="s">
        <v>3</v>
      </c>
      <c r="F16" s="554" t="s">
        <v>4</v>
      </c>
      <c r="G16" s="556" t="s">
        <v>5</v>
      </c>
      <c r="H16" s="509"/>
      <c r="I16" s="509"/>
    </row>
    <row r="17" spans="1:9" ht="15.6">
      <c r="A17" s="688" t="s">
        <v>231</v>
      </c>
      <c r="B17" s="691">
        <v>6</v>
      </c>
      <c r="C17" s="692">
        <v>6.5</v>
      </c>
      <c r="D17" s="692">
        <v>6</v>
      </c>
      <c r="E17" s="691">
        <v>7</v>
      </c>
      <c r="F17" s="692">
        <v>6.5</v>
      </c>
      <c r="G17" s="693">
        <v>6.5</v>
      </c>
      <c r="H17" s="509"/>
      <c r="I17" s="509"/>
    </row>
    <row r="18" spans="1:9" ht="15.6">
      <c r="A18" s="688" t="s">
        <v>232</v>
      </c>
      <c r="B18" s="494">
        <v>4</v>
      </c>
      <c r="C18" s="493">
        <v>3.5</v>
      </c>
      <c r="D18" s="493">
        <v>2</v>
      </c>
      <c r="E18" s="493">
        <v>8</v>
      </c>
      <c r="F18" s="493">
        <v>5</v>
      </c>
      <c r="G18" s="495">
        <v>5.5</v>
      </c>
      <c r="H18" s="509"/>
      <c r="I18" s="509"/>
    </row>
    <row r="19" spans="1:9" ht="15.6">
      <c r="A19" s="688" t="s">
        <v>234</v>
      </c>
      <c r="B19" s="494">
        <v>5</v>
      </c>
      <c r="C19" s="493">
        <v>5</v>
      </c>
      <c r="D19" s="493">
        <v>3.5</v>
      </c>
      <c r="E19" s="493">
        <v>4</v>
      </c>
      <c r="F19" s="493">
        <v>5</v>
      </c>
      <c r="G19" s="495">
        <v>3.5</v>
      </c>
      <c r="H19" s="509"/>
      <c r="I19" s="509"/>
    </row>
    <row r="20" spans="1:9" ht="15.6">
      <c r="A20" s="503" t="s">
        <v>331</v>
      </c>
      <c r="B20" s="494">
        <v>3</v>
      </c>
      <c r="C20" s="493">
        <v>4.5</v>
      </c>
      <c r="D20" s="493">
        <v>4</v>
      </c>
      <c r="E20" s="493">
        <v>1</v>
      </c>
      <c r="F20" s="493">
        <v>4.5</v>
      </c>
      <c r="G20" s="495">
        <v>3.5</v>
      </c>
      <c r="H20" s="509"/>
      <c r="I20" s="509"/>
    </row>
    <row r="21" spans="1:9" ht="15.6">
      <c r="A21" s="688" t="s">
        <v>237</v>
      </c>
      <c r="B21" s="494">
        <v>6</v>
      </c>
      <c r="C21" s="493">
        <v>7</v>
      </c>
      <c r="D21" s="493">
        <v>6.5</v>
      </c>
      <c r="E21" s="493">
        <v>5.5</v>
      </c>
      <c r="F21" s="493">
        <v>6.5</v>
      </c>
      <c r="G21" s="495">
        <v>8</v>
      </c>
      <c r="H21" s="509"/>
      <c r="I21" s="509"/>
    </row>
    <row r="22" spans="1:9" ht="15.6">
      <c r="A22" s="688" t="s">
        <v>239</v>
      </c>
      <c r="B22" s="494">
        <v>2</v>
      </c>
      <c r="C22" s="493">
        <v>2.5</v>
      </c>
      <c r="D22" s="493">
        <v>4</v>
      </c>
      <c r="E22" s="493">
        <v>2</v>
      </c>
      <c r="F22" s="493">
        <v>2.5</v>
      </c>
      <c r="G22" s="495">
        <v>3.5</v>
      </c>
      <c r="H22" s="509"/>
      <c r="I22" s="509"/>
    </row>
    <row r="23" spans="1:9" ht="15.6">
      <c r="A23" s="688" t="s">
        <v>265</v>
      </c>
      <c r="B23" s="494">
        <v>3</v>
      </c>
      <c r="C23" s="493">
        <v>3</v>
      </c>
      <c r="D23" s="493">
        <v>2</v>
      </c>
      <c r="E23" s="493">
        <v>4.5</v>
      </c>
      <c r="F23" s="493">
        <v>3.5</v>
      </c>
      <c r="G23" s="495">
        <v>1</v>
      </c>
      <c r="H23" s="509"/>
      <c r="I23" s="509"/>
    </row>
    <row r="24" spans="1:9" ht="15.6">
      <c r="A24" s="688" t="s">
        <v>328</v>
      </c>
      <c r="B24" s="494">
        <v>2</v>
      </c>
      <c r="C24" s="493">
        <v>8</v>
      </c>
      <c r="D24" s="493">
        <v>2</v>
      </c>
      <c r="E24" s="493">
        <v>14</v>
      </c>
      <c r="F24" s="493">
        <v>5</v>
      </c>
      <c r="G24" s="495">
        <v>0.5</v>
      </c>
      <c r="H24" s="509"/>
      <c r="I24" s="509"/>
    </row>
    <row r="25" spans="1:9" ht="15.6">
      <c r="A25" s="504" t="s">
        <v>335</v>
      </c>
      <c r="B25" s="494">
        <v>2.5</v>
      </c>
      <c r="C25" s="493">
        <v>2</v>
      </c>
      <c r="D25" s="493">
        <v>2</v>
      </c>
      <c r="E25" s="493">
        <v>5.5</v>
      </c>
      <c r="F25" s="493">
        <v>3</v>
      </c>
      <c r="G25" s="495">
        <v>6.5</v>
      </c>
      <c r="H25" s="509"/>
      <c r="I25" s="509"/>
    </row>
    <row r="26" spans="1:9" ht="15.6">
      <c r="A26" s="504" t="s">
        <v>332</v>
      </c>
      <c r="B26" s="494"/>
      <c r="C26" s="493"/>
      <c r="D26" s="493"/>
      <c r="E26" s="493"/>
      <c r="F26" s="493"/>
      <c r="G26" s="495"/>
      <c r="H26" s="509"/>
      <c r="I26" s="509"/>
    </row>
    <row r="27" spans="1:9" ht="15.6">
      <c r="A27" s="503" t="s">
        <v>300</v>
      </c>
      <c r="B27" s="494">
        <v>6.5</v>
      </c>
      <c r="C27" s="493">
        <v>7</v>
      </c>
      <c r="D27" s="493">
        <v>4.5</v>
      </c>
      <c r="E27" s="493">
        <v>5.5</v>
      </c>
      <c r="F27" s="493">
        <v>6</v>
      </c>
      <c r="G27" s="495">
        <v>4</v>
      </c>
      <c r="H27" s="509"/>
      <c r="I27" s="509"/>
    </row>
    <row r="28" spans="1:9" ht="15.6">
      <c r="A28" s="499" t="s">
        <v>479</v>
      </c>
      <c r="B28" s="494">
        <v>-0.5</v>
      </c>
      <c r="C28" s="493">
        <v>-3</v>
      </c>
      <c r="D28" s="493">
        <v>4.5</v>
      </c>
      <c r="E28" s="493">
        <v>2.5</v>
      </c>
      <c r="F28" s="493">
        <v>4</v>
      </c>
      <c r="G28" s="495">
        <v>3.5</v>
      </c>
      <c r="H28" s="509"/>
      <c r="I28" s="509"/>
    </row>
    <row r="29" spans="1:9" ht="15.6">
      <c r="A29" s="688" t="s">
        <v>242</v>
      </c>
      <c r="B29" s="494">
        <v>4</v>
      </c>
      <c r="C29" s="493">
        <v>8</v>
      </c>
      <c r="D29" s="493">
        <v>4.5</v>
      </c>
      <c r="E29" s="493">
        <v>3.5</v>
      </c>
      <c r="F29" s="493">
        <v>6.5</v>
      </c>
      <c r="G29" s="495">
        <v>4.5</v>
      </c>
      <c r="H29" s="509"/>
      <c r="I29" s="509"/>
    </row>
    <row r="30" spans="1:9" ht="15.6">
      <c r="A30" s="499" t="s">
        <v>254</v>
      </c>
      <c r="B30" s="494">
        <v>4.5</v>
      </c>
      <c r="C30" s="493">
        <v>4</v>
      </c>
      <c r="D30" s="493">
        <v>5.5</v>
      </c>
      <c r="E30" s="493">
        <v>5.5</v>
      </c>
      <c r="F30" s="493">
        <v>4</v>
      </c>
      <c r="G30" s="495">
        <v>5.5</v>
      </c>
      <c r="H30" s="509"/>
      <c r="I30" s="509"/>
    </row>
    <row r="31" spans="1:9" ht="15.6">
      <c r="A31" s="688" t="s">
        <v>311</v>
      </c>
      <c r="B31" s="494">
        <v>9.5</v>
      </c>
      <c r="C31" s="493">
        <v>11.5</v>
      </c>
      <c r="D31" s="493">
        <v>8</v>
      </c>
      <c r="E31" s="493">
        <v>12.5</v>
      </c>
      <c r="F31" s="493">
        <v>11.5</v>
      </c>
      <c r="G31" s="495">
        <v>6</v>
      </c>
      <c r="H31" s="509"/>
      <c r="I31" s="509"/>
    </row>
    <row r="32" spans="1:9" ht="15.6">
      <c r="A32" s="688" t="s">
        <v>244</v>
      </c>
      <c r="B32" s="494">
        <v>3.5</v>
      </c>
      <c r="C32" s="493">
        <v>5.5</v>
      </c>
      <c r="D32" s="493">
        <v>6</v>
      </c>
      <c r="E32" s="493" t="s">
        <v>163</v>
      </c>
      <c r="F32" s="493">
        <v>3.5</v>
      </c>
      <c r="G32" s="495">
        <v>4</v>
      </c>
      <c r="H32" s="509"/>
      <c r="I32" s="509"/>
    </row>
    <row r="33" spans="1:9" ht="15.6">
      <c r="A33" s="688" t="s">
        <v>337</v>
      </c>
      <c r="B33" s="494">
        <v>3</v>
      </c>
      <c r="C33" s="493">
        <v>7.5</v>
      </c>
      <c r="D33" s="493">
        <v>4</v>
      </c>
      <c r="E33" s="493">
        <v>4.5</v>
      </c>
      <c r="F33" s="493">
        <v>6.5</v>
      </c>
      <c r="G33" s="495">
        <v>1.5</v>
      </c>
      <c r="H33" s="509"/>
      <c r="I33" s="509"/>
    </row>
    <row r="34" spans="1:9" ht="15.6">
      <c r="A34" s="688" t="s">
        <v>246</v>
      </c>
      <c r="B34" s="494">
        <v>3.5</v>
      </c>
      <c r="C34" s="493">
        <v>4</v>
      </c>
      <c r="D34" s="493">
        <v>4</v>
      </c>
      <c r="E34" s="493">
        <v>2</v>
      </c>
      <c r="F34" s="493">
        <v>5</v>
      </c>
      <c r="G34" s="495">
        <v>3.5</v>
      </c>
      <c r="H34" s="509"/>
      <c r="I34" s="509"/>
    </row>
    <row r="35" spans="1:9" ht="15.6">
      <c r="A35" s="688" t="s">
        <v>248</v>
      </c>
      <c r="B35" s="494">
        <v>3.5</v>
      </c>
      <c r="C35" s="493">
        <v>5</v>
      </c>
      <c r="D35" s="493">
        <v>3.5</v>
      </c>
      <c r="E35" s="493">
        <v>3</v>
      </c>
      <c r="F35" s="493">
        <v>6</v>
      </c>
      <c r="G35" s="495">
        <v>3</v>
      </c>
      <c r="H35" s="509"/>
      <c r="I35" s="509"/>
    </row>
    <row r="36" spans="1:9" ht="15.6">
      <c r="A36" s="499" t="s">
        <v>482</v>
      </c>
      <c r="B36" s="494">
        <v>-9</v>
      </c>
      <c r="C36" s="493">
        <v>-1</v>
      </c>
      <c r="D36" s="493" t="s">
        <v>163</v>
      </c>
      <c r="E36" s="493">
        <v>-17</v>
      </c>
      <c r="F36" s="493">
        <v>-0.5</v>
      </c>
      <c r="G36" s="495">
        <v>3</v>
      </c>
      <c r="H36" s="509"/>
      <c r="I36" s="509"/>
    </row>
    <row r="37" spans="1:9" ht="15.6">
      <c r="A37" s="499" t="s">
        <v>483</v>
      </c>
      <c r="B37" s="494">
        <v>3</v>
      </c>
      <c r="C37" s="493">
        <v>4.5</v>
      </c>
      <c r="D37" s="493">
        <v>3</v>
      </c>
      <c r="E37" s="493">
        <v>4</v>
      </c>
      <c r="F37" s="493">
        <v>4.5</v>
      </c>
      <c r="G37" s="495">
        <v>1.5</v>
      </c>
      <c r="H37" s="509"/>
      <c r="I37" s="509"/>
    </row>
    <row r="38" spans="1:9" ht="15.6">
      <c r="A38" s="688" t="s">
        <v>266</v>
      </c>
      <c r="B38" s="494">
        <v>3</v>
      </c>
      <c r="C38" s="493">
        <v>3.5</v>
      </c>
      <c r="D38" s="493">
        <v>3</v>
      </c>
      <c r="E38" s="493">
        <v>3</v>
      </c>
      <c r="F38" s="493">
        <v>3.5</v>
      </c>
      <c r="G38" s="495">
        <v>2.5</v>
      </c>
      <c r="H38" s="509"/>
      <c r="I38" s="509"/>
    </row>
    <row r="39" spans="1:9" ht="15.6">
      <c r="A39" s="688" t="s">
        <v>264</v>
      </c>
      <c r="B39" s="494">
        <v>6.5</v>
      </c>
      <c r="C39" s="493">
        <v>10</v>
      </c>
      <c r="D39" s="493">
        <v>7</v>
      </c>
      <c r="E39" s="493">
        <v>7</v>
      </c>
      <c r="F39" s="493">
        <v>6.5</v>
      </c>
      <c r="G39" s="495">
        <v>3.5</v>
      </c>
      <c r="H39" s="509"/>
      <c r="I39" s="509"/>
    </row>
    <row r="40" spans="1:9" ht="16.2" thickBot="1">
      <c r="A40" s="689" t="s">
        <v>250</v>
      </c>
      <c r="B40" s="690">
        <v>5.5</v>
      </c>
      <c r="C40" s="501">
        <v>6</v>
      </c>
      <c r="D40" s="501">
        <v>5</v>
      </c>
      <c r="E40" s="501">
        <v>6.5</v>
      </c>
      <c r="F40" s="501">
        <v>6.5</v>
      </c>
      <c r="G40" s="502">
        <v>6</v>
      </c>
      <c r="H40" s="509"/>
      <c r="I40" s="509"/>
    </row>
    <row r="41" spans="1:9" ht="15.6">
      <c r="A41" s="557" t="s">
        <v>1</v>
      </c>
      <c r="B41" s="168">
        <f t="shared" ref="B41:G41" si="0">AVERAGE(B17:B40)</f>
        <v>3.4782608695652173</v>
      </c>
      <c r="C41" s="168">
        <f t="shared" si="0"/>
        <v>4.9782608695652177</v>
      </c>
      <c r="D41" s="168">
        <f t="shared" si="0"/>
        <v>4.2954545454545459</v>
      </c>
      <c r="E41" s="168">
        <f t="shared" si="0"/>
        <v>4.2727272727272725</v>
      </c>
      <c r="F41" s="168">
        <f t="shared" si="0"/>
        <v>5</v>
      </c>
      <c r="G41" s="169">
        <f t="shared" si="0"/>
        <v>3.9347826086956523</v>
      </c>
      <c r="H41" s="509"/>
      <c r="I41" s="509"/>
    </row>
    <row r="42" spans="1:9" ht="16.2" thickBot="1">
      <c r="A42" s="558" t="s">
        <v>23</v>
      </c>
      <c r="B42" s="559">
        <f t="shared" ref="B42:G42" si="1">MEDIAN(B17:B40)</f>
        <v>3.5</v>
      </c>
      <c r="C42" s="559">
        <f t="shared" si="1"/>
        <v>5</v>
      </c>
      <c r="D42" s="559">
        <f t="shared" si="1"/>
        <v>4</v>
      </c>
      <c r="E42" s="559">
        <f t="shared" si="1"/>
        <v>4.5</v>
      </c>
      <c r="F42" s="559">
        <f t="shared" si="1"/>
        <v>5</v>
      </c>
      <c r="G42" s="560">
        <f t="shared" si="1"/>
        <v>3.5</v>
      </c>
      <c r="H42" s="509"/>
      <c r="I42" s="509"/>
    </row>
    <row r="43" spans="1:9" ht="16.2" thickBot="1">
      <c r="A43" s="561" t="s">
        <v>140</v>
      </c>
      <c r="B43" s="562" t="s">
        <v>151</v>
      </c>
      <c r="C43" s="562"/>
      <c r="D43" s="563"/>
      <c r="E43" s="564">
        <f>AVERAGE(B42:G42)</f>
        <v>4.25</v>
      </c>
      <c r="F43" s="565"/>
      <c r="G43" s="565"/>
      <c r="H43" s="509"/>
      <c r="I43" s="509"/>
    </row>
    <row r="44" spans="1:9">
      <c r="H44" s="509"/>
      <c r="I44" s="509"/>
    </row>
    <row r="45" spans="1:9" ht="15.6">
      <c r="A45" s="516" t="s">
        <v>120</v>
      </c>
      <c r="B45" s="514"/>
      <c r="C45" s="514"/>
      <c r="D45" s="514"/>
      <c r="E45" s="514"/>
      <c r="F45" s="516"/>
      <c r="G45" s="516"/>
      <c r="H45" s="509"/>
      <c r="I45" s="509"/>
    </row>
    <row r="46" spans="1:9" ht="16.2" thickBot="1">
      <c r="A46" s="516" t="s">
        <v>516</v>
      </c>
      <c r="B46" s="514"/>
      <c r="C46" s="514"/>
      <c r="D46" s="514"/>
      <c r="E46" s="514"/>
      <c r="F46" s="516"/>
      <c r="G46" s="516"/>
      <c r="H46" s="509"/>
      <c r="I46" s="509"/>
    </row>
    <row r="47" spans="1:9" ht="16.8" thickBot="1">
      <c r="A47" s="543"/>
      <c r="B47" s="544" t="s">
        <v>61</v>
      </c>
      <c r="C47" s="545"/>
      <c r="D47" s="545"/>
      <c r="E47" s="545"/>
      <c r="F47" s="545"/>
      <c r="G47" s="546"/>
      <c r="H47" s="509"/>
      <c r="I47" s="509"/>
    </row>
    <row r="48" spans="1:9" ht="16.2" thickBot="1">
      <c r="A48" s="547" t="s">
        <v>39</v>
      </c>
      <c r="B48" s="548" t="s">
        <v>56</v>
      </c>
      <c r="C48" s="549"/>
      <c r="D48" s="549"/>
      <c r="E48" s="550" t="s">
        <v>57</v>
      </c>
      <c r="F48" s="545"/>
      <c r="G48" s="551"/>
      <c r="H48" s="509"/>
      <c r="I48" s="509"/>
    </row>
    <row r="49" spans="1:9" ht="16.2" thickBot="1">
      <c r="A49" s="552"/>
      <c r="B49" s="553" t="s">
        <v>3</v>
      </c>
      <c r="C49" s="554" t="s">
        <v>4</v>
      </c>
      <c r="D49" s="555" t="s">
        <v>5</v>
      </c>
      <c r="E49" s="553" t="s">
        <v>3</v>
      </c>
      <c r="F49" s="554" t="s">
        <v>4</v>
      </c>
      <c r="G49" s="556" t="s">
        <v>5</v>
      </c>
      <c r="H49" s="509"/>
      <c r="I49" s="509"/>
    </row>
    <row r="50" spans="1:9" s="185" customFormat="1" ht="15.6">
      <c r="A50" s="688" t="s">
        <v>231</v>
      </c>
      <c r="B50" s="691">
        <v>6</v>
      </c>
      <c r="C50" s="692">
        <v>6.5</v>
      </c>
      <c r="D50" s="692">
        <v>6</v>
      </c>
      <c r="E50" s="691">
        <v>7</v>
      </c>
      <c r="F50" s="692">
        <v>6.5</v>
      </c>
      <c r="G50" s="693">
        <v>6.5</v>
      </c>
      <c r="H50" s="566"/>
      <c r="I50" s="509"/>
    </row>
    <row r="51" spans="1:9" s="185" customFormat="1" ht="15.6">
      <c r="A51" s="688" t="s">
        <v>232</v>
      </c>
      <c r="B51" s="494">
        <v>4</v>
      </c>
      <c r="C51" s="493">
        <v>3.5</v>
      </c>
      <c r="D51" s="493">
        <v>2</v>
      </c>
      <c r="E51" s="493">
        <v>8</v>
      </c>
      <c r="F51" s="493">
        <v>5</v>
      </c>
      <c r="G51" s="495">
        <v>5.5</v>
      </c>
      <c r="H51" s="566"/>
      <c r="I51" s="509"/>
    </row>
    <row r="52" spans="1:9" s="185" customFormat="1" ht="15.6">
      <c r="A52" s="688" t="s">
        <v>234</v>
      </c>
      <c r="B52" s="494">
        <v>5</v>
      </c>
      <c r="C52" s="493">
        <v>5</v>
      </c>
      <c r="D52" s="493">
        <v>3.5</v>
      </c>
      <c r="E52" s="493">
        <v>4</v>
      </c>
      <c r="F52" s="493">
        <v>5</v>
      </c>
      <c r="G52" s="495">
        <v>3.5</v>
      </c>
      <c r="H52" s="566"/>
      <c r="I52" s="509"/>
    </row>
    <row r="53" spans="1:9" s="185" customFormat="1" ht="15.6">
      <c r="A53" s="688" t="s">
        <v>265</v>
      </c>
      <c r="B53" s="494">
        <v>3</v>
      </c>
      <c r="C53" s="493">
        <v>3</v>
      </c>
      <c r="D53" s="493">
        <v>2</v>
      </c>
      <c r="E53" s="493">
        <v>4.5</v>
      </c>
      <c r="F53" s="493">
        <v>3.5</v>
      </c>
      <c r="G53" s="495">
        <v>1</v>
      </c>
      <c r="H53" s="566"/>
      <c r="I53" s="509"/>
    </row>
    <row r="54" spans="1:9" s="185" customFormat="1" ht="15.6">
      <c r="A54" s="688" t="s">
        <v>328</v>
      </c>
      <c r="B54" s="494">
        <v>2</v>
      </c>
      <c r="C54" s="493">
        <v>7.5</v>
      </c>
      <c r="D54" s="493">
        <v>1.5</v>
      </c>
      <c r="E54" s="493">
        <v>1.5</v>
      </c>
      <c r="F54" s="493">
        <v>6.5</v>
      </c>
      <c r="G54" s="495">
        <v>0.5</v>
      </c>
      <c r="H54" s="566"/>
      <c r="I54" s="509"/>
    </row>
    <row r="55" spans="1:9" s="185" customFormat="1" ht="15.6">
      <c r="A55" s="504" t="s">
        <v>335</v>
      </c>
      <c r="B55" s="494">
        <v>2.5</v>
      </c>
      <c r="C55" s="493">
        <v>2</v>
      </c>
      <c r="D55" s="493">
        <v>2</v>
      </c>
      <c r="E55" s="493">
        <v>5.5</v>
      </c>
      <c r="F55" s="493">
        <v>3</v>
      </c>
      <c r="G55" s="495">
        <v>6.5</v>
      </c>
      <c r="H55" s="566"/>
      <c r="I55" s="509"/>
    </row>
    <row r="56" spans="1:9" ht="15.6">
      <c r="A56" s="504" t="s">
        <v>332</v>
      </c>
      <c r="B56" s="494"/>
      <c r="C56" s="493"/>
      <c r="D56" s="493"/>
      <c r="E56" s="493"/>
      <c r="F56" s="493"/>
      <c r="G56" s="495"/>
      <c r="H56" s="509"/>
      <c r="I56" s="509"/>
    </row>
    <row r="57" spans="1:9" ht="15.6">
      <c r="A57" s="688" t="s">
        <v>242</v>
      </c>
      <c r="B57" s="494">
        <v>4</v>
      </c>
      <c r="C57" s="493">
        <v>8</v>
      </c>
      <c r="D57" s="493">
        <v>4.5</v>
      </c>
      <c r="E57" s="493">
        <v>3.5</v>
      </c>
      <c r="F57" s="493">
        <v>6.5</v>
      </c>
      <c r="G57" s="495">
        <v>4.5</v>
      </c>
      <c r="H57" s="566"/>
    </row>
    <row r="58" spans="1:9" ht="15.6">
      <c r="A58" s="688" t="s">
        <v>244</v>
      </c>
      <c r="B58" s="494">
        <v>3.5</v>
      </c>
      <c r="C58" s="493">
        <v>5.5</v>
      </c>
      <c r="D58" s="493">
        <v>6</v>
      </c>
      <c r="E58" s="493" t="s">
        <v>163</v>
      </c>
      <c r="F58" s="493">
        <v>3.5</v>
      </c>
      <c r="G58" s="495">
        <v>4</v>
      </c>
      <c r="H58" s="566"/>
    </row>
    <row r="59" spans="1:9" ht="15.6">
      <c r="A59" s="688" t="s">
        <v>337</v>
      </c>
      <c r="B59" s="494">
        <v>3</v>
      </c>
      <c r="C59" s="493">
        <v>7.5</v>
      </c>
      <c r="D59" s="493">
        <v>4</v>
      </c>
      <c r="E59" s="493">
        <v>4.5</v>
      </c>
      <c r="F59" s="493">
        <v>6.5</v>
      </c>
      <c r="G59" s="495">
        <v>1.5</v>
      </c>
      <c r="H59" s="566"/>
    </row>
    <row r="60" spans="1:9" ht="15.6">
      <c r="A60" s="688" t="s">
        <v>246</v>
      </c>
      <c r="B60" s="494">
        <v>3.5</v>
      </c>
      <c r="C60" s="493">
        <v>4</v>
      </c>
      <c r="D60" s="493">
        <v>4</v>
      </c>
      <c r="E60" s="493">
        <v>2</v>
      </c>
      <c r="F60" s="493">
        <v>5</v>
      </c>
      <c r="G60" s="495">
        <v>3.5</v>
      </c>
    </row>
    <row r="61" spans="1:9" ht="15.6">
      <c r="A61" s="688" t="s">
        <v>248</v>
      </c>
      <c r="B61" s="494">
        <v>3.5</v>
      </c>
      <c r="C61" s="493">
        <v>5</v>
      </c>
      <c r="D61" s="493">
        <v>3.5</v>
      </c>
      <c r="E61" s="493">
        <v>3</v>
      </c>
      <c r="F61" s="493">
        <v>6</v>
      </c>
      <c r="G61" s="495">
        <v>3</v>
      </c>
    </row>
    <row r="62" spans="1:9" ht="15.6">
      <c r="A62" s="688" t="s">
        <v>266</v>
      </c>
      <c r="B62" s="494">
        <v>3</v>
      </c>
      <c r="C62" s="493">
        <v>3.5</v>
      </c>
      <c r="D62" s="493">
        <v>3</v>
      </c>
      <c r="E62" s="493">
        <v>3</v>
      </c>
      <c r="F62" s="493">
        <v>3.5</v>
      </c>
      <c r="G62" s="495">
        <v>2.5</v>
      </c>
    </row>
    <row r="63" spans="1:9" ht="16.2" thickBot="1">
      <c r="A63" s="689" t="s">
        <v>250</v>
      </c>
      <c r="B63" s="690">
        <v>5.5</v>
      </c>
      <c r="C63" s="501">
        <v>6</v>
      </c>
      <c r="D63" s="501">
        <v>5</v>
      </c>
      <c r="E63" s="501">
        <v>6.5</v>
      </c>
      <c r="F63" s="501">
        <v>6.5</v>
      </c>
      <c r="G63" s="502">
        <v>6</v>
      </c>
    </row>
    <row r="64" spans="1:9" ht="15.6">
      <c r="A64" s="557" t="s">
        <v>1</v>
      </c>
      <c r="B64" s="168">
        <f t="shared" ref="B64:G64" si="2">AVERAGE(B50:B63)</f>
        <v>3.7307692307692308</v>
      </c>
      <c r="C64" s="168">
        <f t="shared" si="2"/>
        <v>5.1538461538461542</v>
      </c>
      <c r="D64" s="168">
        <f t="shared" si="2"/>
        <v>3.6153846153846154</v>
      </c>
      <c r="E64" s="168">
        <f t="shared" si="2"/>
        <v>4.416666666666667</v>
      </c>
      <c r="F64" s="168">
        <f t="shared" si="2"/>
        <v>5.1538461538461542</v>
      </c>
      <c r="G64" s="169">
        <f t="shared" si="2"/>
        <v>3.7307692307692308</v>
      </c>
    </row>
    <row r="65" spans="1:7" ht="16.2" thickBot="1">
      <c r="A65" s="558" t="s">
        <v>23</v>
      </c>
      <c r="B65" s="559">
        <f t="shared" ref="B65:G65" si="3">MEDIAN(B50:B63)</f>
        <v>3.5</v>
      </c>
      <c r="C65" s="559">
        <f t="shared" si="3"/>
        <v>5</v>
      </c>
      <c r="D65" s="559">
        <f t="shared" si="3"/>
        <v>3.5</v>
      </c>
      <c r="E65" s="559">
        <f t="shared" si="3"/>
        <v>4.25</v>
      </c>
      <c r="F65" s="559">
        <f t="shared" si="3"/>
        <v>5</v>
      </c>
      <c r="G65" s="560">
        <f t="shared" si="3"/>
        <v>3.5</v>
      </c>
    </row>
    <row r="66" spans="1:7" ht="16.2" thickBot="1">
      <c r="A66" s="561" t="s">
        <v>140</v>
      </c>
      <c r="B66" s="562" t="s">
        <v>151</v>
      </c>
      <c r="C66" s="562"/>
      <c r="D66" s="563"/>
      <c r="E66" s="564">
        <f>AVERAGE(B65:G65)</f>
        <v>4.125</v>
      </c>
      <c r="F66" s="565"/>
      <c r="G66" s="565"/>
    </row>
  </sheetData>
  <pageMargins left="1.1299999999999999" right="0.75" top="0.55000000000000004" bottom="0.3" header="0.49" footer="0.27"/>
  <pageSetup scale="6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CDF93-8B6E-47C9-9D27-14E388506ACA}">
  <sheetPr>
    <pageSetUpPr fitToPage="1"/>
  </sheetPr>
  <dimension ref="A1:I70"/>
  <sheetViews>
    <sheetView topLeftCell="A35" zoomScale="65" zoomScaleNormal="65" workbookViewId="0">
      <selection activeCell="D68" sqref="D68"/>
    </sheetView>
  </sheetViews>
  <sheetFormatPr defaultColWidth="8.88671875" defaultRowHeight="13.2"/>
  <cols>
    <col min="1" max="1" width="57.44140625" style="512" customWidth="1"/>
    <col min="2" max="2" width="12.44140625" style="512" customWidth="1"/>
    <col min="3" max="3" width="13" style="512" customWidth="1"/>
    <col min="4" max="4" width="15.109375" style="512" customWidth="1"/>
    <col min="5" max="5" width="11.6640625" style="512" customWidth="1"/>
    <col min="6" max="6" width="14.6640625" style="512" customWidth="1"/>
    <col min="7" max="7" width="12.44140625" style="512" customWidth="1"/>
    <col min="8" max="16384" width="8.88671875" style="512"/>
  </cols>
  <sheetData>
    <row r="1" spans="1:8" ht="15.6">
      <c r="A1" s="509"/>
      <c r="B1" s="509"/>
      <c r="C1" s="509"/>
      <c r="D1" s="509"/>
      <c r="G1" s="12" t="s">
        <v>519</v>
      </c>
      <c r="H1" s="509"/>
    </row>
    <row r="2" spans="1:8" ht="15.6">
      <c r="A2" s="509"/>
      <c r="B2" s="509"/>
      <c r="C2" s="509"/>
      <c r="D2" s="509"/>
      <c r="G2" s="1" t="s">
        <v>307</v>
      </c>
      <c r="H2" s="509"/>
    </row>
    <row r="3" spans="1:8" ht="15.6">
      <c r="A3" s="509"/>
      <c r="B3" s="509"/>
      <c r="C3" s="509"/>
      <c r="D3" s="509"/>
      <c r="G3" s="1" t="s">
        <v>126</v>
      </c>
      <c r="H3" s="509"/>
    </row>
    <row r="4" spans="1:8" ht="15.6">
      <c r="A4" s="509"/>
      <c r="B4" s="509"/>
      <c r="C4" s="509"/>
      <c r="D4" s="509"/>
      <c r="G4" s="1" t="s">
        <v>155</v>
      </c>
      <c r="H4" s="509"/>
    </row>
    <row r="5" spans="1:8">
      <c r="A5" s="509"/>
      <c r="B5" s="509"/>
      <c r="C5" s="509"/>
      <c r="D5" s="509"/>
      <c r="H5" s="509"/>
    </row>
    <row r="6" spans="1:8" ht="15.6">
      <c r="A6" s="11" t="s">
        <v>307</v>
      </c>
      <c r="B6" s="567"/>
      <c r="C6" s="567"/>
      <c r="D6" s="567"/>
      <c r="E6" s="568"/>
      <c r="F6" s="568"/>
      <c r="G6" s="540"/>
      <c r="H6" s="509"/>
    </row>
    <row r="7" spans="1:8" ht="15.6">
      <c r="A7" s="516"/>
      <c r="B7" s="567"/>
      <c r="C7" s="567"/>
      <c r="D7" s="567"/>
      <c r="E7" s="568"/>
      <c r="F7" s="568"/>
      <c r="G7" s="540"/>
      <c r="H7" s="509"/>
    </row>
    <row r="8" spans="1:8" ht="15.6">
      <c r="A8" s="5" t="s">
        <v>513</v>
      </c>
      <c r="B8" s="516"/>
      <c r="C8" s="516"/>
      <c r="D8" s="516"/>
      <c r="E8" s="514"/>
      <c r="F8" s="540"/>
      <c r="G8" s="540"/>
      <c r="H8" s="509"/>
    </row>
    <row r="9" spans="1:8" ht="15.6">
      <c r="A9" s="514" t="s">
        <v>20</v>
      </c>
      <c r="B9" s="516"/>
      <c r="C9" s="569"/>
      <c r="D9" s="569"/>
      <c r="E9" s="570"/>
      <c r="F9" s="570"/>
      <c r="G9" s="570"/>
      <c r="H9" s="509"/>
    </row>
    <row r="10" spans="1:8" ht="16.2">
      <c r="A10" s="571" t="s">
        <v>58</v>
      </c>
      <c r="B10" s="516"/>
      <c r="C10" s="569"/>
      <c r="D10" s="569"/>
      <c r="E10" s="514"/>
      <c r="F10" s="514"/>
      <c r="G10" s="514"/>
      <c r="H10" s="509"/>
    </row>
    <row r="11" spans="1:8" ht="16.2">
      <c r="A11" s="571"/>
      <c r="B11" s="516"/>
      <c r="C11" s="569"/>
      <c r="D11" s="569"/>
      <c r="E11" s="514"/>
      <c r="F11" s="514"/>
      <c r="G11" s="514"/>
      <c r="H11" s="509"/>
    </row>
    <row r="12" spans="1:8" ht="15.6">
      <c r="A12" s="516" t="s">
        <v>119</v>
      </c>
      <c r="B12" s="514"/>
      <c r="C12" s="514"/>
      <c r="D12" s="514"/>
      <c r="E12" s="514"/>
      <c r="F12" s="514"/>
      <c r="G12" s="514"/>
      <c r="H12" s="509"/>
    </row>
    <row r="13" spans="1:8" ht="16.2" thickBot="1">
      <c r="A13" s="516" t="s">
        <v>230</v>
      </c>
      <c r="B13" s="514"/>
      <c r="C13" s="514"/>
      <c r="D13" s="514"/>
      <c r="E13" s="514"/>
      <c r="F13" s="514"/>
      <c r="G13" s="514"/>
      <c r="H13" s="509"/>
    </row>
    <row r="14" spans="1:8" ht="16.8" thickBot="1">
      <c r="A14" s="543"/>
      <c r="B14" s="544" t="s">
        <v>59</v>
      </c>
      <c r="C14" s="572"/>
      <c r="D14" s="572"/>
      <c r="E14" s="573" t="s">
        <v>6</v>
      </c>
      <c r="F14" s="574"/>
      <c r="G14" s="575"/>
      <c r="H14" s="509"/>
    </row>
    <row r="15" spans="1:8" ht="15.6">
      <c r="A15" s="576"/>
      <c r="B15" s="548" t="s">
        <v>24</v>
      </c>
      <c r="C15" s="549"/>
      <c r="D15" s="549"/>
      <c r="E15" s="577" t="s">
        <v>153</v>
      </c>
      <c r="F15" s="578"/>
      <c r="G15" s="579"/>
      <c r="H15" s="509"/>
    </row>
    <row r="16" spans="1:8" ht="15.6">
      <c r="A16" s="580" t="s">
        <v>39</v>
      </c>
      <c r="B16" s="581" t="s">
        <v>485</v>
      </c>
      <c r="C16" s="582"/>
      <c r="D16" s="582"/>
      <c r="E16" s="583" t="s">
        <v>7</v>
      </c>
      <c r="F16" s="584" t="s">
        <v>8</v>
      </c>
      <c r="G16" s="585" t="s">
        <v>9</v>
      </c>
      <c r="H16" s="509"/>
    </row>
    <row r="17" spans="1:8" ht="16.2" thickBot="1">
      <c r="A17" s="586"/>
      <c r="B17" s="587" t="s">
        <v>3</v>
      </c>
      <c r="C17" s="588" t="s">
        <v>4</v>
      </c>
      <c r="D17" s="589" t="s">
        <v>5</v>
      </c>
      <c r="E17" s="590" t="s">
        <v>10</v>
      </c>
      <c r="F17" s="591" t="s">
        <v>11</v>
      </c>
      <c r="G17" s="592" t="s">
        <v>12</v>
      </c>
      <c r="H17" s="509"/>
    </row>
    <row r="18" spans="1:8" ht="15.6">
      <c r="A18" s="688" t="s">
        <v>231</v>
      </c>
      <c r="B18" s="691">
        <v>6.5</v>
      </c>
      <c r="C18" s="692">
        <v>6</v>
      </c>
      <c r="D18" s="693">
        <v>5</v>
      </c>
      <c r="E18" s="702">
        <v>0.12</v>
      </c>
      <c r="F18" s="694">
        <v>0.38</v>
      </c>
      <c r="G18" s="695">
        <f t="shared" ref="G18:G38" si="0">E18*F18</f>
        <v>4.5600000000000002E-2</v>
      </c>
      <c r="H18" s="509"/>
    </row>
    <row r="19" spans="1:8" ht="15.6">
      <c r="A19" s="688" t="s">
        <v>232</v>
      </c>
      <c r="B19" s="494">
        <v>6.5</v>
      </c>
      <c r="C19" s="493">
        <v>6.5</v>
      </c>
      <c r="D19" s="495">
        <v>6.5</v>
      </c>
      <c r="E19" s="703">
        <v>0.1</v>
      </c>
      <c r="F19" s="320">
        <v>0.4</v>
      </c>
      <c r="G19" s="321">
        <f t="shared" si="0"/>
        <v>4.0000000000000008E-2</v>
      </c>
      <c r="H19" s="509"/>
    </row>
    <row r="20" spans="1:8" ht="15.6">
      <c r="A20" s="688" t="s">
        <v>234</v>
      </c>
      <c r="B20" s="494">
        <v>6.5</v>
      </c>
      <c r="C20" s="493">
        <v>5.5</v>
      </c>
      <c r="D20" s="495">
        <v>6</v>
      </c>
      <c r="E20" s="703">
        <v>0.11</v>
      </c>
      <c r="F20" s="320">
        <v>0.39</v>
      </c>
      <c r="G20" s="321">
        <f t="shared" si="0"/>
        <v>4.2900000000000001E-2</v>
      </c>
    </row>
    <row r="21" spans="1:8" ht="15.6">
      <c r="A21" s="503" t="s">
        <v>331</v>
      </c>
      <c r="B21" s="494">
        <v>6</v>
      </c>
      <c r="C21" s="493">
        <v>4.5</v>
      </c>
      <c r="D21" s="495">
        <v>3.5</v>
      </c>
      <c r="E21" s="703">
        <v>8.5000000000000006E-2</v>
      </c>
      <c r="F21" s="320">
        <v>0.23</v>
      </c>
      <c r="G21" s="321">
        <f t="shared" si="0"/>
        <v>1.9550000000000001E-2</v>
      </c>
    </row>
    <row r="22" spans="1:8" ht="15.6">
      <c r="A22" s="688" t="s">
        <v>237</v>
      </c>
      <c r="B22" s="494">
        <v>5</v>
      </c>
      <c r="C22" s="493">
        <v>4</v>
      </c>
      <c r="D22" s="495">
        <v>4</v>
      </c>
      <c r="E22" s="703">
        <v>0.13</v>
      </c>
      <c r="F22" s="293">
        <v>0.38</v>
      </c>
      <c r="G22" s="321">
        <f t="shared" si="0"/>
        <v>4.9399999999999999E-2</v>
      </c>
    </row>
    <row r="23" spans="1:8" ht="15.6">
      <c r="A23" s="688" t="s">
        <v>239</v>
      </c>
      <c r="B23" s="494">
        <v>6</v>
      </c>
      <c r="C23" s="493">
        <v>3.5</v>
      </c>
      <c r="D23" s="495">
        <v>4.5</v>
      </c>
      <c r="E23" s="703">
        <v>0.09</v>
      </c>
      <c r="F23" s="320">
        <v>0.4</v>
      </c>
      <c r="G23" s="321">
        <f t="shared" si="0"/>
        <v>3.5999999999999997E-2</v>
      </c>
    </row>
    <row r="24" spans="1:8" ht="15.6">
      <c r="A24" s="688" t="s">
        <v>265</v>
      </c>
      <c r="B24" s="494">
        <v>5</v>
      </c>
      <c r="C24" s="493">
        <v>2</v>
      </c>
      <c r="D24" s="495">
        <v>2.5</v>
      </c>
      <c r="E24" s="703">
        <v>0.09</v>
      </c>
      <c r="F24" s="293">
        <v>0.32</v>
      </c>
      <c r="G24" s="321">
        <f t="shared" si="0"/>
        <v>2.8799999999999999E-2</v>
      </c>
    </row>
    <row r="25" spans="1:8" ht="15.6">
      <c r="A25" s="688" t="s">
        <v>328</v>
      </c>
      <c r="B25" s="494">
        <v>6</v>
      </c>
      <c r="C25" s="493">
        <v>5.5</v>
      </c>
      <c r="D25" s="495">
        <v>5</v>
      </c>
      <c r="E25" s="703">
        <v>0.13500000000000001</v>
      </c>
      <c r="F25" s="293">
        <v>0.38</v>
      </c>
      <c r="G25" s="321">
        <f t="shared" si="0"/>
        <v>5.1300000000000005E-2</v>
      </c>
    </row>
    <row r="26" spans="1:8" ht="15.6">
      <c r="A26" s="504" t="s">
        <v>335</v>
      </c>
      <c r="B26" s="494">
        <v>0.5</v>
      </c>
      <c r="C26" s="493">
        <v>3.5</v>
      </c>
      <c r="D26" s="495">
        <v>4</v>
      </c>
      <c r="E26" s="703">
        <v>9.5000000000000001E-2</v>
      </c>
      <c r="F26" s="293">
        <v>0.38</v>
      </c>
      <c r="G26" s="321">
        <f t="shared" si="0"/>
        <v>3.61E-2</v>
      </c>
    </row>
    <row r="27" spans="1:8" ht="15.6">
      <c r="A27" s="504" t="s">
        <v>332</v>
      </c>
      <c r="B27" s="494">
        <v>7.5</v>
      </c>
      <c r="C27" s="493">
        <v>7</v>
      </c>
      <c r="D27" s="495">
        <v>3.5</v>
      </c>
      <c r="E27" s="703">
        <v>0.1</v>
      </c>
      <c r="F27" s="320">
        <v>0.37</v>
      </c>
      <c r="G27" s="321">
        <f t="shared" si="0"/>
        <v>3.6999999999999998E-2</v>
      </c>
    </row>
    <row r="28" spans="1:8" ht="15.6">
      <c r="A28" s="503" t="s">
        <v>300</v>
      </c>
      <c r="B28" s="494">
        <v>6</v>
      </c>
      <c r="C28" s="493">
        <v>6</v>
      </c>
      <c r="D28" s="495">
        <v>3.5</v>
      </c>
      <c r="E28" s="703">
        <v>0.11</v>
      </c>
      <c r="F28" s="320">
        <v>0.38</v>
      </c>
      <c r="G28" s="321">
        <f t="shared" si="0"/>
        <v>4.1800000000000004E-2</v>
      </c>
    </row>
    <row r="29" spans="1:8" ht="15" customHeight="1">
      <c r="A29" s="499" t="s">
        <v>479</v>
      </c>
      <c r="B29" s="494" t="s">
        <v>480</v>
      </c>
      <c r="C29" s="493" t="s">
        <v>480</v>
      </c>
      <c r="D29" s="495" t="s">
        <v>480</v>
      </c>
      <c r="E29" s="703">
        <v>0.1</v>
      </c>
      <c r="F29" s="320">
        <v>0.4</v>
      </c>
      <c r="G29" s="321">
        <f t="shared" si="0"/>
        <v>4.0000000000000008E-2</v>
      </c>
    </row>
    <row r="30" spans="1:8" ht="15" customHeight="1">
      <c r="A30" s="688" t="s">
        <v>242</v>
      </c>
      <c r="B30" s="494">
        <v>5</v>
      </c>
      <c r="C30" s="493">
        <v>5.5</v>
      </c>
      <c r="D30" s="495">
        <v>4</v>
      </c>
      <c r="E30" s="703">
        <v>0.09</v>
      </c>
      <c r="F30" s="293">
        <v>0.36</v>
      </c>
      <c r="G30" s="321">
        <f t="shared" si="0"/>
        <v>3.2399999999999998E-2</v>
      </c>
    </row>
    <row r="31" spans="1:8" ht="15.6">
      <c r="A31" s="499" t="s">
        <v>254</v>
      </c>
      <c r="B31" s="494">
        <v>6</v>
      </c>
      <c r="C31" s="493">
        <v>3.5</v>
      </c>
      <c r="D31" s="495">
        <v>2</v>
      </c>
      <c r="E31" s="703">
        <v>0.125</v>
      </c>
      <c r="F31" s="293">
        <v>0.57999999999999996</v>
      </c>
      <c r="G31" s="321">
        <f t="shared" si="0"/>
        <v>7.2499999999999995E-2</v>
      </c>
    </row>
    <row r="32" spans="1:8" ht="15.6">
      <c r="A32" s="688" t="s">
        <v>311</v>
      </c>
      <c r="B32" s="494">
        <v>8</v>
      </c>
      <c r="C32" s="493">
        <v>9</v>
      </c>
      <c r="D32" s="495">
        <v>9</v>
      </c>
      <c r="E32" s="703">
        <v>0.13</v>
      </c>
      <c r="F32" s="293">
        <v>0.37</v>
      </c>
      <c r="G32" s="321">
        <f t="shared" si="0"/>
        <v>4.8100000000000004E-2</v>
      </c>
    </row>
    <row r="33" spans="1:7" ht="15.6">
      <c r="A33" s="688" t="s">
        <v>244</v>
      </c>
      <c r="B33" s="494">
        <v>4</v>
      </c>
      <c r="C33" s="493">
        <v>2</v>
      </c>
      <c r="D33" s="495">
        <v>3</v>
      </c>
      <c r="E33" s="703">
        <v>0.08</v>
      </c>
      <c r="F33" s="293">
        <v>0.35</v>
      </c>
      <c r="G33" s="321">
        <f t="shared" si="0"/>
        <v>2.7999999999999997E-2</v>
      </c>
    </row>
    <row r="34" spans="1:7" ht="15.6">
      <c r="A34" s="688" t="s">
        <v>337</v>
      </c>
      <c r="B34" s="494">
        <v>6.5</v>
      </c>
      <c r="C34" s="493">
        <v>3</v>
      </c>
      <c r="D34" s="495">
        <v>5.5</v>
      </c>
      <c r="E34" s="703">
        <v>0.13</v>
      </c>
      <c r="F34" s="320">
        <v>0.43</v>
      </c>
      <c r="G34" s="321">
        <f t="shared" si="0"/>
        <v>5.5899999999999998E-2</v>
      </c>
    </row>
    <row r="35" spans="1:7" ht="15.6">
      <c r="A35" s="688" t="s">
        <v>246</v>
      </c>
      <c r="B35" s="494">
        <v>4.5</v>
      </c>
      <c r="C35" s="493">
        <v>1.5</v>
      </c>
      <c r="D35" s="495">
        <v>4.5</v>
      </c>
      <c r="E35" s="703">
        <v>8.5000000000000006E-2</v>
      </c>
      <c r="F35" s="293">
        <v>0.37</v>
      </c>
      <c r="G35" s="321">
        <f t="shared" si="0"/>
        <v>3.1449999999999999E-2</v>
      </c>
    </row>
    <row r="36" spans="1:7" ht="15.6">
      <c r="A36" s="688" t="s">
        <v>248</v>
      </c>
      <c r="B36" s="494">
        <v>6</v>
      </c>
      <c r="C36" s="493">
        <v>5.5</v>
      </c>
      <c r="D36" s="495">
        <v>4</v>
      </c>
      <c r="E36" s="703">
        <v>9.5000000000000001E-2</v>
      </c>
      <c r="F36" s="293">
        <v>0.36</v>
      </c>
      <c r="G36" s="321">
        <f t="shared" si="0"/>
        <v>3.4200000000000001E-2</v>
      </c>
    </row>
    <row r="37" spans="1:7" ht="15.6">
      <c r="A37" s="499" t="s">
        <v>482</v>
      </c>
      <c r="B37" s="494">
        <v>7.5</v>
      </c>
      <c r="C37" s="493">
        <v>-0.5</v>
      </c>
      <c r="D37" s="495">
        <v>3</v>
      </c>
      <c r="E37" s="703">
        <v>9.5000000000000001E-2</v>
      </c>
      <c r="F37" s="293">
        <v>0.4</v>
      </c>
      <c r="G37" s="321">
        <f t="shared" si="0"/>
        <v>3.8000000000000006E-2</v>
      </c>
    </row>
    <row r="38" spans="1:7" ht="15.6">
      <c r="A38" s="499" t="s">
        <v>483</v>
      </c>
      <c r="B38" s="494">
        <v>5</v>
      </c>
      <c r="C38" s="493">
        <v>5</v>
      </c>
      <c r="D38" s="495">
        <v>5</v>
      </c>
      <c r="E38" s="703">
        <v>0.12</v>
      </c>
      <c r="F38" s="293">
        <v>0.38</v>
      </c>
      <c r="G38" s="321">
        <f t="shared" si="0"/>
        <v>4.5600000000000002E-2</v>
      </c>
    </row>
    <row r="39" spans="1:7" ht="15.6">
      <c r="A39" s="688" t="s">
        <v>266</v>
      </c>
      <c r="B39" s="494">
        <v>6.5</v>
      </c>
      <c r="C39" s="493">
        <v>3.5</v>
      </c>
      <c r="D39" s="495">
        <v>3.5</v>
      </c>
      <c r="E39" s="703">
        <v>0.14499999999999999</v>
      </c>
      <c r="F39" s="293">
        <v>0.33</v>
      </c>
      <c r="G39" s="321">
        <f>E39*F39</f>
        <v>4.7849999999999997E-2</v>
      </c>
    </row>
    <row r="40" spans="1:7" ht="15.6">
      <c r="A40" s="688" t="s">
        <v>264</v>
      </c>
      <c r="B40" s="494">
        <v>6</v>
      </c>
      <c r="C40" s="493">
        <v>7</v>
      </c>
      <c r="D40" s="495">
        <v>4</v>
      </c>
      <c r="E40" s="703">
        <v>0.13</v>
      </c>
      <c r="F40" s="293">
        <v>0.36</v>
      </c>
      <c r="G40" s="321">
        <f>E40*F40</f>
        <v>4.6800000000000001E-2</v>
      </c>
    </row>
    <row r="41" spans="1:7" ht="16.2" thickBot="1">
      <c r="A41" s="689" t="s">
        <v>250</v>
      </c>
      <c r="B41" s="690">
        <v>7</v>
      </c>
      <c r="C41" s="501">
        <v>5.5</v>
      </c>
      <c r="D41" s="502">
        <v>5.5</v>
      </c>
      <c r="E41" s="704">
        <v>0.115</v>
      </c>
      <c r="F41" s="419">
        <v>0.43</v>
      </c>
      <c r="G41" s="455">
        <f>E41*F41</f>
        <v>4.9450000000000001E-2</v>
      </c>
    </row>
    <row r="42" spans="1:7" ht="15.6">
      <c r="A42" s="593" t="s">
        <v>1</v>
      </c>
      <c r="B42" s="594">
        <f t="shared" ref="B42:G42" si="1">AVERAGE(B18:B41)</f>
        <v>5.8043478260869561</v>
      </c>
      <c r="C42" s="594">
        <f t="shared" si="1"/>
        <v>4.5434782608695654</v>
      </c>
      <c r="D42" s="595">
        <f t="shared" si="1"/>
        <v>4.3913043478260869</v>
      </c>
      <c r="E42" s="596">
        <f t="shared" si="1"/>
        <v>0.1085416666666667</v>
      </c>
      <c r="F42" s="597">
        <f t="shared" si="1"/>
        <v>0.38041666666666668</v>
      </c>
      <c r="G42" s="598">
        <f t="shared" si="1"/>
        <v>4.1612499999999997E-2</v>
      </c>
    </row>
    <row r="43" spans="1:7" ht="16.2" thickBot="1">
      <c r="A43" s="599" t="s">
        <v>23</v>
      </c>
      <c r="B43" s="559">
        <f t="shared" ref="B43:G43" si="2">MEDIAN(B18:B41)</f>
        <v>6</v>
      </c>
      <c r="C43" s="559">
        <f t="shared" si="2"/>
        <v>5</v>
      </c>
      <c r="D43" s="600">
        <f t="shared" si="2"/>
        <v>4</v>
      </c>
      <c r="E43" s="601">
        <f t="shared" si="2"/>
        <v>0.10500000000000001</v>
      </c>
      <c r="F43" s="602">
        <f t="shared" si="2"/>
        <v>0.38</v>
      </c>
      <c r="G43" s="603">
        <f t="shared" si="2"/>
        <v>4.0900000000000006E-2</v>
      </c>
    </row>
    <row r="44" spans="1:7" ht="16.2" thickBot="1">
      <c r="A44" s="604" t="s">
        <v>151</v>
      </c>
      <c r="B44" s="605"/>
      <c r="C44" s="606">
        <f>AVERAGE(B43,C43,D43)</f>
        <v>5</v>
      </c>
      <c r="D44" s="607"/>
      <c r="E44" s="608"/>
      <c r="F44" s="609" t="s">
        <v>256</v>
      </c>
      <c r="G44" s="610">
        <f>G43</f>
        <v>4.0900000000000006E-2</v>
      </c>
    </row>
    <row r="45" spans="1:7" ht="15.6">
      <c r="A45" s="611" t="s">
        <v>486</v>
      </c>
      <c r="B45" s="612"/>
      <c r="C45" s="612"/>
      <c r="D45" s="565"/>
      <c r="E45" s="613"/>
      <c r="F45" s="613"/>
      <c r="G45" s="613"/>
    </row>
    <row r="46" spans="1:7" ht="15.6">
      <c r="A46" s="611"/>
      <c r="B46" s="614"/>
      <c r="C46" s="615"/>
      <c r="D46" s="615"/>
      <c r="E46" s="615"/>
      <c r="F46" s="615"/>
    </row>
    <row r="47" spans="1:7" ht="15.6">
      <c r="A47" s="516" t="s">
        <v>120</v>
      </c>
      <c r="B47" s="514"/>
      <c r="C47" s="514"/>
      <c r="D47" s="514"/>
      <c r="E47" s="514"/>
      <c r="F47" s="514"/>
      <c r="G47" s="514"/>
    </row>
    <row r="48" spans="1:7" ht="16.2" thickBot="1">
      <c r="A48" s="516" t="s">
        <v>516</v>
      </c>
      <c r="B48" s="514"/>
      <c r="C48" s="514"/>
      <c r="D48" s="514"/>
      <c r="E48" s="514"/>
      <c r="F48" s="514"/>
      <c r="G48" s="514"/>
    </row>
    <row r="49" spans="1:9" ht="16.8" thickBot="1">
      <c r="A49" s="543"/>
      <c r="B49" s="544" t="s">
        <v>59</v>
      </c>
      <c r="C49" s="572"/>
      <c r="D49" s="572"/>
      <c r="E49" s="573" t="s">
        <v>6</v>
      </c>
      <c r="F49" s="574"/>
      <c r="G49" s="575"/>
    </row>
    <row r="50" spans="1:9" ht="15.6">
      <c r="A50" s="576"/>
      <c r="B50" s="548" t="s">
        <v>24</v>
      </c>
      <c r="C50" s="549"/>
      <c r="D50" s="549"/>
      <c r="E50" s="577" t="s">
        <v>153</v>
      </c>
      <c r="F50" s="578"/>
      <c r="G50" s="579"/>
    </row>
    <row r="51" spans="1:9" ht="15.6">
      <c r="A51" s="580" t="s">
        <v>39</v>
      </c>
      <c r="B51" s="581" t="s">
        <v>485</v>
      </c>
      <c r="C51" s="582"/>
      <c r="D51" s="582"/>
      <c r="E51" s="583" t="s">
        <v>7</v>
      </c>
      <c r="F51" s="584" t="s">
        <v>8</v>
      </c>
      <c r="G51" s="585" t="s">
        <v>9</v>
      </c>
    </row>
    <row r="52" spans="1:9" ht="16.2" thickBot="1">
      <c r="A52" s="586"/>
      <c r="B52" s="587" t="s">
        <v>3</v>
      </c>
      <c r="C52" s="588" t="s">
        <v>4</v>
      </c>
      <c r="D52" s="589" t="s">
        <v>5</v>
      </c>
      <c r="E52" s="590" t="s">
        <v>10</v>
      </c>
      <c r="F52" s="591" t="s">
        <v>11</v>
      </c>
      <c r="G52" s="592" t="s">
        <v>12</v>
      </c>
    </row>
    <row r="53" spans="1:9" ht="15.6">
      <c r="A53" s="688" t="s">
        <v>231</v>
      </c>
      <c r="B53" s="691">
        <v>6.5</v>
      </c>
      <c r="C53" s="692">
        <v>6</v>
      </c>
      <c r="D53" s="696">
        <v>5</v>
      </c>
      <c r="E53" s="699">
        <v>0.12</v>
      </c>
      <c r="F53" s="694">
        <v>0.38</v>
      </c>
      <c r="G53" s="695">
        <f t="shared" ref="G53:G64" si="3">E53*F53</f>
        <v>4.5600000000000002E-2</v>
      </c>
      <c r="H53" s="566"/>
      <c r="I53" s="499"/>
    </row>
    <row r="54" spans="1:9" ht="15.6">
      <c r="A54" s="688" t="s">
        <v>232</v>
      </c>
      <c r="B54" s="494">
        <v>6.5</v>
      </c>
      <c r="C54" s="493">
        <v>6.5</v>
      </c>
      <c r="D54" s="697">
        <v>6.5</v>
      </c>
      <c r="E54" s="700">
        <v>0.1</v>
      </c>
      <c r="F54" s="320">
        <v>0.4</v>
      </c>
      <c r="G54" s="321">
        <f t="shared" si="3"/>
        <v>4.0000000000000008E-2</v>
      </c>
      <c r="H54" s="566"/>
      <c r="I54" s="499"/>
    </row>
    <row r="55" spans="1:9" ht="15.6">
      <c r="A55" s="688" t="s">
        <v>234</v>
      </c>
      <c r="B55" s="494">
        <v>6.5</v>
      </c>
      <c r="C55" s="493">
        <v>5.5</v>
      </c>
      <c r="D55" s="697">
        <v>6</v>
      </c>
      <c r="E55" s="700">
        <v>0.11</v>
      </c>
      <c r="F55" s="320">
        <v>0.39</v>
      </c>
      <c r="G55" s="321">
        <f t="shared" si="3"/>
        <v>4.2900000000000001E-2</v>
      </c>
      <c r="I55" s="499"/>
    </row>
    <row r="56" spans="1:9" ht="15.6">
      <c r="A56" s="688" t="s">
        <v>265</v>
      </c>
      <c r="B56" s="494">
        <v>5</v>
      </c>
      <c r="C56" s="493">
        <v>2</v>
      </c>
      <c r="D56" s="697">
        <v>2.5</v>
      </c>
      <c r="E56" s="700">
        <v>0.09</v>
      </c>
      <c r="F56" s="293">
        <v>0.32</v>
      </c>
      <c r="G56" s="321">
        <f t="shared" si="3"/>
        <v>2.8799999999999999E-2</v>
      </c>
      <c r="I56" s="499"/>
    </row>
    <row r="57" spans="1:9" ht="15.6">
      <c r="A57" s="688" t="s">
        <v>328</v>
      </c>
      <c r="B57" s="494">
        <v>6</v>
      </c>
      <c r="C57" s="493">
        <v>5.5</v>
      </c>
      <c r="D57" s="697">
        <v>5</v>
      </c>
      <c r="E57" s="700">
        <v>0.13500000000000001</v>
      </c>
      <c r="F57" s="293">
        <v>0.38</v>
      </c>
      <c r="G57" s="321">
        <f t="shared" si="3"/>
        <v>5.1300000000000005E-2</v>
      </c>
      <c r="H57" s="566"/>
      <c r="I57" s="499"/>
    </row>
    <row r="58" spans="1:9" ht="15.6">
      <c r="A58" s="504" t="s">
        <v>335</v>
      </c>
      <c r="B58" s="494">
        <v>0.5</v>
      </c>
      <c r="C58" s="493">
        <v>3.5</v>
      </c>
      <c r="D58" s="697">
        <v>4</v>
      </c>
      <c r="E58" s="700">
        <v>9.5000000000000001E-2</v>
      </c>
      <c r="F58" s="293">
        <v>0.38</v>
      </c>
      <c r="G58" s="321">
        <f t="shared" si="3"/>
        <v>3.61E-2</v>
      </c>
      <c r="H58" s="566"/>
      <c r="I58" s="499"/>
    </row>
    <row r="59" spans="1:9" ht="15.6">
      <c r="A59" s="504" t="s">
        <v>332</v>
      </c>
      <c r="B59" s="494">
        <v>7.5</v>
      </c>
      <c r="C59" s="493">
        <v>7</v>
      </c>
      <c r="D59" s="697">
        <v>3.5</v>
      </c>
      <c r="E59" s="700">
        <v>0.1</v>
      </c>
      <c r="F59" s="320">
        <v>0.37</v>
      </c>
      <c r="G59" s="321">
        <f t="shared" si="3"/>
        <v>3.6999999999999998E-2</v>
      </c>
      <c r="I59" s="504"/>
    </row>
    <row r="60" spans="1:9" ht="15.6">
      <c r="A60" s="688" t="s">
        <v>242</v>
      </c>
      <c r="B60" s="494">
        <v>5</v>
      </c>
      <c r="C60" s="493">
        <v>5.5</v>
      </c>
      <c r="D60" s="697">
        <v>4</v>
      </c>
      <c r="E60" s="700">
        <v>0.09</v>
      </c>
      <c r="F60" s="293">
        <v>0.36</v>
      </c>
      <c r="G60" s="321">
        <f t="shared" si="3"/>
        <v>3.2399999999999998E-2</v>
      </c>
      <c r="H60" s="566"/>
      <c r="I60" s="499"/>
    </row>
    <row r="61" spans="1:9" ht="15.6">
      <c r="A61" s="688" t="s">
        <v>244</v>
      </c>
      <c r="B61" s="494">
        <v>4</v>
      </c>
      <c r="C61" s="493">
        <v>2</v>
      </c>
      <c r="D61" s="697">
        <v>3</v>
      </c>
      <c r="E61" s="700">
        <v>0.08</v>
      </c>
      <c r="F61" s="293">
        <v>0.35</v>
      </c>
      <c r="G61" s="321">
        <f t="shared" si="3"/>
        <v>2.7999999999999997E-2</v>
      </c>
      <c r="I61" s="499"/>
    </row>
    <row r="62" spans="1:9" ht="15.6">
      <c r="A62" s="688" t="s">
        <v>337</v>
      </c>
      <c r="B62" s="494">
        <v>6.5</v>
      </c>
      <c r="C62" s="493">
        <v>3</v>
      </c>
      <c r="D62" s="697">
        <v>5.5</v>
      </c>
      <c r="E62" s="700">
        <v>0.13</v>
      </c>
      <c r="F62" s="320">
        <v>0.43</v>
      </c>
      <c r="G62" s="321">
        <f t="shared" si="3"/>
        <v>5.5899999999999998E-2</v>
      </c>
      <c r="H62" s="566"/>
      <c r="I62" s="522"/>
    </row>
    <row r="63" spans="1:9" ht="15.6">
      <c r="A63" s="688" t="s">
        <v>246</v>
      </c>
      <c r="B63" s="494">
        <v>4.5</v>
      </c>
      <c r="C63" s="493">
        <v>1.5</v>
      </c>
      <c r="D63" s="697">
        <v>4.5</v>
      </c>
      <c r="E63" s="700">
        <v>8.5000000000000006E-2</v>
      </c>
      <c r="F63" s="293">
        <v>0.37</v>
      </c>
      <c r="G63" s="321">
        <f t="shared" si="3"/>
        <v>3.1449999999999999E-2</v>
      </c>
      <c r="H63" s="566"/>
      <c r="I63" s="499"/>
    </row>
    <row r="64" spans="1:9" ht="15.6">
      <c r="A64" s="688" t="s">
        <v>248</v>
      </c>
      <c r="B64" s="494">
        <v>6</v>
      </c>
      <c r="C64" s="493">
        <v>5.5</v>
      </c>
      <c r="D64" s="697">
        <v>4</v>
      </c>
      <c r="E64" s="700">
        <v>9.5000000000000001E-2</v>
      </c>
      <c r="F64" s="293">
        <v>0.36</v>
      </c>
      <c r="G64" s="321">
        <f t="shared" si="3"/>
        <v>3.4200000000000001E-2</v>
      </c>
      <c r="H64" s="566"/>
      <c r="I64" s="499"/>
    </row>
    <row r="65" spans="1:9" ht="15.6">
      <c r="A65" s="688" t="s">
        <v>266</v>
      </c>
      <c r="B65" s="494">
        <v>6.5</v>
      </c>
      <c r="C65" s="493">
        <v>3.5</v>
      </c>
      <c r="D65" s="697">
        <v>3.5</v>
      </c>
      <c r="E65" s="700">
        <v>0.14499999999999999</v>
      </c>
      <c r="F65" s="293">
        <v>0.33</v>
      </c>
      <c r="G65" s="321">
        <f>E65*F65</f>
        <v>4.7849999999999997E-2</v>
      </c>
      <c r="H65" s="566"/>
      <c r="I65" s="499"/>
    </row>
    <row r="66" spans="1:9" ht="16.2" thickBot="1">
      <c r="A66" s="689" t="s">
        <v>250</v>
      </c>
      <c r="B66" s="690">
        <v>7</v>
      </c>
      <c r="C66" s="501">
        <v>5.5</v>
      </c>
      <c r="D66" s="698">
        <v>5.5</v>
      </c>
      <c r="E66" s="701">
        <v>0.115</v>
      </c>
      <c r="F66" s="419">
        <v>0.43</v>
      </c>
      <c r="G66" s="455">
        <f>E66*F66</f>
        <v>4.9450000000000001E-2</v>
      </c>
      <c r="I66" s="524"/>
    </row>
    <row r="67" spans="1:9" ht="15.6">
      <c r="A67" s="593" t="s">
        <v>1</v>
      </c>
      <c r="B67" s="594">
        <f t="shared" ref="B67:G67" si="4">AVERAGE(B53:B66)</f>
        <v>5.5714285714285712</v>
      </c>
      <c r="C67" s="594">
        <f t="shared" si="4"/>
        <v>4.4642857142857144</v>
      </c>
      <c r="D67" s="595">
        <f t="shared" si="4"/>
        <v>4.4642857142857144</v>
      </c>
      <c r="E67" s="596">
        <f t="shared" si="4"/>
        <v>0.10642857142857141</v>
      </c>
      <c r="F67" s="597">
        <f t="shared" si="4"/>
        <v>0.375</v>
      </c>
      <c r="G67" s="598">
        <f t="shared" si="4"/>
        <v>4.0067857142857141E-2</v>
      </c>
    </row>
    <row r="68" spans="1:9" ht="16.2" thickBot="1">
      <c r="A68" s="599" t="s">
        <v>23</v>
      </c>
      <c r="B68" s="559">
        <f t="shared" ref="B68:G68" si="5">MEDIAN(B53:B66)</f>
        <v>6.25</v>
      </c>
      <c r="C68" s="559">
        <f t="shared" si="5"/>
        <v>5.5</v>
      </c>
      <c r="D68" s="600">
        <f t="shared" si="5"/>
        <v>4.25</v>
      </c>
      <c r="E68" s="601">
        <f t="shared" si="5"/>
        <v>0.1</v>
      </c>
      <c r="F68" s="602">
        <f t="shared" si="5"/>
        <v>0.375</v>
      </c>
      <c r="G68" s="603">
        <f t="shared" si="5"/>
        <v>3.8500000000000006E-2</v>
      </c>
    </row>
    <row r="69" spans="1:9" ht="16.2" thickBot="1">
      <c r="A69" s="604" t="s">
        <v>151</v>
      </c>
      <c r="B69" s="605"/>
      <c r="C69" s="606">
        <f>AVERAGE(B68,C68,D68)</f>
        <v>5.333333333333333</v>
      </c>
      <c r="D69" s="607"/>
      <c r="E69" s="608"/>
      <c r="F69" s="609" t="s">
        <v>256</v>
      </c>
      <c r="G69" s="610">
        <f>G68</f>
        <v>3.8500000000000006E-2</v>
      </c>
    </row>
    <row r="70" spans="1:9" ht="15.6">
      <c r="A70" s="611" t="s">
        <v>486</v>
      </c>
      <c r="B70" s="612"/>
      <c r="C70" s="612"/>
      <c r="D70" s="565"/>
      <c r="E70" s="613"/>
      <c r="F70" s="613"/>
      <c r="G70" s="613"/>
    </row>
  </sheetData>
  <pageMargins left="1.07" right="0.7" top="0.49" bottom="0.24" header="0.5" footer="0.5"/>
  <pageSetup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1A73D-8BA2-4838-80E2-9FA1532B3E55}">
  <sheetPr>
    <pageSetUpPr fitToPage="1"/>
  </sheetPr>
  <dimension ref="A1:F73"/>
  <sheetViews>
    <sheetView topLeftCell="A16" zoomScale="65" zoomScaleNormal="65" workbookViewId="0">
      <selection activeCell="I51" sqref="I51"/>
    </sheetView>
  </sheetViews>
  <sheetFormatPr defaultColWidth="9.109375" defaultRowHeight="15.6"/>
  <cols>
    <col min="1" max="1" width="56.6640625" style="36" customWidth="1"/>
    <col min="2" max="2" width="8.109375" style="239" customWidth="1"/>
    <col min="3" max="3" width="14.109375" style="186" customWidth="1"/>
    <col min="4" max="4" width="14.33203125" style="186" customWidth="1"/>
    <col min="5" max="5" width="13.88671875" style="254" customWidth="1"/>
    <col min="6" max="6" width="9.109375" style="239"/>
    <col min="7" max="16384" width="9.109375" style="36"/>
  </cols>
  <sheetData>
    <row r="1" spans="1:6">
      <c r="F1" s="12" t="s">
        <v>519</v>
      </c>
    </row>
    <row r="2" spans="1:6">
      <c r="F2" s="1" t="s">
        <v>307</v>
      </c>
    </row>
    <row r="3" spans="1:6">
      <c r="F3" s="1" t="s">
        <v>126</v>
      </c>
    </row>
    <row r="4" spans="1:6">
      <c r="A4" s="39"/>
      <c r="B4" s="37"/>
      <c r="C4" s="187"/>
      <c r="F4" s="1" t="s">
        <v>159</v>
      </c>
    </row>
    <row r="5" spans="1:6">
      <c r="A5" s="39"/>
      <c r="B5" s="37"/>
      <c r="C5" s="187"/>
      <c r="E5" s="255"/>
    </row>
    <row r="6" spans="1:6">
      <c r="A6" s="40" t="s">
        <v>307</v>
      </c>
      <c r="B6" s="40"/>
      <c r="C6" s="188"/>
      <c r="D6" s="189"/>
      <c r="E6" s="190"/>
      <c r="F6" s="42"/>
    </row>
    <row r="7" spans="1:6">
      <c r="A7" s="40"/>
      <c r="B7" s="40"/>
      <c r="C7" s="188"/>
      <c r="D7" s="189"/>
      <c r="E7" s="190"/>
      <c r="F7" s="42"/>
    </row>
    <row r="8" spans="1:6">
      <c r="A8" s="5" t="s">
        <v>513</v>
      </c>
      <c r="B8" s="514"/>
      <c r="C8" s="188"/>
      <c r="D8" s="189"/>
      <c r="E8" s="190"/>
      <c r="F8" s="42"/>
    </row>
    <row r="9" spans="1:6">
      <c r="A9" s="40" t="s">
        <v>20</v>
      </c>
      <c r="B9" s="40"/>
      <c r="C9" s="188"/>
      <c r="D9" s="188"/>
      <c r="E9" s="190"/>
      <c r="F9" s="42"/>
    </row>
    <row r="10" spans="1:6">
      <c r="A10" s="40" t="s">
        <v>60</v>
      </c>
      <c r="B10" s="40"/>
      <c r="C10" s="188"/>
      <c r="D10" s="190"/>
      <c r="E10" s="190"/>
      <c r="F10" s="42"/>
    </row>
    <row r="11" spans="1:6">
      <c r="A11" s="42"/>
      <c r="B11" s="42"/>
      <c r="C11" s="240"/>
      <c r="D11" s="240"/>
      <c r="E11" s="190"/>
      <c r="F11" s="42"/>
    </row>
    <row r="12" spans="1:6">
      <c r="A12" s="69" t="s">
        <v>119</v>
      </c>
      <c r="B12" s="69"/>
      <c r="C12" s="191"/>
      <c r="D12" s="191"/>
      <c r="E12" s="256"/>
      <c r="F12" s="42"/>
    </row>
    <row r="13" spans="1:6" ht="16.2" thickBot="1">
      <c r="A13" s="69" t="s">
        <v>230</v>
      </c>
      <c r="B13" s="69"/>
      <c r="C13" s="191"/>
      <c r="D13" s="191"/>
      <c r="E13" s="256"/>
      <c r="F13" s="42"/>
    </row>
    <row r="14" spans="1:6" ht="16.2" thickBot="1">
      <c r="A14" s="674" t="s">
        <v>39</v>
      </c>
      <c r="B14" s="675"/>
      <c r="C14" s="676" t="s">
        <v>139</v>
      </c>
      <c r="D14" s="676" t="s">
        <v>161</v>
      </c>
      <c r="E14" s="676" t="s">
        <v>362</v>
      </c>
      <c r="F14" s="677" t="s">
        <v>1</v>
      </c>
    </row>
    <row r="15" spans="1:6">
      <c r="A15" s="505" t="s">
        <v>231</v>
      </c>
      <c r="B15" s="671" t="s">
        <v>342</v>
      </c>
      <c r="C15" s="672">
        <v>6.3E-2</v>
      </c>
      <c r="D15" s="672">
        <v>6.0999999999999999E-2</v>
      </c>
      <c r="E15" s="672">
        <v>6.6002400000000003E-2</v>
      </c>
      <c r="F15" s="673">
        <f t="shared" ref="F15:F35" si="0">AVERAGE(C15:E15)</f>
        <v>6.3334133333333334E-2</v>
      </c>
    </row>
    <row r="16" spans="1:6">
      <c r="A16" s="492" t="s">
        <v>232</v>
      </c>
      <c r="B16" s="289" t="s">
        <v>344</v>
      </c>
      <c r="C16" s="666">
        <v>4.8000000000000001E-2</v>
      </c>
      <c r="D16" s="666">
        <v>6.4799999999999996E-2</v>
      </c>
      <c r="E16" s="666">
        <v>6.4121499999999998E-2</v>
      </c>
      <c r="F16" s="667">
        <f t="shared" si="0"/>
        <v>5.8973833333333336E-2</v>
      </c>
    </row>
    <row r="17" spans="1:6">
      <c r="A17" s="492" t="s">
        <v>234</v>
      </c>
      <c r="B17" s="289" t="s">
        <v>343</v>
      </c>
      <c r="C17" s="666">
        <v>6.1899999999999997E-2</v>
      </c>
      <c r="D17" s="666">
        <v>5.8000000000000003E-2</v>
      </c>
      <c r="E17" s="666">
        <v>6.2574699999999997E-2</v>
      </c>
      <c r="F17" s="667">
        <f t="shared" si="0"/>
        <v>6.0824899999999994E-2</v>
      </c>
    </row>
    <row r="18" spans="1:6">
      <c r="A18" s="496" t="s">
        <v>331</v>
      </c>
      <c r="B18" s="289" t="s">
        <v>345</v>
      </c>
      <c r="C18" s="666">
        <v>6.2E-2</v>
      </c>
      <c r="D18" s="289" t="s">
        <v>493</v>
      </c>
      <c r="E18" s="666">
        <v>0.05</v>
      </c>
      <c r="F18" s="667">
        <f t="shared" si="0"/>
        <v>5.6000000000000001E-2</v>
      </c>
    </row>
    <row r="19" spans="1:6">
      <c r="A19" s="492" t="s">
        <v>237</v>
      </c>
      <c r="B19" s="289" t="s">
        <v>346</v>
      </c>
      <c r="C19" s="666">
        <v>7.3999999999999996E-2</v>
      </c>
      <c r="D19" s="666">
        <v>7.3800000000000004E-2</v>
      </c>
      <c r="E19" s="666">
        <v>7.2686100000000003E-2</v>
      </c>
      <c r="F19" s="667">
        <f t="shared" si="0"/>
        <v>7.3495366666666659E-2</v>
      </c>
    </row>
    <row r="20" spans="1:6">
      <c r="A20" s="492" t="s">
        <v>239</v>
      </c>
      <c r="B20" s="289" t="s">
        <v>347</v>
      </c>
      <c r="C20" s="666">
        <v>6.0900000000000003E-2</v>
      </c>
      <c r="D20" s="666">
        <v>0.02</v>
      </c>
      <c r="E20" s="666">
        <v>4.9133300000000005E-2</v>
      </c>
      <c r="F20" s="667">
        <f t="shared" si="0"/>
        <v>4.3344433333333342E-2</v>
      </c>
    </row>
    <row r="21" spans="1:6">
      <c r="A21" s="492" t="s">
        <v>265</v>
      </c>
      <c r="B21" s="289" t="s">
        <v>348</v>
      </c>
      <c r="C21" s="666">
        <v>6.8599999999999994E-2</v>
      </c>
      <c r="D21" s="666">
        <v>6.2799999999999995E-2</v>
      </c>
      <c r="E21" s="666">
        <v>6.3970600000000002E-2</v>
      </c>
      <c r="F21" s="667">
        <f t="shared" si="0"/>
        <v>6.512353333333333E-2</v>
      </c>
    </row>
    <row r="22" spans="1:6">
      <c r="A22" s="492" t="s">
        <v>328</v>
      </c>
      <c r="B22" s="289" t="s">
        <v>349</v>
      </c>
      <c r="C22" s="666">
        <v>7.5999999999999998E-2</v>
      </c>
      <c r="D22" s="666" t="s">
        <v>493</v>
      </c>
      <c r="E22" s="666">
        <v>7.400000000000001E-2</v>
      </c>
      <c r="F22" s="667">
        <f t="shared" si="0"/>
        <v>7.5000000000000011E-2</v>
      </c>
    </row>
    <row r="23" spans="1:6">
      <c r="A23" s="497" t="s">
        <v>335</v>
      </c>
      <c r="B23" s="289" t="s">
        <v>350</v>
      </c>
      <c r="C23" s="666">
        <v>6.8000000000000005E-2</v>
      </c>
      <c r="D23" s="666">
        <v>7.46E-2</v>
      </c>
      <c r="E23" s="666">
        <v>7.0499999999999993E-2</v>
      </c>
      <c r="F23" s="667">
        <f t="shared" si="0"/>
        <v>7.1033333333333337E-2</v>
      </c>
    </row>
    <row r="24" spans="1:6">
      <c r="A24" s="497" t="s">
        <v>332</v>
      </c>
      <c r="B24" s="289" t="s">
        <v>351</v>
      </c>
      <c r="C24" s="666">
        <v>0.06</v>
      </c>
      <c r="D24" s="666">
        <v>0.05</v>
      </c>
      <c r="E24" s="666">
        <v>5.2666700000000004E-2</v>
      </c>
      <c r="F24" s="667">
        <f t="shared" si="0"/>
        <v>5.4222233333333335E-2</v>
      </c>
    </row>
    <row r="25" spans="1:6">
      <c r="A25" s="496" t="s">
        <v>300</v>
      </c>
      <c r="B25" s="289" t="s">
        <v>352</v>
      </c>
      <c r="C25" s="666">
        <v>4.2000000000000003E-2</v>
      </c>
      <c r="D25" s="666">
        <v>5.7000000000000002E-2</v>
      </c>
      <c r="E25" s="666">
        <v>5.9998199999999995E-2</v>
      </c>
      <c r="F25" s="667">
        <f t="shared" si="0"/>
        <v>5.2999400000000002E-2</v>
      </c>
    </row>
    <row r="26" spans="1:6">
      <c r="A26" s="498" t="s">
        <v>479</v>
      </c>
      <c r="B26" s="289" t="s">
        <v>467</v>
      </c>
      <c r="C26" s="666">
        <v>4.2000000000000003E-2</v>
      </c>
      <c r="D26" s="666">
        <v>5.91E-2</v>
      </c>
      <c r="E26" s="666">
        <v>5.9555400000000001E-2</v>
      </c>
      <c r="F26" s="667">
        <f t="shared" si="0"/>
        <v>5.3551800000000004E-2</v>
      </c>
    </row>
    <row r="27" spans="1:6">
      <c r="A27" s="492" t="s">
        <v>242</v>
      </c>
      <c r="B27" s="289" t="s">
        <v>353</v>
      </c>
      <c r="C27" s="666">
        <v>4.3999999999999997E-2</v>
      </c>
      <c r="D27" s="289" t="s">
        <v>493</v>
      </c>
      <c r="E27" s="666">
        <v>6.2E-2</v>
      </c>
      <c r="F27" s="667">
        <f t="shared" si="0"/>
        <v>5.2999999999999999E-2</v>
      </c>
    </row>
    <row r="28" spans="1:6">
      <c r="A28" s="498" t="s">
        <v>254</v>
      </c>
      <c r="B28" s="289" t="s">
        <v>380</v>
      </c>
      <c r="C28" s="666">
        <v>5.3999999999999999E-2</v>
      </c>
      <c r="D28" s="666" t="s">
        <v>493</v>
      </c>
      <c r="E28" s="666">
        <v>0</v>
      </c>
      <c r="F28" s="667">
        <f t="shared" si="0"/>
        <v>2.7E-2</v>
      </c>
    </row>
    <row r="29" spans="1:6">
      <c r="A29" s="492" t="s">
        <v>311</v>
      </c>
      <c r="B29" s="289" t="s">
        <v>354</v>
      </c>
      <c r="C29" s="666">
        <v>7.8399999999999997E-2</v>
      </c>
      <c r="D29" s="666">
        <v>7.9899999999999999E-2</v>
      </c>
      <c r="E29" s="666">
        <v>8.1249599999999991E-2</v>
      </c>
      <c r="F29" s="667">
        <f t="shared" si="0"/>
        <v>7.9849866666666658E-2</v>
      </c>
    </row>
    <row r="30" spans="1:6">
      <c r="A30" s="492" t="s">
        <v>244</v>
      </c>
      <c r="B30" s="289" t="s">
        <v>355</v>
      </c>
      <c r="C30" s="666">
        <v>4.4999999999999998E-2</v>
      </c>
      <c r="D30" s="666" t="s">
        <v>493</v>
      </c>
      <c r="E30" s="666">
        <v>5.0750000000000003E-2</v>
      </c>
      <c r="F30" s="667">
        <f t="shared" si="0"/>
        <v>4.7875000000000001E-2</v>
      </c>
    </row>
    <row r="31" spans="1:6">
      <c r="A31" s="492" t="s">
        <v>337</v>
      </c>
      <c r="B31" s="289" t="s">
        <v>356</v>
      </c>
      <c r="C31" s="666">
        <v>-0.1234</v>
      </c>
      <c r="D31" s="666">
        <v>0.05</v>
      </c>
      <c r="E31" s="666">
        <v>5.2666700000000004E-2</v>
      </c>
      <c r="F31" s="667">
        <f t="shared" si="0"/>
        <v>-6.9110999999999964E-3</v>
      </c>
    </row>
    <row r="32" spans="1:6">
      <c r="A32" s="492" t="s">
        <v>246</v>
      </c>
      <c r="B32" s="289" t="s">
        <v>357</v>
      </c>
      <c r="C32" s="666">
        <v>6.9000000000000006E-2</v>
      </c>
      <c r="D32" s="666">
        <v>7.5499999999999998E-2</v>
      </c>
      <c r="E32" s="666">
        <v>6.8159999999999998E-2</v>
      </c>
      <c r="F32" s="667">
        <f t="shared" si="0"/>
        <v>7.0886666666666667E-2</v>
      </c>
    </row>
    <row r="33" spans="1:6">
      <c r="A33" s="492" t="s">
        <v>248</v>
      </c>
      <c r="B33" s="289" t="s">
        <v>358</v>
      </c>
      <c r="C33" s="666">
        <v>0.125</v>
      </c>
      <c r="D33" s="666" t="s">
        <v>493</v>
      </c>
      <c r="E33" s="666">
        <v>8.9499999999999996E-2</v>
      </c>
      <c r="F33" s="667">
        <f t="shared" si="0"/>
        <v>0.10725</v>
      </c>
    </row>
    <row r="34" spans="1:6">
      <c r="A34" s="498" t="s">
        <v>482</v>
      </c>
      <c r="B34" s="289" t="s">
        <v>466</v>
      </c>
      <c r="C34" s="666">
        <v>6.8000000000000005E-2</v>
      </c>
      <c r="D34" s="666">
        <v>6.4600000000000005E-2</v>
      </c>
      <c r="E34" s="666">
        <v>6.8661899999999998E-2</v>
      </c>
      <c r="F34" s="667">
        <f t="shared" si="0"/>
        <v>6.7087300000000002E-2</v>
      </c>
    </row>
    <row r="35" spans="1:6">
      <c r="A35" s="498" t="s">
        <v>483</v>
      </c>
      <c r="B35" s="289" t="s">
        <v>465</v>
      </c>
      <c r="C35" s="666">
        <v>5.2499999999999998E-2</v>
      </c>
      <c r="D35" s="666">
        <v>6.2399999999999997E-2</v>
      </c>
      <c r="E35" s="666">
        <v>6.5066800000000008E-2</v>
      </c>
      <c r="F35" s="667">
        <f t="shared" si="0"/>
        <v>5.9988933333333334E-2</v>
      </c>
    </row>
    <row r="36" spans="1:6">
      <c r="A36" s="492" t="s">
        <v>266</v>
      </c>
      <c r="B36" s="289" t="s">
        <v>359</v>
      </c>
      <c r="C36" s="666">
        <v>7.2999999999999995E-2</v>
      </c>
      <c r="D36" s="666">
        <v>4.4999999999999998E-2</v>
      </c>
      <c r="E36" s="666">
        <v>5.8299999999999998E-2</v>
      </c>
      <c r="F36" s="667">
        <f>AVERAGE(C36:E36)</f>
        <v>5.8766666666666662E-2</v>
      </c>
    </row>
    <row r="37" spans="1:6">
      <c r="A37" s="492" t="s">
        <v>264</v>
      </c>
      <c r="B37" s="289" t="s">
        <v>360</v>
      </c>
      <c r="C37" s="666">
        <v>6.6799999999999998E-2</v>
      </c>
      <c r="D37" s="666">
        <v>7.17E-2</v>
      </c>
      <c r="E37" s="666">
        <v>7.0408399999999996E-2</v>
      </c>
      <c r="F37" s="667">
        <f>AVERAGE(C37:E37)</f>
        <v>6.9636133333333336E-2</v>
      </c>
    </row>
    <row r="38" spans="1:6" ht="16.2" thickBot="1">
      <c r="A38" s="500" t="s">
        <v>250</v>
      </c>
      <c r="B38" s="668" t="s">
        <v>361</v>
      </c>
      <c r="C38" s="669">
        <v>6.7299999999999999E-2</v>
      </c>
      <c r="D38" s="669">
        <v>6.4100000000000004E-2</v>
      </c>
      <c r="E38" s="669">
        <v>6.3647700000000001E-2</v>
      </c>
      <c r="F38" s="670">
        <f>AVERAGE(C38:E38)</f>
        <v>6.5015900000000001E-2</v>
      </c>
    </row>
    <row r="39" spans="1:6">
      <c r="A39" s="505" t="s">
        <v>1</v>
      </c>
      <c r="B39" s="506"/>
      <c r="C39" s="456">
        <f>+AVERAGE(C15:C38)</f>
        <v>5.6083333333333346E-2</v>
      </c>
      <c r="D39" s="457">
        <f>+AVERAGE(D15:D38)</f>
        <v>6.0794444444444456E-2</v>
      </c>
      <c r="E39" s="457">
        <f>+AVERAGE(E15:E38)</f>
        <v>6.1484166666666666E-2</v>
      </c>
      <c r="F39" s="431">
        <f>+AVERAGE(F15:F38)</f>
        <v>5.9472847222222229E-2</v>
      </c>
    </row>
    <row r="40" spans="1:6" ht="16.2" thickBot="1">
      <c r="A40" s="507" t="s">
        <v>23</v>
      </c>
      <c r="B40" s="508"/>
      <c r="C40" s="401">
        <f>+MEDIAN(C15:C38)</f>
        <v>6.25E-2</v>
      </c>
      <c r="D40" s="322">
        <f>+MEDIAN(D15:D38)</f>
        <v>6.2599999999999989E-2</v>
      </c>
      <c r="E40" s="322">
        <f>+MEDIAN(E15:E38)</f>
        <v>6.3809150000000009E-2</v>
      </c>
      <c r="F40" s="323">
        <f>+MEDIAN(F15:F38)</f>
        <v>6.0406916666666664E-2</v>
      </c>
    </row>
    <row r="41" spans="1:6">
      <c r="A41" s="392" t="s">
        <v>522</v>
      </c>
      <c r="B41" s="212"/>
      <c r="C41" s="213"/>
      <c r="D41" s="213"/>
      <c r="E41" s="213"/>
      <c r="F41" s="214"/>
    </row>
    <row r="42" spans="1:6">
      <c r="A42" s="204"/>
      <c r="B42" s="212"/>
      <c r="C42" s="213"/>
      <c r="D42" s="213"/>
      <c r="E42" s="213"/>
      <c r="F42" s="214"/>
    </row>
    <row r="43" spans="1:6">
      <c r="A43" s="69" t="s">
        <v>120</v>
      </c>
      <c r="B43" s="69"/>
      <c r="C43" s="191"/>
      <c r="D43" s="191"/>
      <c r="E43" s="256"/>
      <c r="F43" s="42"/>
    </row>
    <row r="44" spans="1:6" ht="16.2" thickBot="1">
      <c r="A44" s="40" t="s">
        <v>516</v>
      </c>
      <c r="B44" s="40"/>
      <c r="C44" s="188"/>
      <c r="D44" s="190"/>
      <c r="E44" s="257"/>
      <c r="F44" s="42"/>
    </row>
    <row r="45" spans="1:6">
      <c r="A45" s="230" t="s">
        <v>39</v>
      </c>
      <c r="B45" s="238"/>
      <c r="C45" s="229" t="s">
        <v>139</v>
      </c>
      <c r="D45" s="229" t="s">
        <v>161</v>
      </c>
      <c r="E45" s="399" t="s">
        <v>362</v>
      </c>
      <c r="F45" s="400" t="s">
        <v>1</v>
      </c>
    </row>
    <row r="46" spans="1:6">
      <c r="A46" s="505" t="s">
        <v>231</v>
      </c>
      <c r="B46" s="671" t="s">
        <v>342</v>
      </c>
      <c r="C46" s="672">
        <v>6.3E-2</v>
      </c>
      <c r="D46" s="672">
        <v>6.0999999999999999E-2</v>
      </c>
      <c r="E46" s="672">
        <v>6.6002400000000003E-2</v>
      </c>
      <c r="F46" s="673">
        <f t="shared" ref="F46:F57" si="1">AVERAGE(C46:E46)</f>
        <v>6.3334133333333334E-2</v>
      </c>
    </row>
    <row r="47" spans="1:6">
      <c r="A47" s="492" t="s">
        <v>232</v>
      </c>
      <c r="B47" s="289" t="s">
        <v>344</v>
      </c>
      <c r="C47" s="666">
        <v>4.8000000000000001E-2</v>
      </c>
      <c r="D47" s="666">
        <v>6.4799999999999996E-2</v>
      </c>
      <c r="E47" s="666">
        <v>6.4121499999999998E-2</v>
      </c>
      <c r="F47" s="667">
        <f t="shared" si="1"/>
        <v>5.8973833333333336E-2</v>
      </c>
    </row>
    <row r="48" spans="1:6">
      <c r="A48" s="492" t="s">
        <v>234</v>
      </c>
      <c r="B48" s="289" t="s">
        <v>343</v>
      </c>
      <c r="C48" s="666">
        <v>6.1899999999999997E-2</v>
      </c>
      <c r="D48" s="666">
        <v>5.8000000000000003E-2</v>
      </c>
      <c r="E48" s="666">
        <v>6.2574699999999997E-2</v>
      </c>
      <c r="F48" s="667">
        <f t="shared" si="1"/>
        <v>6.0824899999999994E-2</v>
      </c>
    </row>
    <row r="49" spans="1:6">
      <c r="A49" s="492" t="s">
        <v>265</v>
      </c>
      <c r="B49" s="289" t="s">
        <v>348</v>
      </c>
      <c r="C49" s="666">
        <v>6.8599999999999994E-2</v>
      </c>
      <c r="D49" s="666">
        <v>6.2799999999999995E-2</v>
      </c>
      <c r="E49" s="666">
        <v>6.3970600000000002E-2</v>
      </c>
      <c r="F49" s="667">
        <f t="shared" si="1"/>
        <v>6.512353333333333E-2</v>
      </c>
    </row>
    <row r="50" spans="1:6">
      <c r="A50" s="492" t="s">
        <v>328</v>
      </c>
      <c r="B50" s="289" t="s">
        <v>349</v>
      </c>
      <c r="C50" s="666">
        <v>7.5999999999999998E-2</v>
      </c>
      <c r="D50" s="666" t="s">
        <v>493</v>
      </c>
      <c r="E50" s="666">
        <v>7.400000000000001E-2</v>
      </c>
      <c r="F50" s="667">
        <f t="shared" si="1"/>
        <v>7.5000000000000011E-2</v>
      </c>
    </row>
    <row r="51" spans="1:6">
      <c r="A51" s="497" t="s">
        <v>335</v>
      </c>
      <c r="B51" s="289" t="s">
        <v>350</v>
      </c>
      <c r="C51" s="666">
        <v>6.8000000000000005E-2</v>
      </c>
      <c r="D51" s="666">
        <v>7.46E-2</v>
      </c>
      <c r="E51" s="666">
        <v>7.0499999999999993E-2</v>
      </c>
      <c r="F51" s="667">
        <f t="shared" si="1"/>
        <v>7.1033333333333337E-2</v>
      </c>
    </row>
    <row r="52" spans="1:6">
      <c r="A52" s="497" t="s">
        <v>332</v>
      </c>
      <c r="B52" s="289" t="s">
        <v>351</v>
      </c>
      <c r="C52" s="666">
        <v>0.06</v>
      </c>
      <c r="D52" s="666">
        <v>0.05</v>
      </c>
      <c r="E52" s="666">
        <v>5.2666700000000004E-2</v>
      </c>
      <c r="F52" s="667">
        <f t="shared" si="1"/>
        <v>5.4222233333333335E-2</v>
      </c>
    </row>
    <row r="53" spans="1:6">
      <c r="A53" s="492" t="s">
        <v>242</v>
      </c>
      <c r="B53" s="289" t="s">
        <v>353</v>
      </c>
      <c r="C53" s="666">
        <v>4.3999999999999997E-2</v>
      </c>
      <c r="D53" s="289" t="s">
        <v>493</v>
      </c>
      <c r="E53" s="666">
        <v>6.2E-2</v>
      </c>
      <c r="F53" s="667">
        <f t="shared" si="1"/>
        <v>5.2999999999999999E-2</v>
      </c>
    </row>
    <row r="54" spans="1:6">
      <c r="A54" s="492" t="s">
        <v>244</v>
      </c>
      <c r="B54" s="289" t="s">
        <v>355</v>
      </c>
      <c r="C54" s="666">
        <v>4.4999999999999998E-2</v>
      </c>
      <c r="D54" s="666" t="s">
        <v>493</v>
      </c>
      <c r="E54" s="666">
        <v>5.0750000000000003E-2</v>
      </c>
      <c r="F54" s="667">
        <f t="shared" si="1"/>
        <v>4.7875000000000001E-2</v>
      </c>
    </row>
    <row r="55" spans="1:6">
      <c r="A55" s="492" t="s">
        <v>337</v>
      </c>
      <c r="B55" s="289" t="s">
        <v>356</v>
      </c>
      <c r="C55" s="666">
        <v>-0.1234</v>
      </c>
      <c r="D55" s="666">
        <v>0.05</v>
      </c>
      <c r="E55" s="666">
        <v>5.2666700000000004E-2</v>
      </c>
      <c r="F55" s="667">
        <f t="shared" si="1"/>
        <v>-6.9110999999999964E-3</v>
      </c>
    </row>
    <row r="56" spans="1:6">
      <c r="A56" s="492" t="s">
        <v>246</v>
      </c>
      <c r="B56" s="289" t="s">
        <v>357</v>
      </c>
      <c r="C56" s="666">
        <v>6.9000000000000006E-2</v>
      </c>
      <c r="D56" s="666">
        <v>7.5499999999999998E-2</v>
      </c>
      <c r="E56" s="666">
        <v>6.8159999999999998E-2</v>
      </c>
      <c r="F56" s="667">
        <f t="shared" si="1"/>
        <v>7.0886666666666667E-2</v>
      </c>
    </row>
    <row r="57" spans="1:6">
      <c r="A57" s="492" t="s">
        <v>248</v>
      </c>
      <c r="B57" s="289" t="s">
        <v>358</v>
      </c>
      <c r="C57" s="666">
        <v>0.125</v>
      </c>
      <c r="D57" s="666" t="s">
        <v>493</v>
      </c>
      <c r="E57" s="666">
        <v>8.9499999999999996E-2</v>
      </c>
      <c r="F57" s="667">
        <f t="shared" si="1"/>
        <v>0.10725</v>
      </c>
    </row>
    <row r="58" spans="1:6">
      <c r="A58" s="492" t="s">
        <v>266</v>
      </c>
      <c r="B58" s="289" t="s">
        <v>359</v>
      </c>
      <c r="C58" s="666">
        <v>7.2999999999999995E-2</v>
      </c>
      <c r="D58" s="666">
        <v>4.4999999999999998E-2</v>
      </c>
      <c r="E58" s="666">
        <v>5.8299999999999998E-2</v>
      </c>
      <c r="F58" s="667">
        <f>AVERAGE(C58:E58)</f>
        <v>5.8766666666666662E-2</v>
      </c>
    </row>
    <row r="59" spans="1:6" ht="16.2" thickBot="1">
      <c r="A59" s="500" t="s">
        <v>250</v>
      </c>
      <c r="B59" s="668" t="s">
        <v>361</v>
      </c>
      <c r="C59" s="669">
        <v>6.7299999999999999E-2</v>
      </c>
      <c r="D59" s="669">
        <v>6.4100000000000004E-2</v>
      </c>
      <c r="E59" s="669">
        <v>6.3647700000000001E-2</v>
      </c>
      <c r="F59" s="670">
        <f>AVERAGE(C59:E59)</f>
        <v>6.5015900000000001E-2</v>
      </c>
    </row>
    <row r="60" spans="1:6">
      <c r="A60" s="505" t="s">
        <v>1</v>
      </c>
      <c r="B60" s="506"/>
      <c r="C60" s="456">
        <f>+AVERAGE(C46:C59)</f>
        <v>5.324285714285714E-2</v>
      </c>
      <c r="D60" s="457">
        <f>+AVERAGE(D46:D59)</f>
        <v>6.0580000000000002E-2</v>
      </c>
      <c r="E60" s="457">
        <f>+AVERAGE(E46:E59)</f>
        <v>6.4204307142857145E-2</v>
      </c>
      <c r="F60" s="431">
        <f>+AVERAGE(F46:F59)</f>
        <v>6.0313935714285713E-2</v>
      </c>
    </row>
    <row r="61" spans="1:6" ht="16.2" thickBot="1">
      <c r="A61" s="507" t="s">
        <v>23</v>
      </c>
      <c r="B61" s="508"/>
      <c r="C61" s="401">
        <f>+MEDIAN(C46:C59)</f>
        <v>6.515E-2</v>
      </c>
      <c r="D61" s="322">
        <f>+MEDIAN(D46:D59)</f>
        <v>6.1899999999999997E-2</v>
      </c>
      <c r="E61" s="322">
        <f>+MEDIAN(E46:E59)</f>
        <v>6.3809150000000009E-2</v>
      </c>
      <c r="F61" s="323">
        <f>+MEDIAN(F46:F59)</f>
        <v>6.2079516666666668E-2</v>
      </c>
    </row>
    <row r="62" spans="1:6">
      <c r="A62" s="392" t="s">
        <v>499</v>
      </c>
      <c r="B62" s="212"/>
      <c r="C62" s="213"/>
      <c r="D62" s="213"/>
      <c r="E62" s="213"/>
      <c r="F62" s="214"/>
    </row>
    <row r="73" s="36" customFormat="1" ht="13.2"/>
  </sheetData>
  <pageMargins left="1.35" right="0.95" top="0.46" bottom="0.27" header="0.48" footer="0.24"/>
  <pageSetup scale="6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DCA01-E53C-43FD-AC84-531EDE9B8843}">
  <sheetPr>
    <pageSetUpPr fitToPage="1"/>
  </sheetPr>
  <dimension ref="A1:F22"/>
  <sheetViews>
    <sheetView topLeftCell="D7" workbookViewId="0">
      <selection activeCell="E21" sqref="E21:F28"/>
    </sheetView>
  </sheetViews>
  <sheetFormatPr defaultRowHeight="13.2"/>
  <cols>
    <col min="2" max="3" width="13" customWidth="1"/>
    <col min="4" max="4" width="41.109375" customWidth="1"/>
    <col min="5" max="6" width="25.6640625" customWidth="1"/>
  </cols>
  <sheetData>
    <row r="1" spans="1:6" ht="15.6">
      <c r="A1" s="7"/>
      <c r="F1" s="12" t="s">
        <v>519</v>
      </c>
    </row>
    <row r="2" spans="1:6" ht="15.6">
      <c r="A2" s="3"/>
      <c r="F2" s="1" t="s">
        <v>307</v>
      </c>
    </row>
    <row r="3" spans="1:6" ht="15.6">
      <c r="A3" s="3"/>
      <c r="F3" s="1" t="s">
        <v>126</v>
      </c>
    </row>
    <row r="4" spans="1:6" ht="15.6">
      <c r="A4" s="7"/>
      <c r="B4" s="7"/>
      <c r="C4" s="7"/>
      <c r="D4" s="7"/>
      <c r="E4" s="7"/>
      <c r="F4" s="75" t="s">
        <v>158</v>
      </c>
    </row>
    <row r="5" spans="1:6" ht="15.6">
      <c r="A5" s="7"/>
      <c r="B5" s="7"/>
      <c r="C5" s="7"/>
      <c r="D5" s="7"/>
      <c r="E5" s="7"/>
    </row>
    <row r="6" spans="1:6" ht="15.6">
      <c r="A6" s="7"/>
      <c r="B6" s="7"/>
      <c r="C6" s="7"/>
      <c r="D6" s="7"/>
      <c r="E6" s="7"/>
    </row>
    <row r="7" spans="1:6" ht="15.6">
      <c r="A7" s="7"/>
      <c r="B7" s="7"/>
      <c r="C7" s="7"/>
      <c r="D7" s="11" t="s">
        <v>307</v>
      </c>
      <c r="E7" s="5"/>
      <c r="F7" s="6"/>
    </row>
    <row r="8" spans="1:6" ht="15.6">
      <c r="A8" s="7"/>
      <c r="B8" s="7"/>
      <c r="C8" s="7"/>
      <c r="D8" s="5"/>
      <c r="E8" s="5"/>
      <c r="F8" s="6"/>
    </row>
    <row r="9" spans="1:6" ht="15.6">
      <c r="A9" s="7"/>
      <c r="B9" s="7"/>
      <c r="C9" s="7"/>
      <c r="D9" s="5" t="s">
        <v>513</v>
      </c>
      <c r="E9" s="5"/>
      <c r="F9" s="6"/>
    </row>
    <row r="10" spans="1:6" ht="15.6">
      <c r="A10" s="7"/>
      <c r="B10" s="7"/>
      <c r="C10" s="7"/>
      <c r="D10" s="5" t="s">
        <v>150</v>
      </c>
      <c r="E10" s="5"/>
      <c r="F10" s="6"/>
    </row>
    <row r="11" spans="1:6" ht="16.2" thickBot="1">
      <c r="A11" s="7"/>
      <c r="B11" s="7"/>
      <c r="C11" s="7"/>
      <c r="D11" s="5"/>
      <c r="E11" s="5"/>
    </row>
    <row r="12" spans="1:6" ht="16.2" thickBot="1">
      <c r="D12" s="14" t="s">
        <v>121</v>
      </c>
      <c r="E12" s="115" t="s">
        <v>230</v>
      </c>
      <c r="F12" s="115" t="s">
        <v>516</v>
      </c>
    </row>
    <row r="13" spans="1:6" ht="16.2">
      <c r="D13" s="14" t="s">
        <v>152</v>
      </c>
      <c r="E13" s="119"/>
      <c r="F13" s="119"/>
    </row>
    <row r="14" spans="1:6" ht="16.2" thickBot="1">
      <c r="D14" s="19" t="s">
        <v>122</v>
      </c>
      <c r="E14" s="120">
        <f>'JRW-5.3 (3)'!E43/100</f>
        <v>4.2500000000000003E-2</v>
      </c>
      <c r="F14" s="120">
        <f>'JRW-5.3 (3)'!E66/100</f>
        <v>4.1250000000000002E-2</v>
      </c>
    </row>
    <row r="15" spans="1:6" ht="16.2">
      <c r="D15" s="14" t="s">
        <v>123</v>
      </c>
      <c r="E15" s="125"/>
      <c r="F15" s="125"/>
    </row>
    <row r="16" spans="1:6" ht="16.2" thickBot="1">
      <c r="D16" s="19" t="s">
        <v>122</v>
      </c>
      <c r="E16" s="120">
        <f>'JRW-5.4 (3)'!C44/100</f>
        <v>0.05</v>
      </c>
      <c r="F16" s="120">
        <f>'JRW-5.4 (3)'!C69/100</f>
        <v>5.333333333333333E-2</v>
      </c>
    </row>
    <row r="17" spans="4:6" ht="15.6">
      <c r="D17" s="116" t="s">
        <v>153</v>
      </c>
      <c r="E17" s="115"/>
      <c r="F17" s="115"/>
    </row>
    <row r="18" spans="4:6" ht="19.5" customHeight="1" thickBot="1">
      <c r="D18" s="117" t="s">
        <v>124</v>
      </c>
      <c r="E18" s="120">
        <f>'JRW-5.4 (3)'!G44</f>
        <v>4.0900000000000006E-2</v>
      </c>
      <c r="F18" s="120">
        <f>'JRW-5.4 (3)'!G69</f>
        <v>3.8500000000000006E-2</v>
      </c>
    </row>
    <row r="19" spans="4:6" ht="31.8" thickBot="1">
      <c r="D19" s="118" t="s">
        <v>382</v>
      </c>
      <c r="E19" s="126" t="s">
        <v>523</v>
      </c>
      <c r="F19" s="126" t="s">
        <v>524</v>
      </c>
    </row>
    <row r="20" spans="4:6" ht="16.2" thickBot="1">
      <c r="D20" s="118" t="s">
        <v>464</v>
      </c>
      <c r="E20" s="432">
        <v>5.5E-2</v>
      </c>
      <c r="F20" s="432">
        <v>5.6000000000000001E-2</v>
      </c>
    </row>
    <row r="21" spans="4:6">
      <c r="E21" s="709"/>
      <c r="F21" s="709"/>
    </row>
    <row r="22" spans="4:6">
      <c r="E22" s="709"/>
      <c r="F22" s="709"/>
    </row>
  </sheetData>
  <pageMargins left="1.1000000000000001" right="0.75" top="0.56000000000000005" bottom="0.56999999999999995" header="0.5" footer="0.5"/>
  <pageSetup scale="9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1">
    <pageSetUpPr fitToPage="1"/>
  </sheetPr>
  <dimension ref="A1:I30"/>
  <sheetViews>
    <sheetView topLeftCell="A10" workbookViewId="0">
      <selection activeCell="G17" sqref="G17"/>
    </sheetView>
  </sheetViews>
  <sheetFormatPr defaultRowHeight="13.2"/>
  <cols>
    <col min="3" max="3" width="13.109375" customWidth="1"/>
    <col min="4" max="4" width="13.6640625" customWidth="1"/>
    <col min="5" max="5" width="12.44140625" customWidth="1"/>
    <col min="6" max="6" width="11.33203125" bestFit="1" customWidth="1"/>
    <col min="7" max="7" width="75.88671875" customWidth="1"/>
    <col min="8" max="8" width="20.44140625" bestFit="1" customWidth="1"/>
    <col min="9" max="9" width="20.5546875" bestFit="1" customWidth="1"/>
  </cols>
  <sheetData>
    <row r="1" spans="1:8" ht="15.6">
      <c r="G1" s="12" t="s">
        <v>519</v>
      </c>
    </row>
    <row r="2" spans="1:8" ht="15.6">
      <c r="A2" s="7"/>
      <c r="F2" s="13"/>
      <c r="G2" s="1" t="s">
        <v>308</v>
      </c>
    </row>
    <row r="3" spans="1:8" ht="15.6">
      <c r="A3" s="7"/>
      <c r="F3" s="13"/>
      <c r="G3" s="1" t="s">
        <v>127</v>
      </c>
    </row>
    <row r="4" spans="1:8" ht="15.6">
      <c r="A4" s="3"/>
      <c r="F4" s="13"/>
      <c r="G4" s="75" t="s">
        <v>377</v>
      </c>
    </row>
    <row r="5" spans="1:8" ht="15.6">
      <c r="A5" s="3"/>
      <c r="D5" s="1"/>
      <c r="F5" s="13"/>
      <c r="G5" s="13"/>
    </row>
    <row r="7" spans="1:8" ht="15.6">
      <c r="C7" s="5" t="s">
        <v>308</v>
      </c>
      <c r="D7" s="24"/>
      <c r="E7" s="24"/>
      <c r="F7" s="24"/>
    </row>
    <row r="8" spans="1:8" ht="15.6">
      <c r="C8" s="5"/>
      <c r="D8" s="24"/>
      <c r="E8" s="24"/>
      <c r="F8" s="24"/>
    </row>
    <row r="9" spans="1:8" ht="15.6">
      <c r="C9" s="5" t="s">
        <v>513</v>
      </c>
      <c r="D9" s="6"/>
      <c r="E9" s="6"/>
      <c r="F9" s="6"/>
    </row>
    <row r="10" spans="1:8" ht="15.6">
      <c r="C10" s="5" t="s">
        <v>42</v>
      </c>
      <c r="D10" s="6"/>
      <c r="E10" s="6"/>
      <c r="F10" s="6"/>
    </row>
    <row r="11" spans="1:8" ht="15.6">
      <c r="C11" s="5"/>
      <c r="D11" s="6"/>
      <c r="E11" s="6"/>
      <c r="F11" s="6"/>
    </row>
    <row r="12" spans="1:8" ht="15.6">
      <c r="C12" s="27" t="s">
        <v>119</v>
      </c>
      <c r="D12" s="6"/>
      <c r="E12" s="6"/>
      <c r="F12" s="6"/>
    </row>
    <row r="13" spans="1:8" ht="16.2" thickBot="1">
      <c r="C13" s="27" t="s">
        <v>472</v>
      </c>
      <c r="D13" s="70"/>
      <c r="E13" s="70"/>
      <c r="F13" s="70"/>
    </row>
    <row r="14" spans="1:8" ht="15.6">
      <c r="C14" s="14" t="s">
        <v>41</v>
      </c>
      <c r="D14" s="15"/>
      <c r="E14" s="15"/>
      <c r="F14" s="16">
        <v>4.65E-2</v>
      </c>
    </row>
    <row r="15" spans="1:8" ht="15.6">
      <c r="C15" s="17" t="s">
        <v>55</v>
      </c>
      <c r="D15" s="7"/>
      <c r="E15" s="7"/>
      <c r="F15" s="231">
        <f>'JRW-6.3'!E48</f>
        <v>0.79754251179119795</v>
      </c>
      <c r="H15" s="491"/>
    </row>
    <row r="16" spans="1:8" ht="15.6">
      <c r="C16" s="18" t="s">
        <v>338</v>
      </c>
      <c r="D16" s="7"/>
      <c r="E16" s="7"/>
      <c r="F16" s="29">
        <v>5.2499999999999998E-2</v>
      </c>
    </row>
    <row r="17" spans="3:9" ht="16.2" thickBot="1">
      <c r="C17" s="19" t="s">
        <v>19</v>
      </c>
      <c r="D17" s="20"/>
      <c r="E17" s="20"/>
      <c r="F17" s="241">
        <v>8.8499999999999995E-2</v>
      </c>
      <c r="G17" s="491"/>
      <c r="H17" s="395"/>
    </row>
    <row r="18" spans="3:9" ht="15.6">
      <c r="C18" s="4" t="s">
        <v>448</v>
      </c>
      <c r="D18" s="2"/>
      <c r="E18" s="2"/>
      <c r="F18" s="2"/>
    </row>
    <row r="19" spans="3:9" ht="15.6">
      <c r="C19" s="4" t="s">
        <v>449</v>
      </c>
      <c r="D19" s="2"/>
      <c r="E19" s="2"/>
      <c r="F19" s="2"/>
      <c r="G19" s="334"/>
      <c r="I19" s="491"/>
    </row>
    <row r="20" spans="3:9">
      <c r="C20" s="4" t="s">
        <v>473</v>
      </c>
    </row>
    <row r="21" spans="3:9">
      <c r="C21" s="4"/>
    </row>
    <row r="22" spans="3:9" ht="15.6">
      <c r="C22" s="27" t="s">
        <v>120</v>
      </c>
      <c r="D22" s="6"/>
      <c r="E22" s="6"/>
      <c r="F22" s="6"/>
    </row>
    <row r="23" spans="3:9" ht="16.2" thickBot="1">
      <c r="C23" s="27" t="s">
        <v>517</v>
      </c>
      <c r="D23" s="70"/>
      <c r="E23" s="70"/>
      <c r="F23" s="70"/>
    </row>
    <row r="24" spans="3:9" ht="15.6">
      <c r="C24" s="14" t="s">
        <v>41</v>
      </c>
      <c r="D24" s="15"/>
      <c r="E24" s="15"/>
      <c r="F24" s="16">
        <v>4.65E-2</v>
      </c>
    </row>
    <row r="25" spans="3:9" ht="15.6">
      <c r="C25" s="17" t="s">
        <v>55</v>
      </c>
      <c r="D25" s="7"/>
      <c r="E25" s="7"/>
      <c r="F25" s="21">
        <f>'JRW-6.3'!E70</f>
        <v>0.80403035550094981</v>
      </c>
    </row>
    <row r="26" spans="3:9" ht="15.6">
      <c r="C26" s="18" t="s">
        <v>338</v>
      </c>
      <c r="D26" s="7"/>
      <c r="E26" s="7"/>
      <c r="F26" s="29">
        <v>5.2499999999999998E-2</v>
      </c>
    </row>
    <row r="27" spans="3:9" ht="16.2" thickBot="1">
      <c r="C27" s="19" t="s">
        <v>19</v>
      </c>
      <c r="D27" s="20"/>
      <c r="E27" s="20"/>
      <c r="F27" s="241">
        <v>8.8499999999999995E-2</v>
      </c>
      <c r="H27" s="395"/>
    </row>
    <row r="28" spans="3:9" ht="15.6">
      <c r="C28" s="4" t="s">
        <v>448</v>
      </c>
      <c r="D28" s="2"/>
      <c r="E28" s="2"/>
      <c r="F28" s="2"/>
    </row>
    <row r="29" spans="3:9" ht="15.6">
      <c r="C29" s="4" t="s">
        <v>449</v>
      </c>
      <c r="D29" s="2"/>
      <c r="E29" s="2"/>
      <c r="F29" s="2"/>
      <c r="I29" s="491"/>
    </row>
    <row r="30" spans="3:9" ht="15.6">
      <c r="C30" s="4" t="s">
        <v>473</v>
      </c>
      <c r="D30" s="2"/>
      <c r="E30" s="2"/>
      <c r="F30" s="2"/>
    </row>
  </sheetData>
  <phoneticPr fontId="0" type="noConversion"/>
  <pageMargins left="2.23" right="0.75" top="0.55000000000000004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pageSetUpPr fitToPage="1"/>
  </sheetPr>
  <dimension ref="A1:N59"/>
  <sheetViews>
    <sheetView topLeftCell="A5" zoomScale="91" zoomScaleNormal="91" workbookViewId="0">
      <selection activeCell="A10" sqref="A10"/>
    </sheetView>
  </sheetViews>
  <sheetFormatPr defaultRowHeight="13.2"/>
  <sheetData>
    <row r="1" spans="1:14" ht="15.6">
      <c r="N1" s="12" t="s">
        <v>519</v>
      </c>
    </row>
    <row r="2" spans="1:14" ht="15.6">
      <c r="N2" s="1" t="s">
        <v>308</v>
      </c>
    </row>
    <row r="3" spans="1:14" ht="15.6">
      <c r="N3" s="1" t="s">
        <v>127</v>
      </c>
    </row>
    <row r="4" spans="1:14" ht="15.6">
      <c r="N4" s="1" t="s">
        <v>376</v>
      </c>
    </row>
    <row r="5" spans="1:14" ht="15.6">
      <c r="K5" s="75"/>
    </row>
    <row r="6" spans="1:14" ht="15.6">
      <c r="A6" s="5" t="s">
        <v>308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6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5.6">
      <c r="A8" s="5" t="s">
        <v>206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5.6">
      <c r="A9" s="5" t="s">
        <v>505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36" spans="1:11" ht="22.5" customHeight="1">
      <c r="A36" s="91" t="s">
        <v>162</v>
      </c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ht="15.6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</row>
    <row r="59" spans="1:1">
      <c r="A59" s="74"/>
    </row>
  </sheetData>
  <phoneticPr fontId="79" type="noConversion"/>
  <pageMargins left="0.7" right="0.7" top="0.33999999999999997" bottom="0.28000000000000003" header="0.3" footer="0.3"/>
  <pageSetup scale="72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3">
    <pageSetUpPr fitToPage="1"/>
  </sheetPr>
  <dimension ref="A1:N77"/>
  <sheetViews>
    <sheetView showWhiteSpace="0" view="pageLayout" topLeftCell="B34" zoomScaleNormal="100" workbookViewId="0">
      <selection activeCell="D68" sqref="D68"/>
    </sheetView>
  </sheetViews>
  <sheetFormatPr defaultRowHeight="15.6"/>
  <cols>
    <col min="2" max="2" width="51.5546875" customWidth="1"/>
    <col min="3" max="3" width="9.6640625" bestFit="1" customWidth="1"/>
    <col min="4" max="4" width="9.33203125" bestFit="1" customWidth="1"/>
    <col min="5" max="5" width="9" style="402"/>
  </cols>
  <sheetData>
    <row r="1" spans="2:5">
      <c r="E1" s="12" t="s">
        <v>519</v>
      </c>
    </row>
    <row r="2" spans="2:5">
      <c r="E2" s="1" t="s">
        <v>308</v>
      </c>
    </row>
    <row r="3" spans="2:5">
      <c r="E3" s="1" t="s">
        <v>127</v>
      </c>
    </row>
    <row r="4" spans="2:5">
      <c r="E4" s="75" t="s">
        <v>375</v>
      </c>
    </row>
    <row r="5" spans="2:5">
      <c r="B5" s="6"/>
      <c r="C5" s="6"/>
      <c r="D5" s="6"/>
    </row>
    <row r="20" spans="1:14" ht="16.2" thickBot="1">
      <c r="B20" s="129" t="s">
        <v>119</v>
      </c>
      <c r="C20" s="6"/>
      <c r="D20" s="6"/>
      <c r="E20" s="5"/>
    </row>
    <row r="21" spans="1:14" ht="20.25" customHeight="1" thickBot="1">
      <c r="B21" s="405"/>
      <c r="C21" s="408" t="s">
        <v>456</v>
      </c>
      <c r="D21" s="421" t="s">
        <v>457</v>
      </c>
      <c r="E21" s="424" t="s">
        <v>2</v>
      </c>
    </row>
    <row r="22" spans="1:14" ht="16.2" thickBot="1">
      <c r="B22" s="203" t="s">
        <v>39</v>
      </c>
      <c r="C22" s="409" t="s">
        <v>14</v>
      </c>
      <c r="D22" s="427" t="s">
        <v>14</v>
      </c>
      <c r="E22" s="429" t="s">
        <v>14</v>
      </c>
      <c r="J22" s="357" t="s">
        <v>520</v>
      </c>
      <c r="K22" s="357">
        <v>0.74207310715205199</v>
      </c>
    </row>
    <row r="23" spans="1:14">
      <c r="A23" t="e">
        <f>#REF!+1</f>
        <v>#REF!</v>
      </c>
      <c r="B23" s="283" t="s">
        <v>231</v>
      </c>
      <c r="C23" s="403">
        <v>0.9</v>
      </c>
      <c r="D23" s="428">
        <f t="shared" ref="D23:D45" si="0">(0.67*N23)+0.33</f>
        <v>0.68744695993147087</v>
      </c>
      <c r="E23" s="324">
        <f t="shared" ref="E23:E45" si="1">AVERAGE(C23:D23)</f>
        <v>0.79372347996573545</v>
      </c>
      <c r="F23" s="489"/>
      <c r="G23" s="489"/>
      <c r="H23" s="489"/>
      <c r="I23" s="489"/>
      <c r="J23" s="357" t="s">
        <v>342</v>
      </c>
      <c r="K23" s="357">
        <v>0.53599550737852197</v>
      </c>
      <c r="M23" s="357" t="s">
        <v>342</v>
      </c>
      <c r="N23" s="357">
        <v>0.53350292527085197</v>
      </c>
    </row>
    <row r="24" spans="1:14">
      <c r="A24" t="e">
        <f t="shared" ref="A24:A46" si="2">A23+1</f>
        <v>#REF!</v>
      </c>
      <c r="B24" s="283" t="s">
        <v>232</v>
      </c>
      <c r="C24" s="403">
        <v>0.9</v>
      </c>
      <c r="D24" s="428">
        <f t="shared" si="0"/>
        <v>0.62656786590265146</v>
      </c>
      <c r="E24" s="324">
        <f t="shared" si="1"/>
        <v>0.76328393295132568</v>
      </c>
      <c r="F24" s="489"/>
      <c r="G24" s="489"/>
      <c r="H24" s="489"/>
      <c r="I24" s="489"/>
      <c r="J24" s="357" t="s">
        <v>344</v>
      </c>
      <c r="K24" s="357">
        <v>0.44264935640898201</v>
      </c>
      <c r="M24" s="357" t="s">
        <v>344</v>
      </c>
      <c r="N24" s="357">
        <v>0.44263860582485298</v>
      </c>
    </row>
    <row r="25" spans="1:14">
      <c r="A25" t="e">
        <f t="shared" si="2"/>
        <v>#REF!</v>
      </c>
      <c r="B25" s="283" t="s">
        <v>234</v>
      </c>
      <c r="C25" s="403">
        <v>0.8</v>
      </c>
      <c r="D25" s="428">
        <f t="shared" si="0"/>
        <v>0.67129878496985196</v>
      </c>
      <c r="E25" s="324">
        <f t="shared" si="1"/>
        <v>0.735649392484926</v>
      </c>
      <c r="F25" s="489"/>
      <c r="G25" s="489"/>
      <c r="H25" s="489"/>
      <c r="I25" s="489"/>
      <c r="J25" s="357" t="s">
        <v>343</v>
      </c>
      <c r="K25" s="357">
        <v>0.49986762535885598</v>
      </c>
      <c r="M25" s="357" t="s">
        <v>343</v>
      </c>
      <c r="N25" s="357">
        <v>0.50940117159679399</v>
      </c>
    </row>
    <row r="26" spans="1:14">
      <c r="A26" t="e">
        <f t="shared" si="2"/>
        <v>#REF!</v>
      </c>
      <c r="B26" s="313" t="s">
        <v>331</v>
      </c>
      <c r="C26" s="403">
        <v>0.95</v>
      </c>
      <c r="D26" s="428">
        <f t="shared" si="0"/>
        <v>0.66279179913143371</v>
      </c>
      <c r="E26" s="324">
        <f t="shared" si="1"/>
        <v>0.80639589956571678</v>
      </c>
      <c r="F26" s="7"/>
      <c r="G26" s="7"/>
      <c r="H26" s="7"/>
      <c r="I26" s="7"/>
      <c r="J26" s="357" t="s">
        <v>345</v>
      </c>
      <c r="K26" s="357">
        <v>0.47662184789918</v>
      </c>
      <c r="M26" s="357" t="s">
        <v>345</v>
      </c>
      <c r="N26" s="357">
        <v>0.49670417780810999</v>
      </c>
    </row>
    <row r="27" spans="1:14">
      <c r="A27" t="e">
        <f t="shared" si="2"/>
        <v>#REF!</v>
      </c>
      <c r="B27" s="283" t="s">
        <v>237</v>
      </c>
      <c r="C27" s="403">
        <v>0.85</v>
      </c>
      <c r="D27" s="428">
        <f t="shared" si="0"/>
        <v>0.58055109500621338</v>
      </c>
      <c r="E27" s="324">
        <f t="shared" si="1"/>
        <v>0.71527554750310673</v>
      </c>
      <c r="F27" s="489"/>
      <c r="G27" s="489"/>
      <c r="H27" s="489"/>
      <c r="I27" s="489"/>
      <c r="J27" s="357" t="s">
        <v>346</v>
      </c>
      <c r="K27" s="357">
        <v>0.37373070648280199</v>
      </c>
      <c r="M27" s="357" t="s">
        <v>346</v>
      </c>
      <c r="N27" s="357">
        <v>0.37395685821822899</v>
      </c>
    </row>
    <row r="28" spans="1:14">
      <c r="A28" t="e">
        <f t="shared" si="2"/>
        <v>#REF!</v>
      </c>
      <c r="B28" s="283" t="s">
        <v>239</v>
      </c>
      <c r="C28" s="403">
        <v>0.8</v>
      </c>
      <c r="D28" s="428">
        <f t="shared" si="0"/>
        <v>0.56497586611153627</v>
      </c>
      <c r="E28" s="324">
        <f t="shared" si="1"/>
        <v>0.68248793305576816</v>
      </c>
      <c r="F28" s="489"/>
      <c r="G28" s="489"/>
      <c r="H28" s="489"/>
      <c r="I28" s="489"/>
      <c r="J28" s="357" t="s">
        <v>347</v>
      </c>
      <c r="K28" s="357">
        <v>0.33567400744846798</v>
      </c>
      <c r="M28" s="357" t="s">
        <v>347</v>
      </c>
      <c r="N28" s="357">
        <v>0.35071024792766597</v>
      </c>
    </row>
    <row r="29" spans="1:14">
      <c r="A29" t="e">
        <f t="shared" si="2"/>
        <v>#REF!</v>
      </c>
      <c r="B29" s="283" t="s">
        <v>265</v>
      </c>
      <c r="C29" s="403">
        <v>0.9</v>
      </c>
      <c r="D29" s="428">
        <f t="shared" si="0"/>
        <v>0.63810221436858872</v>
      </c>
      <c r="E29" s="324">
        <f t="shared" si="1"/>
        <v>0.76905110718429437</v>
      </c>
      <c r="F29" s="489"/>
      <c r="G29" s="489"/>
      <c r="H29" s="489"/>
      <c r="I29" s="489"/>
      <c r="J29" s="357" t="s">
        <v>348</v>
      </c>
      <c r="K29" s="357">
        <v>0.45354099528149799</v>
      </c>
      <c r="M29" s="357" t="s">
        <v>348</v>
      </c>
      <c r="N29" s="357">
        <v>0.459854051296401</v>
      </c>
    </row>
    <row r="30" spans="1:14">
      <c r="A30" t="e">
        <f t="shared" si="2"/>
        <v>#REF!</v>
      </c>
      <c r="B30" s="283" t="s">
        <v>328</v>
      </c>
      <c r="C30" s="403">
        <v>1</v>
      </c>
      <c r="D30" s="428">
        <f t="shared" si="0"/>
        <v>0.97710762436941279</v>
      </c>
      <c r="E30" s="324">
        <f t="shared" si="1"/>
        <v>0.98855381218470639</v>
      </c>
      <c r="F30" s="489"/>
      <c r="G30" s="489"/>
      <c r="H30" s="489"/>
      <c r="I30" s="489"/>
      <c r="J30" s="357" t="s">
        <v>349</v>
      </c>
      <c r="K30" s="357">
        <v>0.95132539087866697</v>
      </c>
      <c r="M30" s="357" t="s">
        <v>349</v>
      </c>
      <c r="N30" s="357">
        <v>0.96583227517822801</v>
      </c>
    </row>
    <row r="31" spans="1:14">
      <c r="A31" t="e">
        <f t="shared" si="2"/>
        <v>#REF!</v>
      </c>
      <c r="B31" s="283" t="s">
        <v>335</v>
      </c>
      <c r="C31" s="403">
        <v>0.95</v>
      </c>
      <c r="D31" s="428">
        <f t="shared" si="0"/>
        <v>0.80001386308928435</v>
      </c>
      <c r="E31" s="324">
        <f t="shared" si="1"/>
        <v>0.87500693154464215</v>
      </c>
      <c r="F31" s="490"/>
      <c r="G31" s="490"/>
      <c r="H31" s="490"/>
      <c r="I31" s="490"/>
      <c r="J31" s="357" t="s">
        <v>350</v>
      </c>
      <c r="K31" s="357">
        <v>0.69202264406494796</v>
      </c>
      <c r="M31" s="357" t="s">
        <v>350</v>
      </c>
      <c r="N31" s="357">
        <v>0.70151322849146902</v>
      </c>
    </row>
    <row r="32" spans="1:14">
      <c r="A32" t="e">
        <f t="shared" si="2"/>
        <v>#REF!</v>
      </c>
      <c r="B32" s="366" t="s">
        <v>332</v>
      </c>
      <c r="C32" s="403">
        <v>0.95</v>
      </c>
      <c r="D32" s="428">
        <f t="shared" si="0"/>
        <v>0.70332261977256549</v>
      </c>
      <c r="E32" s="324">
        <f t="shared" si="1"/>
        <v>0.82666130988628272</v>
      </c>
      <c r="F32" s="490"/>
      <c r="G32" s="490"/>
      <c r="H32" s="490"/>
      <c r="I32" s="490"/>
      <c r="J32" s="357" t="s">
        <v>351</v>
      </c>
      <c r="K32" s="357">
        <v>0.56341725935711895</v>
      </c>
      <c r="M32" s="357" t="s">
        <v>351</v>
      </c>
      <c r="N32" s="357">
        <v>0.55719793995905298</v>
      </c>
    </row>
    <row r="33" spans="1:14">
      <c r="A33" t="e">
        <f t="shared" si="2"/>
        <v>#REF!</v>
      </c>
      <c r="B33" s="297" t="s">
        <v>300</v>
      </c>
      <c r="C33" s="403">
        <v>0.95</v>
      </c>
      <c r="D33" s="428">
        <f t="shared" si="0"/>
        <v>0.72915212859576717</v>
      </c>
      <c r="E33" s="324">
        <f t="shared" si="1"/>
        <v>0.83957606429788356</v>
      </c>
      <c r="F33" s="7"/>
      <c r="G33" s="7"/>
      <c r="H33" s="7"/>
      <c r="I33" s="7"/>
      <c r="J33" s="357" t="s">
        <v>352</v>
      </c>
      <c r="K33" s="357">
        <v>0.58253538267337202</v>
      </c>
      <c r="M33" s="357" t="s">
        <v>352</v>
      </c>
      <c r="N33" s="357">
        <v>0.59574944566532395</v>
      </c>
    </row>
    <row r="34" spans="1:14">
      <c r="A34" t="e">
        <f t="shared" si="2"/>
        <v>#REF!</v>
      </c>
      <c r="B34" s="283" t="s">
        <v>479</v>
      </c>
      <c r="C34" s="301" t="s">
        <v>480</v>
      </c>
      <c r="D34" s="428">
        <f t="shared" si="0"/>
        <v>0.73506706371855879</v>
      </c>
      <c r="E34" s="324">
        <f t="shared" si="1"/>
        <v>0.73506706371855879</v>
      </c>
      <c r="F34" s="454"/>
      <c r="G34" s="454"/>
      <c r="H34" s="454"/>
      <c r="I34" s="454"/>
      <c r="J34" s="357" t="s">
        <v>467</v>
      </c>
      <c r="K34" s="357">
        <v>0.59677391605561103</v>
      </c>
      <c r="M34" s="357" t="s">
        <v>467</v>
      </c>
      <c r="N34" s="357">
        <v>0.60457770704262503</v>
      </c>
    </row>
    <row r="35" spans="1:14">
      <c r="A35" t="e">
        <f t="shared" si="2"/>
        <v>#REF!</v>
      </c>
      <c r="B35" s="283" t="s">
        <v>242</v>
      </c>
      <c r="C35" s="403">
        <v>0.85</v>
      </c>
      <c r="D35" s="428">
        <f t="shared" si="0"/>
        <v>0.70275976736303358</v>
      </c>
      <c r="E35" s="324">
        <f t="shared" si="1"/>
        <v>0.77637988368151678</v>
      </c>
      <c r="F35" s="489"/>
      <c r="G35" s="489"/>
      <c r="H35" s="489"/>
      <c r="I35" s="489"/>
      <c r="J35" s="357" t="s">
        <v>353</v>
      </c>
      <c r="K35" s="357">
        <v>0.54934369957812601</v>
      </c>
      <c r="M35" s="357" t="s">
        <v>353</v>
      </c>
      <c r="N35" s="357">
        <v>0.55635786173587098</v>
      </c>
    </row>
    <row r="36" spans="1:14">
      <c r="A36" t="e">
        <f t="shared" si="2"/>
        <v>#REF!</v>
      </c>
      <c r="B36" s="283" t="s">
        <v>254</v>
      </c>
      <c r="C36" s="404">
        <v>0.8</v>
      </c>
      <c r="D36" s="428">
        <f t="shared" si="0"/>
        <v>0.79557699499206935</v>
      </c>
      <c r="E36" s="324">
        <f t="shared" si="1"/>
        <v>0.79778849749603475</v>
      </c>
      <c r="F36" s="454"/>
      <c r="G36" s="454"/>
      <c r="H36" s="454"/>
      <c r="I36" s="454"/>
      <c r="J36" s="357" t="s">
        <v>380</v>
      </c>
      <c r="K36" s="357">
        <v>0.71540382205567798</v>
      </c>
      <c r="M36" s="357" t="s">
        <v>380</v>
      </c>
      <c r="N36" s="357">
        <v>0.69489103730159596</v>
      </c>
    </row>
    <row r="37" spans="1:14">
      <c r="A37" t="e">
        <f t="shared" si="2"/>
        <v>#REF!</v>
      </c>
      <c r="B37" s="299" t="s">
        <v>310</v>
      </c>
      <c r="C37" s="403">
        <v>1</v>
      </c>
      <c r="D37" s="428">
        <f t="shared" si="0"/>
        <v>0.6628017325473019</v>
      </c>
      <c r="E37" s="324">
        <f t="shared" si="1"/>
        <v>0.83140086627365095</v>
      </c>
      <c r="F37" s="489"/>
      <c r="G37" s="489"/>
      <c r="H37" s="489"/>
      <c r="I37" s="489"/>
      <c r="J37" s="357" t="s">
        <v>354</v>
      </c>
      <c r="K37" s="357">
        <v>0.49413900366985802</v>
      </c>
      <c r="M37" s="357" t="s">
        <v>354</v>
      </c>
      <c r="N37" s="357">
        <v>0.496719003801943</v>
      </c>
    </row>
    <row r="38" spans="1:14">
      <c r="A38" t="e">
        <f t="shared" si="2"/>
        <v>#REF!</v>
      </c>
      <c r="B38" s="283" t="s">
        <v>244</v>
      </c>
      <c r="C38" s="403">
        <v>0.95</v>
      </c>
      <c r="D38" s="428">
        <f t="shared" si="0"/>
        <v>0.62423579928592532</v>
      </c>
      <c r="E38" s="324">
        <f t="shared" si="1"/>
        <v>0.78711789964296264</v>
      </c>
      <c r="F38" s="489"/>
      <c r="G38" s="489"/>
      <c r="H38" s="489"/>
      <c r="I38" s="489"/>
      <c r="J38" s="357" t="s">
        <v>355</v>
      </c>
      <c r="K38" s="357">
        <v>0.44220396205180201</v>
      </c>
      <c r="M38" s="357" t="s">
        <v>355</v>
      </c>
      <c r="N38" s="357">
        <v>0.43915790938197802</v>
      </c>
    </row>
    <row r="39" spans="1:14">
      <c r="A39" t="e">
        <f t="shared" si="2"/>
        <v>#REF!</v>
      </c>
      <c r="B39" s="297" t="s">
        <v>337</v>
      </c>
      <c r="C39" s="403">
        <v>1.05</v>
      </c>
      <c r="D39" s="428">
        <f t="shared" si="0"/>
        <v>0.80528590131382216</v>
      </c>
      <c r="E39" s="324">
        <f t="shared" si="1"/>
        <v>0.92764295065691105</v>
      </c>
      <c r="F39" s="489"/>
      <c r="G39" s="489"/>
      <c r="H39" s="489"/>
      <c r="I39" s="489"/>
      <c r="J39" s="357" t="s">
        <v>356</v>
      </c>
      <c r="K39" s="357">
        <v>0.70310381638117503</v>
      </c>
      <c r="M39" s="357" t="s">
        <v>356</v>
      </c>
      <c r="N39" s="357">
        <v>0.70938194225943596</v>
      </c>
    </row>
    <row r="40" spans="1:14">
      <c r="A40" t="e">
        <f t="shared" si="2"/>
        <v>#REF!</v>
      </c>
      <c r="B40" s="283" t="s">
        <v>246</v>
      </c>
      <c r="C40" s="403">
        <v>0.95</v>
      </c>
      <c r="D40" s="428">
        <f t="shared" si="0"/>
        <v>0.64459305217272234</v>
      </c>
      <c r="E40" s="324">
        <f t="shared" si="1"/>
        <v>0.79729652608636115</v>
      </c>
      <c r="F40" s="489"/>
      <c r="G40" s="489"/>
      <c r="H40" s="489"/>
      <c r="I40" s="489"/>
      <c r="J40" s="357" t="s">
        <v>357</v>
      </c>
      <c r="K40" s="357">
        <v>0.47751062206296302</v>
      </c>
      <c r="M40" s="357" t="s">
        <v>357</v>
      </c>
      <c r="N40" s="357">
        <v>0.469541868914511</v>
      </c>
    </row>
    <row r="41" spans="1:14">
      <c r="A41" t="e">
        <f t="shared" si="2"/>
        <v>#REF!</v>
      </c>
      <c r="B41" s="283" t="s">
        <v>248</v>
      </c>
      <c r="C41" s="403">
        <v>0.9</v>
      </c>
      <c r="D41" s="428">
        <f t="shared" si="0"/>
        <v>0.72152836983107682</v>
      </c>
      <c r="E41" s="324">
        <f t="shared" si="1"/>
        <v>0.81076418491553848</v>
      </c>
      <c r="F41" s="489"/>
      <c r="G41" s="489"/>
      <c r="H41" s="489"/>
      <c r="I41" s="489"/>
      <c r="J41" s="357" t="s">
        <v>358</v>
      </c>
      <c r="K41" s="357">
        <v>0.56909210112193997</v>
      </c>
      <c r="M41" s="357" t="s">
        <v>358</v>
      </c>
      <c r="N41" s="357">
        <v>0.58437070124041302</v>
      </c>
    </row>
    <row r="42" spans="1:14">
      <c r="A42" t="e">
        <f t="shared" si="2"/>
        <v>#REF!</v>
      </c>
      <c r="B42" s="283" t="s">
        <v>482</v>
      </c>
      <c r="C42" s="403">
        <v>1.1000000000000001</v>
      </c>
      <c r="D42" s="428">
        <f t="shared" si="0"/>
        <v>0.88210842999470973</v>
      </c>
      <c r="E42" s="324">
        <f t="shared" si="1"/>
        <v>0.99105421499735491</v>
      </c>
      <c r="F42" s="454"/>
      <c r="G42" s="454"/>
      <c r="H42" s="454"/>
      <c r="I42" s="454"/>
      <c r="J42" s="357" t="s">
        <v>466</v>
      </c>
      <c r="K42" s="357">
        <v>0.82186526695083595</v>
      </c>
      <c r="M42" s="357" t="s">
        <v>466</v>
      </c>
      <c r="N42" s="357">
        <v>0.824042432827925</v>
      </c>
    </row>
    <row r="43" spans="1:14">
      <c r="A43" t="e">
        <f t="shared" si="2"/>
        <v>#REF!</v>
      </c>
      <c r="B43" s="283" t="s">
        <v>483</v>
      </c>
      <c r="C43" s="403">
        <v>0.95</v>
      </c>
      <c r="D43" s="428">
        <f t="shared" si="0"/>
        <v>0.72230635777754837</v>
      </c>
      <c r="E43" s="430">
        <f t="shared" si="1"/>
        <v>0.83615317888877416</v>
      </c>
      <c r="F43" s="454"/>
      <c r="G43" s="454"/>
      <c r="H43" s="454"/>
      <c r="I43" s="454"/>
      <c r="J43" s="357" t="s">
        <v>465</v>
      </c>
      <c r="K43" s="357">
        <v>0.57530154761960695</v>
      </c>
      <c r="M43" s="357" t="s">
        <v>465</v>
      </c>
      <c r="N43" s="357">
        <v>0.58553187727992295</v>
      </c>
    </row>
    <row r="44" spans="1:14">
      <c r="A44" t="e">
        <f t="shared" si="2"/>
        <v>#REF!</v>
      </c>
      <c r="B44" s="283" t="s">
        <v>266</v>
      </c>
      <c r="C44" s="403">
        <v>0.95</v>
      </c>
      <c r="D44" s="428">
        <f t="shared" si="0"/>
        <v>0.65614202249200593</v>
      </c>
      <c r="E44" s="430">
        <f t="shared" si="1"/>
        <v>0.80307101124600289</v>
      </c>
      <c r="F44" s="489"/>
      <c r="G44" s="489"/>
      <c r="H44" s="489"/>
      <c r="I44" s="489"/>
      <c r="J44" s="357" t="s">
        <v>359</v>
      </c>
      <c r="K44" s="357">
        <v>0.476460831314791</v>
      </c>
      <c r="M44" s="357" t="s">
        <v>359</v>
      </c>
      <c r="N44" s="357">
        <v>0.48677913804777001</v>
      </c>
    </row>
    <row r="45" spans="1:14">
      <c r="A45" t="e">
        <f t="shared" si="2"/>
        <v>#REF!</v>
      </c>
      <c r="B45" s="299" t="s">
        <v>264</v>
      </c>
      <c r="C45" s="403">
        <v>0.85</v>
      </c>
      <c r="D45" s="428">
        <f t="shared" si="0"/>
        <v>0.5969479626543075</v>
      </c>
      <c r="E45" s="430">
        <f t="shared" si="1"/>
        <v>0.72347398132715379</v>
      </c>
      <c r="F45" s="489"/>
      <c r="G45" s="489"/>
      <c r="H45" s="489"/>
      <c r="I45" s="489"/>
      <c r="J45" s="357" t="s">
        <v>360</v>
      </c>
      <c r="K45" s="357">
        <v>0.39726884473394097</v>
      </c>
      <c r="M45" s="357" t="s">
        <v>360</v>
      </c>
      <c r="N45" s="357">
        <v>0.398429795006429</v>
      </c>
    </row>
    <row r="46" spans="1:14" ht="16.2" thickBot="1">
      <c r="A46" t="e">
        <f t="shared" si="2"/>
        <v>#REF!</v>
      </c>
      <c r="B46" s="302" t="s">
        <v>250</v>
      </c>
      <c r="C46" s="420">
        <v>0.85</v>
      </c>
      <c r="D46" s="428">
        <f t="shared" ref="D46" si="3">(0.67*N46)+0.33</f>
        <v>0.57801885146699949</v>
      </c>
      <c r="E46" s="430">
        <f t="shared" ref="E46" si="4">AVERAGE(C46:D46)</f>
        <v>0.71400942573349968</v>
      </c>
      <c r="F46" s="489"/>
      <c r="G46" s="489"/>
      <c r="H46" s="489"/>
      <c r="I46" s="489"/>
      <c r="J46" s="357" t="s">
        <v>361</v>
      </c>
      <c r="K46" s="357">
        <v>0.36600257221472698</v>
      </c>
      <c r="M46" s="357" t="s">
        <v>361</v>
      </c>
      <c r="N46" s="357">
        <v>0.370177390249253</v>
      </c>
    </row>
    <row r="47" spans="1:14">
      <c r="B47" s="216" t="s">
        <v>1</v>
      </c>
      <c r="C47" s="413">
        <f>AVERAGE(C23:C43)</f>
        <v>0.92499999999999982</v>
      </c>
      <c r="D47" s="422">
        <f>AVERAGE(D23:D43)</f>
        <v>0.71131401382121628</v>
      </c>
      <c r="E47" s="425">
        <f>AVERAGE(E23:E43)</f>
        <v>0.81363479414200224</v>
      </c>
      <c r="F47" s="489"/>
      <c r="G47" s="489"/>
      <c r="H47" s="489"/>
      <c r="I47" s="489"/>
      <c r="J47" s="357"/>
      <c r="K47" s="357"/>
    </row>
    <row r="48" spans="1:14" ht="16.2" thickBot="1">
      <c r="B48" s="412" t="s">
        <v>23</v>
      </c>
      <c r="C48" s="407">
        <f>MEDIAN(C23:C43)</f>
        <v>0.95</v>
      </c>
      <c r="D48" s="423">
        <f>MEDIAN(D23:D43)</f>
        <v>0.70275976736303358</v>
      </c>
      <c r="E48" s="426">
        <f>MEDIAN(E23:E46)</f>
        <v>0.79754251179119795</v>
      </c>
      <c r="J48" s="357"/>
      <c r="K48" s="357"/>
    </row>
    <row r="49" spans="2:14">
      <c r="B49" s="435" t="s">
        <v>487</v>
      </c>
      <c r="C49" s="122"/>
      <c r="J49" s="357"/>
      <c r="K49" s="357"/>
    </row>
    <row r="50" spans="2:14">
      <c r="B50" s="180"/>
      <c r="C50" s="122"/>
      <c r="J50" s="357"/>
      <c r="K50" s="357"/>
    </row>
    <row r="51" spans="2:14" ht="16.2" thickBot="1">
      <c r="B51" s="129" t="s">
        <v>120</v>
      </c>
      <c r="C51" s="183"/>
      <c r="J51" s="357"/>
      <c r="K51" s="357"/>
    </row>
    <row r="52" spans="2:14" ht="16.2" thickBot="1">
      <c r="B52" s="414" t="s">
        <v>516</v>
      </c>
      <c r="C52" s="415"/>
      <c r="D52" s="416"/>
      <c r="E52" s="417"/>
      <c r="J52" s="357"/>
      <c r="K52" s="357"/>
    </row>
    <row r="53" spans="2:14">
      <c r="B53" s="411"/>
      <c r="C53" s="406" t="s">
        <v>456</v>
      </c>
      <c r="D53" s="421" t="s">
        <v>457</v>
      </c>
      <c r="E53" s="424" t="s">
        <v>2</v>
      </c>
      <c r="J53" s="357"/>
      <c r="K53" s="357"/>
    </row>
    <row r="54" spans="2:14" ht="16.5" customHeight="1" thickBot="1">
      <c r="B54" s="409" t="s">
        <v>39</v>
      </c>
      <c r="C54" s="410" t="s">
        <v>14</v>
      </c>
      <c r="D54" s="427" t="s">
        <v>14</v>
      </c>
      <c r="E54" s="429" t="s">
        <v>14</v>
      </c>
      <c r="J54" s="357"/>
      <c r="K54" s="357"/>
    </row>
    <row r="55" spans="2:14">
      <c r="B55" s="283" t="s">
        <v>231</v>
      </c>
      <c r="C55" s="403">
        <v>0.9</v>
      </c>
      <c r="D55" s="428">
        <f t="shared" ref="D55:D56" si="5">(0.67*N55)+0.33</f>
        <v>0.68744695993147087</v>
      </c>
      <c r="E55" s="324">
        <f t="shared" ref="E55:E56" si="6">AVERAGE(C55:D55)</f>
        <v>0.79372347996573545</v>
      </c>
      <c r="F55" s="489"/>
      <c r="G55" s="489"/>
      <c r="H55" s="489"/>
      <c r="I55" s="489"/>
      <c r="J55" s="357"/>
      <c r="K55" s="357"/>
      <c r="M55" s="357" t="s">
        <v>342</v>
      </c>
      <c r="N55" s="357">
        <v>0.53350292527085197</v>
      </c>
    </row>
    <row r="56" spans="2:14">
      <c r="B56" s="283" t="s">
        <v>232</v>
      </c>
      <c r="C56" s="403">
        <v>0.9</v>
      </c>
      <c r="D56" s="428">
        <f t="shared" si="5"/>
        <v>0.62656786590265146</v>
      </c>
      <c r="E56" s="324">
        <f t="shared" si="6"/>
        <v>0.76328393295132568</v>
      </c>
      <c r="F56" s="489"/>
      <c r="G56" s="489"/>
      <c r="H56" s="489"/>
      <c r="I56" s="489"/>
      <c r="J56" s="357"/>
      <c r="K56" s="357"/>
      <c r="M56" s="357" t="s">
        <v>344</v>
      </c>
      <c r="N56" s="357">
        <v>0.44263860582485298</v>
      </c>
    </row>
    <row r="57" spans="2:14">
      <c r="B57" s="283" t="s">
        <v>265</v>
      </c>
      <c r="C57" s="403">
        <v>0.9</v>
      </c>
      <c r="D57" s="428">
        <f t="shared" ref="D57:D68" si="7">(0.67*N57)+0.33</f>
        <v>0.63810221436858872</v>
      </c>
      <c r="E57" s="324">
        <f t="shared" ref="E57:E68" si="8">AVERAGE(C57:D57)</f>
        <v>0.76905110718429437</v>
      </c>
      <c r="F57" s="489"/>
      <c r="G57" s="489"/>
      <c r="H57" s="489"/>
      <c r="I57" s="489"/>
      <c r="J57" s="357"/>
      <c r="K57" s="357"/>
      <c r="M57" s="357" t="s">
        <v>348</v>
      </c>
      <c r="N57" s="357">
        <v>0.459854051296401</v>
      </c>
    </row>
    <row r="58" spans="2:14">
      <c r="B58" s="283" t="s">
        <v>328</v>
      </c>
      <c r="C58" s="403">
        <v>1</v>
      </c>
      <c r="D58" s="428">
        <f t="shared" si="7"/>
        <v>0.97710762436941279</v>
      </c>
      <c r="E58" s="324">
        <f t="shared" si="8"/>
        <v>0.98855381218470639</v>
      </c>
      <c r="F58" s="489"/>
      <c r="G58" s="489"/>
      <c r="H58" s="489"/>
      <c r="I58" s="489"/>
      <c r="J58" s="357"/>
      <c r="K58" s="357"/>
      <c r="M58" s="357" t="s">
        <v>349</v>
      </c>
      <c r="N58" s="357">
        <v>0.96583227517822801</v>
      </c>
    </row>
    <row r="59" spans="2:14">
      <c r="B59" s="283" t="s">
        <v>335</v>
      </c>
      <c r="C59" s="403">
        <v>0.95</v>
      </c>
      <c r="D59" s="428">
        <f t="shared" si="7"/>
        <v>0.80001386308928435</v>
      </c>
      <c r="E59" s="324">
        <f t="shared" si="8"/>
        <v>0.87500693154464215</v>
      </c>
      <c r="F59" s="490"/>
      <c r="G59" s="490"/>
      <c r="H59" s="490"/>
      <c r="I59" s="490"/>
      <c r="J59" s="490"/>
      <c r="M59" s="357" t="s">
        <v>350</v>
      </c>
      <c r="N59" s="357">
        <v>0.70151322849146902</v>
      </c>
    </row>
    <row r="60" spans="2:14">
      <c r="B60" s="366" t="s">
        <v>332</v>
      </c>
      <c r="C60" s="403">
        <v>0.95</v>
      </c>
      <c r="D60" s="428">
        <f t="shared" si="7"/>
        <v>0.70332261977256549</v>
      </c>
      <c r="E60" s="324">
        <f t="shared" si="8"/>
        <v>0.82666130988628272</v>
      </c>
      <c r="F60" s="490"/>
      <c r="G60" s="490"/>
      <c r="H60" s="490"/>
      <c r="I60" s="490"/>
      <c r="J60" s="490"/>
      <c r="M60" s="357" t="s">
        <v>351</v>
      </c>
      <c r="N60" s="357">
        <v>0.55719793995905298</v>
      </c>
    </row>
    <row r="61" spans="2:14">
      <c r="B61" s="297" t="s">
        <v>300</v>
      </c>
      <c r="C61" s="403">
        <v>0.95</v>
      </c>
      <c r="D61" s="428">
        <f t="shared" si="7"/>
        <v>0.72915212859576717</v>
      </c>
      <c r="E61" s="324">
        <f t="shared" si="8"/>
        <v>0.83957606429788356</v>
      </c>
      <c r="F61" s="7"/>
      <c r="G61" s="7"/>
      <c r="H61" s="7"/>
      <c r="I61" s="7"/>
      <c r="J61" s="7"/>
      <c r="M61" s="357" t="s">
        <v>352</v>
      </c>
      <c r="N61" s="357">
        <v>0.59574944566532395</v>
      </c>
    </row>
    <row r="62" spans="2:14">
      <c r="B62" s="283" t="s">
        <v>242</v>
      </c>
      <c r="C62" s="403">
        <v>0.85</v>
      </c>
      <c r="D62" s="428">
        <f t="shared" si="7"/>
        <v>0.70275976736303358</v>
      </c>
      <c r="E62" s="324">
        <f t="shared" si="8"/>
        <v>0.77637988368151678</v>
      </c>
      <c r="F62" s="489"/>
      <c r="G62" s="489"/>
      <c r="H62" s="489"/>
      <c r="I62" s="489"/>
      <c r="J62" s="489"/>
      <c r="M62" s="357" t="s">
        <v>353</v>
      </c>
      <c r="N62" s="357">
        <v>0.55635786173587098</v>
      </c>
    </row>
    <row r="63" spans="2:14">
      <c r="B63" s="299" t="s">
        <v>310</v>
      </c>
      <c r="C63" s="403">
        <v>1</v>
      </c>
      <c r="D63" s="428">
        <f t="shared" si="7"/>
        <v>0.6628017325473019</v>
      </c>
      <c r="E63" s="324">
        <f t="shared" si="8"/>
        <v>0.83140086627365095</v>
      </c>
      <c r="F63" s="489"/>
      <c r="G63" s="489"/>
      <c r="H63" s="489"/>
      <c r="I63" s="489"/>
      <c r="J63" s="489"/>
      <c r="M63" s="357" t="s">
        <v>354</v>
      </c>
      <c r="N63" s="357">
        <v>0.496719003801943</v>
      </c>
    </row>
    <row r="64" spans="2:14">
      <c r="B64" s="283" t="s">
        <v>244</v>
      </c>
      <c r="C64" s="403">
        <v>0.95</v>
      </c>
      <c r="D64" s="428">
        <f t="shared" si="7"/>
        <v>0.62423579928592532</v>
      </c>
      <c r="E64" s="324">
        <f t="shared" si="8"/>
        <v>0.78711789964296264</v>
      </c>
      <c r="F64" s="489"/>
      <c r="G64" s="489"/>
      <c r="H64" s="489"/>
      <c r="I64" s="489"/>
      <c r="J64" s="489"/>
      <c r="M64" s="357" t="s">
        <v>355</v>
      </c>
      <c r="N64" s="357">
        <v>0.43915790938197802</v>
      </c>
    </row>
    <row r="65" spans="2:14">
      <c r="B65" s="297" t="s">
        <v>337</v>
      </c>
      <c r="C65" s="403">
        <v>1.05</v>
      </c>
      <c r="D65" s="428">
        <f t="shared" si="7"/>
        <v>0.80528590131382216</v>
      </c>
      <c r="E65" s="324">
        <f t="shared" si="8"/>
        <v>0.92764295065691105</v>
      </c>
      <c r="F65" s="489"/>
      <c r="G65" s="489"/>
      <c r="H65" s="489"/>
      <c r="I65" s="489"/>
      <c r="J65" s="489"/>
      <c r="M65" s="357" t="s">
        <v>356</v>
      </c>
      <c r="N65" s="357">
        <v>0.70938194225943596</v>
      </c>
    </row>
    <row r="66" spans="2:14">
      <c r="B66" s="283" t="s">
        <v>246</v>
      </c>
      <c r="C66" s="403">
        <v>0.95</v>
      </c>
      <c r="D66" s="428">
        <f t="shared" si="7"/>
        <v>0.64459305217272234</v>
      </c>
      <c r="E66" s="324">
        <f t="shared" si="8"/>
        <v>0.79729652608636115</v>
      </c>
      <c r="F66" s="489"/>
      <c r="G66" s="489"/>
      <c r="H66" s="489"/>
      <c r="I66" s="489"/>
      <c r="J66" s="489"/>
      <c r="M66" s="357" t="s">
        <v>357</v>
      </c>
      <c r="N66" s="357">
        <v>0.469541868914511</v>
      </c>
    </row>
    <row r="67" spans="2:14">
      <c r="B67" s="283" t="s">
        <v>248</v>
      </c>
      <c r="C67" s="403">
        <v>0.9</v>
      </c>
      <c r="D67" s="428">
        <f t="shared" si="7"/>
        <v>0.72152836983107682</v>
      </c>
      <c r="E67" s="324">
        <f t="shared" si="8"/>
        <v>0.81076418491553848</v>
      </c>
      <c r="F67" s="489"/>
      <c r="G67" s="489"/>
      <c r="H67" s="489"/>
      <c r="I67" s="489"/>
      <c r="J67" s="489"/>
      <c r="M67" s="357" t="s">
        <v>358</v>
      </c>
      <c r="N67" s="357">
        <v>0.58437070124041302</v>
      </c>
    </row>
    <row r="68" spans="2:14" ht="16.2" thickBot="1">
      <c r="B68" s="302" t="s">
        <v>250</v>
      </c>
      <c r="C68" s="420">
        <v>0.85</v>
      </c>
      <c r="D68" s="428">
        <f t="shared" si="7"/>
        <v>0.57801885146699949</v>
      </c>
      <c r="E68" s="430">
        <f t="shared" si="8"/>
        <v>0.71400942573349968</v>
      </c>
      <c r="F68" s="489"/>
      <c r="G68" s="489"/>
      <c r="H68" s="489"/>
      <c r="I68" s="489"/>
      <c r="J68" s="489"/>
      <c r="M68" s="357" t="s">
        <v>361</v>
      </c>
      <c r="N68" s="357">
        <v>0.370177390249253</v>
      </c>
    </row>
    <row r="69" spans="2:14">
      <c r="B69" s="216" t="s">
        <v>1</v>
      </c>
      <c r="C69" s="413">
        <f>AVERAGE(C45:C65)</f>
        <v>0.93166666666666664</v>
      </c>
      <c r="D69" s="422">
        <f>AVERAGE(D45:D65)</f>
        <v>0.70305580478969198</v>
      </c>
      <c r="E69" s="425">
        <f>AVERAGE(E55:E68)</f>
        <v>0.8214620267860937</v>
      </c>
      <c r="F69" s="489"/>
      <c r="G69" s="489"/>
      <c r="H69" s="489"/>
      <c r="I69" s="489"/>
      <c r="J69" s="489"/>
    </row>
    <row r="70" spans="2:14" ht="16.2" thickBot="1">
      <c r="B70" s="412" t="s">
        <v>23</v>
      </c>
      <c r="C70" s="407">
        <f>MEDIAN(C45:C65)</f>
        <v>0.95</v>
      </c>
      <c r="D70" s="423">
        <f>MEDIAN(D45:D65)</f>
        <v>0.70275976736303358</v>
      </c>
      <c r="E70" s="617">
        <f>MEDIAN(E55:E68)</f>
        <v>0.80403035550094981</v>
      </c>
    </row>
    <row r="71" spans="2:14">
      <c r="B71" s="435" t="s">
        <v>487</v>
      </c>
      <c r="C71" s="122"/>
    </row>
    <row r="72" spans="2:14">
      <c r="M72" s="357"/>
      <c r="N72" s="357"/>
    </row>
    <row r="73" spans="2:14">
      <c r="M73" s="357"/>
      <c r="N73" s="357"/>
    </row>
    <row r="74" spans="2:14">
      <c r="M74" s="357"/>
      <c r="N74" s="357"/>
    </row>
    <row r="75" spans="2:14">
      <c r="M75" s="357"/>
      <c r="N75" s="357"/>
    </row>
    <row r="76" spans="2:14">
      <c r="M76" s="357"/>
      <c r="N76" s="357"/>
    </row>
    <row r="77" spans="2:14">
      <c r="M77" s="357"/>
      <c r="N77" s="357"/>
    </row>
  </sheetData>
  <phoneticPr fontId="64" type="noConversion"/>
  <pageMargins left="2.4300000000000002" right="0.7" top="0.35" bottom="0.3" header="0.3" footer="0.3"/>
  <pageSetup scale="4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>
    <pageSetUpPr fitToPage="1"/>
  </sheetPr>
  <dimension ref="A1:F28"/>
  <sheetViews>
    <sheetView workbookViewId="0">
      <selection activeCell="A7" sqref="A7"/>
    </sheetView>
  </sheetViews>
  <sheetFormatPr defaultColWidth="8.6640625" defaultRowHeight="13.2"/>
  <cols>
    <col min="1" max="1" width="22.6640625" style="90" customWidth="1"/>
    <col min="2" max="2" width="25" style="90" customWidth="1"/>
    <col min="3" max="3" width="26.44140625" style="90" customWidth="1"/>
    <col min="4" max="4" width="30.6640625" style="90" customWidth="1"/>
    <col min="5" max="16384" width="8.6640625" style="90"/>
  </cols>
  <sheetData>
    <row r="1" spans="1:6" ht="15.6">
      <c r="D1" s="12" t="s">
        <v>519</v>
      </c>
    </row>
    <row r="2" spans="1:6" ht="15.6">
      <c r="D2" s="1" t="s">
        <v>308</v>
      </c>
    </row>
    <row r="3" spans="1:6" ht="15.6">
      <c r="D3" s="1" t="s">
        <v>127</v>
      </c>
    </row>
    <row r="4" spans="1:6" ht="15.6">
      <c r="D4" s="75" t="s">
        <v>374</v>
      </c>
    </row>
    <row r="5" spans="1:6" ht="15.6">
      <c r="E5" s="79"/>
    </row>
    <row r="6" spans="1:6" ht="15.6">
      <c r="A6" s="88" t="s">
        <v>308</v>
      </c>
      <c r="B6" s="89"/>
      <c r="C6" s="89"/>
      <c r="D6" s="89"/>
    </row>
    <row r="7" spans="1:6" ht="15.75" customHeight="1">
      <c r="A7" s="92" t="s">
        <v>125</v>
      </c>
      <c r="B7" s="92"/>
      <c r="C7" s="93"/>
      <c r="D7" s="94"/>
    </row>
    <row r="8" spans="1:6" hidden="1"/>
    <row r="9" spans="1:6" ht="13.8" thickBot="1">
      <c r="F9" s="95"/>
    </row>
    <row r="10" spans="1:6" ht="17.25" customHeight="1">
      <c r="A10" s="242"/>
      <c r="B10" s="96" t="s">
        <v>164</v>
      </c>
      <c r="C10" s="97" t="s">
        <v>30</v>
      </c>
      <c r="D10" s="98" t="s">
        <v>165</v>
      </c>
      <c r="E10" s="87"/>
    </row>
    <row r="11" spans="1:6" ht="16.2" thickBot="1">
      <c r="A11" s="243"/>
      <c r="B11" s="99" t="s">
        <v>166</v>
      </c>
      <c r="C11" s="100"/>
      <c r="D11" s="101" t="s">
        <v>167</v>
      </c>
      <c r="E11" s="87"/>
    </row>
    <row r="12" spans="1:6" ht="15.6">
      <c r="A12" s="243" t="s">
        <v>168</v>
      </c>
      <c r="B12" s="102" t="s">
        <v>169</v>
      </c>
      <c r="C12" s="103" t="s">
        <v>170</v>
      </c>
      <c r="D12" s="104" t="s">
        <v>171</v>
      </c>
      <c r="E12" s="87"/>
    </row>
    <row r="13" spans="1:6" ht="15.6">
      <c r="A13" s="243" t="s">
        <v>172</v>
      </c>
      <c r="B13" s="105" t="s">
        <v>173</v>
      </c>
      <c r="C13" s="106" t="s">
        <v>174</v>
      </c>
      <c r="D13" s="107" t="s">
        <v>175</v>
      </c>
      <c r="E13" s="87"/>
    </row>
    <row r="14" spans="1:6" ht="15.6">
      <c r="A14" s="243" t="s">
        <v>176</v>
      </c>
      <c r="B14" s="105" t="s">
        <v>177</v>
      </c>
      <c r="C14" s="106" t="s">
        <v>178</v>
      </c>
      <c r="D14" s="107" t="s">
        <v>179</v>
      </c>
      <c r="E14" s="87"/>
    </row>
    <row r="15" spans="1:6" ht="15.6">
      <c r="A15" s="243"/>
      <c r="B15" s="105"/>
      <c r="C15" s="106" t="s">
        <v>180</v>
      </c>
      <c r="D15" s="107" t="s">
        <v>181</v>
      </c>
      <c r="E15" s="87"/>
    </row>
    <row r="16" spans="1:6" ht="16.2" thickBot="1">
      <c r="A16" s="243"/>
      <c r="B16" s="108"/>
      <c r="C16" s="109" t="s">
        <v>182</v>
      </c>
      <c r="D16" s="110" t="s">
        <v>183</v>
      </c>
      <c r="E16" s="87"/>
    </row>
    <row r="17" spans="1:5" ht="15.6">
      <c r="A17" s="246" t="s">
        <v>184</v>
      </c>
      <c r="B17" s="105" t="s">
        <v>185</v>
      </c>
      <c r="C17" s="106" t="s">
        <v>186</v>
      </c>
      <c r="D17" s="107" t="s">
        <v>187</v>
      </c>
      <c r="E17" s="87"/>
    </row>
    <row r="18" spans="1:5" ht="15.6">
      <c r="A18" s="243" t="s">
        <v>188</v>
      </c>
      <c r="B18" s="105" t="s">
        <v>189</v>
      </c>
      <c r="C18" s="106" t="s">
        <v>190</v>
      </c>
      <c r="D18" s="107" t="s">
        <v>191</v>
      </c>
      <c r="E18" s="87"/>
    </row>
    <row r="19" spans="1:5" ht="15.6">
      <c r="A19" s="243"/>
      <c r="B19" s="105" t="s">
        <v>192</v>
      </c>
      <c r="C19" s="106" t="s">
        <v>193</v>
      </c>
      <c r="D19" s="107" t="s">
        <v>12</v>
      </c>
      <c r="E19" s="87"/>
    </row>
    <row r="20" spans="1:5" ht="15.6">
      <c r="A20" s="244"/>
      <c r="B20" s="105" t="s">
        <v>194</v>
      </c>
      <c r="C20" s="106"/>
      <c r="D20" s="107"/>
      <c r="E20" s="87"/>
    </row>
    <row r="21" spans="1:5" ht="15.6">
      <c r="A21" s="244"/>
      <c r="B21" s="105" t="s">
        <v>195</v>
      </c>
      <c r="C21" s="106" t="s">
        <v>196</v>
      </c>
      <c r="D21" s="107"/>
      <c r="E21" s="87"/>
    </row>
    <row r="22" spans="1:5" ht="15.6">
      <c r="A22" s="244"/>
      <c r="B22" s="105" t="s">
        <v>197</v>
      </c>
      <c r="C22" s="106" t="s">
        <v>198</v>
      </c>
      <c r="D22" s="107"/>
      <c r="E22" s="87"/>
    </row>
    <row r="23" spans="1:5" ht="16.2" thickBot="1">
      <c r="A23" s="245"/>
      <c r="B23" s="108" t="s">
        <v>199</v>
      </c>
      <c r="C23" s="109" t="s">
        <v>200</v>
      </c>
      <c r="D23" s="110"/>
      <c r="E23" s="87"/>
    </row>
    <row r="24" spans="1:5" ht="15.6">
      <c r="A24" s="111" t="s">
        <v>201</v>
      </c>
      <c r="B24" s="112"/>
      <c r="C24" s="112"/>
      <c r="D24" s="112"/>
      <c r="E24" s="87"/>
    </row>
    <row r="25" spans="1:5" ht="12" customHeight="1">
      <c r="A25" s="87"/>
      <c r="B25" s="112"/>
      <c r="D25" s="112"/>
      <c r="E25" s="87"/>
    </row>
    <row r="28" spans="1:5">
      <c r="A28" s="113"/>
    </row>
  </sheetData>
  <phoneticPr fontId="84" type="noConversion"/>
  <pageMargins left="0.7" right="0.7" top="0.75" bottom="0.75" header="0.3" footer="0.3"/>
  <pageSetup scale="8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111"/>
  <sheetViews>
    <sheetView zoomScale="75" zoomScaleNormal="75" workbookViewId="0">
      <selection sqref="A1:A1048576"/>
    </sheetView>
  </sheetViews>
  <sheetFormatPr defaultColWidth="9.109375" defaultRowHeight="13.2"/>
  <cols>
    <col min="1" max="1" width="14.5546875" style="36" customWidth="1"/>
    <col min="2" max="2" width="42.6640625" style="36" customWidth="1"/>
    <col min="3" max="3" width="14.44140625" style="36" customWidth="1"/>
    <col min="4" max="4" width="19.109375" style="36" customWidth="1"/>
    <col min="5" max="5" width="46.33203125" style="36" customWidth="1"/>
    <col min="6" max="6" width="12" style="36" customWidth="1"/>
    <col min="7" max="7" width="8.109375" style="36" customWidth="1"/>
    <col min="8" max="8" width="10.44140625" style="36" customWidth="1"/>
    <col min="9" max="9" width="10.33203125" style="36" bestFit="1" customWidth="1"/>
    <col min="10" max="10" width="9.109375" style="36"/>
    <col min="11" max="11" width="13.6640625" style="36" customWidth="1"/>
    <col min="12" max="16384" width="9.109375" style="36"/>
  </cols>
  <sheetData>
    <row r="1" spans="1:12" ht="15.6">
      <c r="A1"/>
      <c r="B1"/>
      <c r="C1"/>
      <c r="D1"/>
      <c r="E1"/>
      <c r="G1" s="39"/>
      <c r="H1" s="39"/>
      <c r="I1" s="39"/>
      <c r="J1" s="39"/>
      <c r="K1" s="12" t="s">
        <v>519</v>
      </c>
    </row>
    <row r="2" spans="1:12" ht="15.6">
      <c r="A2"/>
      <c r="B2"/>
      <c r="C2"/>
      <c r="D2"/>
      <c r="E2" s="13"/>
      <c r="G2" s="39"/>
      <c r="H2" s="39"/>
      <c r="I2" s="39"/>
      <c r="J2" s="39"/>
      <c r="K2" s="1" t="s">
        <v>308</v>
      </c>
      <c r="L2" s="38"/>
    </row>
    <row r="3" spans="1:12" ht="15.6">
      <c r="A3"/>
      <c r="B3"/>
      <c r="C3"/>
      <c r="D3"/>
      <c r="E3" s="13" t="s">
        <v>327</v>
      </c>
      <c r="F3" s="1"/>
      <c r="G3" s="39"/>
      <c r="H3" s="39"/>
      <c r="I3" s="39"/>
      <c r="J3" s="39"/>
      <c r="K3" s="1" t="s">
        <v>363</v>
      </c>
      <c r="L3" s="38"/>
    </row>
    <row r="4" spans="1:12" ht="20.399999999999999">
      <c r="A4" s="710"/>
      <c r="B4" s="710"/>
      <c r="C4" s="710"/>
      <c r="D4" s="710"/>
      <c r="E4" s="710"/>
      <c r="F4" s="710"/>
      <c r="G4" s="710"/>
      <c r="H4" s="710"/>
      <c r="I4" s="710"/>
      <c r="J4" s="710"/>
      <c r="K4" s="710"/>
      <c r="L4" s="38"/>
    </row>
    <row r="5" spans="1:12" ht="17.399999999999999">
      <c r="A5" s="711"/>
      <c r="B5" s="711"/>
      <c r="C5" s="711"/>
      <c r="D5" s="711"/>
      <c r="E5" s="711"/>
      <c r="F5" s="711"/>
      <c r="G5" s="711"/>
      <c r="H5" s="711"/>
      <c r="I5" s="711"/>
      <c r="J5" s="711"/>
      <c r="K5" s="711"/>
      <c r="L5" s="38"/>
    </row>
    <row r="6" spans="1:12" ht="15.6">
      <c r="A6" s="41"/>
      <c r="B6" s="72"/>
      <c r="C6" s="72"/>
      <c r="D6" s="72"/>
      <c r="E6" s="72"/>
      <c r="F6" s="72"/>
      <c r="G6" s="72"/>
      <c r="H6" s="72"/>
      <c r="I6" s="72"/>
      <c r="J6" s="72"/>
      <c r="K6" s="39"/>
      <c r="L6" s="38"/>
    </row>
    <row r="7" spans="1:12" ht="16.2" thickBot="1">
      <c r="A7" s="41"/>
      <c r="B7" s="72"/>
      <c r="C7" s="72"/>
      <c r="D7" s="72"/>
      <c r="E7" s="72"/>
      <c r="F7" s="72"/>
      <c r="G7" s="72"/>
      <c r="H7" s="72"/>
      <c r="I7" s="72"/>
      <c r="J7" s="72"/>
      <c r="K7" s="72"/>
      <c r="L7" s="38"/>
    </row>
    <row r="8" spans="1:12" ht="15.6">
      <c r="A8" s="43"/>
      <c r="B8" s="47"/>
      <c r="C8" s="45" t="s">
        <v>62</v>
      </c>
      <c r="D8" s="45" t="s">
        <v>63</v>
      </c>
      <c r="E8" s="48"/>
      <c r="F8" s="45" t="s">
        <v>64</v>
      </c>
      <c r="G8" s="47" t="s">
        <v>43</v>
      </c>
      <c r="H8" s="47"/>
      <c r="I8" s="47" t="s">
        <v>65</v>
      </c>
      <c r="J8" s="48"/>
      <c r="K8" s="49" t="s">
        <v>23</v>
      </c>
      <c r="L8" s="38"/>
    </row>
    <row r="9" spans="1:12" ht="16.2" thickBot="1">
      <c r="A9" s="50" t="s">
        <v>44</v>
      </c>
      <c r="B9" s="51" t="s">
        <v>45</v>
      </c>
      <c r="C9" s="52" t="s">
        <v>66</v>
      </c>
      <c r="D9" s="52" t="s">
        <v>67</v>
      </c>
      <c r="E9" s="53" t="s">
        <v>68</v>
      </c>
      <c r="F9" s="52" t="s">
        <v>69</v>
      </c>
      <c r="G9" s="52" t="s">
        <v>46</v>
      </c>
      <c r="H9" s="52" t="s">
        <v>47</v>
      </c>
      <c r="I9" s="52" t="s">
        <v>48</v>
      </c>
      <c r="J9" s="52" t="s">
        <v>1</v>
      </c>
      <c r="K9" s="215"/>
      <c r="L9" s="38"/>
    </row>
    <row r="10" spans="1:12" ht="15.6">
      <c r="A10" s="55" t="s">
        <v>70</v>
      </c>
      <c r="B10" s="39"/>
      <c r="C10" s="39"/>
      <c r="D10" s="39"/>
      <c r="E10" s="39"/>
      <c r="F10" s="39"/>
      <c r="G10" s="39"/>
      <c r="H10" s="39"/>
      <c r="I10" s="37"/>
      <c r="J10" s="37"/>
      <c r="K10" s="56"/>
      <c r="L10" s="38"/>
    </row>
    <row r="11" spans="1:12" ht="15.6">
      <c r="A11" s="55"/>
      <c r="B11" s="39" t="s">
        <v>26</v>
      </c>
      <c r="C11" s="37">
        <v>2016</v>
      </c>
      <c r="D11" s="37" t="s">
        <v>270</v>
      </c>
      <c r="E11" s="39" t="s">
        <v>71</v>
      </c>
      <c r="F11" s="37" t="s">
        <v>27</v>
      </c>
      <c r="G11" s="57"/>
      <c r="H11" s="37"/>
      <c r="I11" s="58"/>
      <c r="J11" s="23">
        <f>0.12-0.06</f>
        <v>0.06</v>
      </c>
      <c r="K11" s="56"/>
      <c r="L11" s="38"/>
    </row>
    <row r="12" spans="1:12" ht="15.6">
      <c r="A12" s="55"/>
      <c r="B12" s="58"/>
      <c r="C12" s="59"/>
      <c r="D12" s="58"/>
      <c r="E12" s="39"/>
      <c r="F12" s="37" t="s">
        <v>28</v>
      </c>
      <c r="G12" s="57"/>
      <c r="H12" s="37"/>
      <c r="I12" s="58"/>
      <c r="J12" s="23">
        <f>0.1-0.056</f>
        <v>4.4000000000000004E-2</v>
      </c>
      <c r="K12" s="34"/>
      <c r="L12" s="38"/>
    </row>
    <row r="13" spans="1:12" ht="15.6">
      <c r="A13" s="55"/>
      <c r="B13" s="39" t="s">
        <v>205</v>
      </c>
      <c r="C13" s="37">
        <v>2024</v>
      </c>
      <c r="D13" s="37" t="s">
        <v>504</v>
      </c>
      <c r="E13" s="39" t="s">
        <v>71</v>
      </c>
      <c r="F13" s="37" t="s">
        <v>27</v>
      </c>
      <c r="G13" s="57"/>
      <c r="H13" s="37"/>
      <c r="I13" s="39"/>
      <c r="J13" s="23">
        <v>6.8000000000000005E-2</v>
      </c>
      <c r="K13" s="34"/>
      <c r="L13" s="38"/>
    </row>
    <row r="14" spans="1:12" ht="15.6">
      <c r="A14" s="55"/>
      <c r="B14" s="39"/>
      <c r="C14" s="37"/>
      <c r="D14" s="39"/>
      <c r="E14" s="39"/>
      <c r="F14" s="37" t="s">
        <v>28</v>
      </c>
      <c r="G14" s="57"/>
      <c r="H14" s="37"/>
      <c r="I14" s="39"/>
      <c r="J14" s="23">
        <v>5.2299999999999999E-2</v>
      </c>
      <c r="K14" s="34"/>
      <c r="L14" s="38"/>
    </row>
    <row r="15" spans="1:12" ht="15.6">
      <c r="A15" s="55"/>
      <c r="B15" s="39" t="s">
        <v>317</v>
      </c>
      <c r="C15" s="37">
        <v>2023</v>
      </c>
      <c r="D15" s="37" t="s">
        <v>386</v>
      </c>
      <c r="E15" s="39" t="s">
        <v>71</v>
      </c>
      <c r="F15" s="37" t="s">
        <v>27</v>
      </c>
      <c r="G15" s="57"/>
      <c r="H15" s="37"/>
      <c r="I15" s="58"/>
      <c r="J15" s="23">
        <v>6.4000000000000001E-2</v>
      </c>
      <c r="K15" s="34"/>
      <c r="L15" s="38"/>
    </row>
    <row r="16" spans="1:12" ht="15.6">
      <c r="A16" s="55"/>
      <c r="B16" s="58"/>
      <c r="C16" s="59"/>
      <c r="D16" s="58"/>
      <c r="E16" s="39"/>
      <c r="F16" s="37" t="s">
        <v>28</v>
      </c>
      <c r="G16" s="57"/>
      <c r="H16" s="37"/>
      <c r="I16" s="58"/>
      <c r="J16" s="23">
        <v>4.5999999999999999E-2</v>
      </c>
      <c r="K16" s="34"/>
      <c r="L16" s="38"/>
    </row>
    <row r="17" spans="1:12" ht="15.6">
      <c r="A17" s="55"/>
      <c r="B17" s="39" t="s">
        <v>142</v>
      </c>
      <c r="C17" s="37">
        <v>2008</v>
      </c>
      <c r="D17" s="37" t="s">
        <v>143</v>
      </c>
      <c r="E17" s="39" t="s">
        <v>71</v>
      </c>
      <c r="F17" s="37" t="s">
        <v>28</v>
      </c>
      <c r="G17" s="57"/>
      <c r="H17" s="37"/>
      <c r="I17" s="39"/>
      <c r="J17" s="23">
        <v>4.4999999999999998E-2</v>
      </c>
      <c r="K17" s="34"/>
      <c r="L17" s="38"/>
    </row>
    <row r="18" spans="1:12" ht="15.6">
      <c r="A18" s="55"/>
      <c r="B18" s="39"/>
      <c r="C18" s="37"/>
      <c r="D18" s="39"/>
      <c r="E18" s="39"/>
      <c r="F18" s="37"/>
      <c r="G18" s="57"/>
      <c r="H18" s="37"/>
      <c r="I18" s="39"/>
      <c r="J18" s="23"/>
      <c r="K18" s="34"/>
      <c r="L18" s="38"/>
    </row>
    <row r="19" spans="1:12" ht="15.6">
      <c r="A19" s="55"/>
      <c r="B19" s="39" t="s">
        <v>144</v>
      </c>
      <c r="C19" s="37">
        <v>2006</v>
      </c>
      <c r="D19" s="37" t="s">
        <v>72</v>
      </c>
      <c r="E19" s="39" t="s">
        <v>71</v>
      </c>
      <c r="F19" s="37" t="s">
        <v>27</v>
      </c>
      <c r="G19" s="57"/>
      <c r="H19" s="37"/>
      <c r="I19" s="39"/>
      <c r="J19" s="23">
        <v>7.0000000000000007E-2</v>
      </c>
      <c r="K19" s="34"/>
      <c r="L19" s="38"/>
    </row>
    <row r="20" spans="1:12" ht="15.6">
      <c r="A20" s="55"/>
      <c r="B20" s="39"/>
      <c r="C20" s="37"/>
      <c r="D20" s="39"/>
      <c r="E20" s="39"/>
      <c r="F20" s="37" t="s">
        <v>28</v>
      </c>
      <c r="G20" s="57"/>
      <c r="H20" s="37"/>
      <c r="I20" s="39"/>
      <c r="J20" s="23">
        <v>5.5E-2</v>
      </c>
      <c r="K20" s="34"/>
      <c r="L20" s="38"/>
    </row>
    <row r="21" spans="1:12" ht="15.6">
      <c r="A21" s="55"/>
      <c r="B21" s="39" t="s">
        <v>52</v>
      </c>
      <c r="C21" s="37">
        <v>2005</v>
      </c>
      <c r="D21" s="37" t="s">
        <v>72</v>
      </c>
      <c r="E21" s="39" t="s">
        <v>71</v>
      </c>
      <c r="F21" s="37" t="s">
        <v>27</v>
      </c>
      <c r="G21" s="57"/>
      <c r="H21" s="37"/>
      <c r="I21" s="39"/>
      <c r="J21" s="23">
        <v>6.0999999999999999E-2</v>
      </c>
      <c r="K21" s="34"/>
      <c r="L21" s="38"/>
    </row>
    <row r="22" spans="1:12" ht="15.6">
      <c r="A22" s="55"/>
      <c r="B22" s="39"/>
      <c r="C22" s="37"/>
      <c r="D22" s="37"/>
      <c r="E22" s="39"/>
      <c r="F22" s="37" t="s">
        <v>28</v>
      </c>
      <c r="G22" s="57"/>
      <c r="H22" s="37"/>
      <c r="I22" s="39"/>
      <c r="J22" s="23">
        <v>4.5999999999999999E-2</v>
      </c>
      <c r="K22" s="34"/>
      <c r="L22" s="38"/>
    </row>
    <row r="23" spans="1:12" ht="15.6">
      <c r="A23" s="55"/>
      <c r="B23" s="39" t="s">
        <v>145</v>
      </c>
      <c r="C23" s="37">
        <v>2006</v>
      </c>
      <c r="D23" s="37" t="s">
        <v>146</v>
      </c>
      <c r="E23" s="39" t="s">
        <v>71</v>
      </c>
      <c r="F23" s="37" t="s">
        <v>27</v>
      </c>
      <c r="G23" s="57"/>
      <c r="H23" s="23"/>
      <c r="I23" s="23"/>
      <c r="J23" s="23">
        <v>5.5E-2</v>
      </c>
      <c r="K23" s="34"/>
      <c r="L23" s="38"/>
    </row>
    <row r="24" spans="1:12" ht="15.6">
      <c r="A24" s="55"/>
      <c r="B24" s="39"/>
      <c r="C24" s="37"/>
      <c r="D24" s="39"/>
      <c r="E24" s="39"/>
      <c r="F24" s="37"/>
      <c r="G24" s="57"/>
      <c r="H24" s="37"/>
      <c r="I24" s="23"/>
      <c r="J24" s="39"/>
      <c r="K24" s="34"/>
      <c r="L24" s="38"/>
    </row>
    <row r="25" spans="1:12" ht="15.6">
      <c r="A25" s="55"/>
      <c r="B25" s="39" t="s">
        <v>147</v>
      </c>
      <c r="C25" s="37">
        <v>2006</v>
      </c>
      <c r="D25" s="37" t="s">
        <v>148</v>
      </c>
      <c r="E25" s="39" t="s">
        <v>71</v>
      </c>
      <c r="F25" s="37"/>
      <c r="G25" s="57"/>
      <c r="H25" s="37"/>
      <c r="I25" s="23"/>
      <c r="J25" s="78">
        <v>4.7699999999999999E-2</v>
      </c>
      <c r="K25" s="34"/>
      <c r="L25" s="38"/>
    </row>
    <row r="26" spans="1:12" ht="15.6">
      <c r="A26" s="55"/>
      <c r="B26" s="39"/>
      <c r="C26" s="39"/>
      <c r="D26" s="39"/>
      <c r="E26" s="39"/>
      <c r="F26" s="37"/>
      <c r="G26" s="57"/>
      <c r="H26" s="37"/>
      <c r="I26" s="23"/>
      <c r="J26" s="39"/>
      <c r="K26" s="56"/>
      <c r="L26" s="38"/>
    </row>
    <row r="27" spans="1:12" ht="15.6">
      <c r="A27" s="55"/>
      <c r="B27" s="258" t="s">
        <v>23</v>
      </c>
      <c r="C27" s="258"/>
      <c r="D27" s="259"/>
      <c r="E27" s="258"/>
      <c r="F27" s="259"/>
      <c r="G27" s="260"/>
      <c r="H27" s="261"/>
      <c r="I27" s="261"/>
      <c r="J27" s="258"/>
      <c r="K27" s="262">
        <f>MEDIAN(J11:J25)</f>
        <v>5.5E-2</v>
      </c>
      <c r="L27" s="38"/>
    </row>
    <row r="28" spans="1:12" ht="15.6">
      <c r="A28" s="55"/>
      <c r="B28" s="39"/>
      <c r="C28" s="39"/>
      <c r="D28" s="37"/>
      <c r="E28" s="39"/>
      <c r="F28" s="37"/>
      <c r="G28" s="57"/>
      <c r="H28" s="23"/>
      <c r="I28" s="23"/>
      <c r="J28" s="39"/>
      <c r="K28" s="34"/>
      <c r="L28" s="38"/>
    </row>
    <row r="29" spans="1:12" ht="15.6">
      <c r="A29" s="55" t="s">
        <v>73</v>
      </c>
      <c r="B29" s="39"/>
      <c r="C29" s="39"/>
      <c r="D29" s="37"/>
      <c r="E29" s="39"/>
      <c r="F29" s="37"/>
      <c r="G29" s="57"/>
      <c r="H29" s="23"/>
      <c r="I29" s="23"/>
      <c r="J29" s="39"/>
      <c r="K29" s="34"/>
      <c r="L29" s="38"/>
    </row>
    <row r="30" spans="1:12" ht="15.6">
      <c r="A30" s="55"/>
      <c r="B30" s="39" t="s">
        <v>29</v>
      </c>
      <c r="C30" s="37">
        <v>2001</v>
      </c>
      <c r="D30" s="37" t="s">
        <v>74</v>
      </c>
      <c r="E30" s="39" t="s">
        <v>75</v>
      </c>
      <c r="F30" s="37"/>
      <c r="G30" s="57"/>
      <c r="H30" s="23"/>
      <c r="I30" s="23"/>
      <c r="J30" s="23">
        <v>0.03</v>
      </c>
      <c r="K30" s="34"/>
      <c r="L30" s="38"/>
    </row>
    <row r="31" spans="1:12" ht="15.6">
      <c r="A31" s="55"/>
      <c r="B31" s="39" t="s">
        <v>37</v>
      </c>
      <c r="C31" s="37">
        <v>2002</v>
      </c>
      <c r="D31" s="37" t="s">
        <v>76</v>
      </c>
      <c r="E31" s="39" t="s">
        <v>77</v>
      </c>
      <c r="F31" s="37"/>
      <c r="G31" s="57"/>
      <c r="H31" s="23"/>
      <c r="I31" s="39"/>
      <c r="J31" s="23">
        <v>2.4E-2</v>
      </c>
      <c r="K31" s="34"/>
      <c r="L31" s="38"/>
    </row>
    <row r="32" spans="1:12" ht="15.6">
      <c r="A32" s="55"/>
      <c r="B32" s="39" t="s">
        <v>49</v>
      </c>
      <c r="C32" s="37">
        <v>2002</v>
      </c>
      <c r="D32" s="37" t="s">
        <v>78</v>
      </c>
      <c r="E32" s="39" t="s">
        <v>79</v>
      </c>
      <c r="F32" s="37"/>
      <c r="G32" s="57"/>
      <c r="H32" s="23"/>
      <c r="I32" s="39"/>
      <c r="J32" s="23">
        <v>6.9000000000000006E-2</v>
      </c>
      <c r="K32" s="34"/>
      <c r="L32" s="38"/>
    </row>
    <row r="33" spans="1:12" ht="15.6">
      <c r="A33" s="55" t="s">
        <v>163</v>
      </c>
      <c r="B33" s="39" t="s">
        <v>50</v>
      </c>
      <c r="C33" s="37">
        <v>1999</v>
      </c>
      <c r="D33" s="37" t="s">
        <v>80</v>
      </c>
      <c r="E33" s="39" t="s">
        <v>131</v>
      </c>
      <c r="F33" s="37"/>
      <c r="G33" s="57">
        <v>3.5000000000000003E-2</v>
      </c>
      <c r="H33" s="23">
        <v>5.5E-2</v>
      </c>
      <c r="I33" s="57">
        <f>AVERAGE(G33:H33)</f>
        <v>4.4999999999999998E-2</v>
      </c>
      <c r="J33" s="57">
        <f>I33</f>
        <v>4.4999999999999998E-2</v>
      </c>
      <c r="K33" s="34"/>
      <c r="L33" s="38"/>
    </row>
    <row r="34" spans="1:12" ht="15.6">
      <c r="A34" s="55"/>
      <c r="B34" s="39" t="s">
        <v>132</v>
      </c>
      <c r="C34" s="37">
        <v>2002</v>
      </c>
      <c r="D34" s="37" t="s">
        <v>134</v>
      </c>
      <c r="E34" s="39" t="s">
        <v>135</v>
      </c>
      <c r="F34" s="37"/>
      <c r="G34" s="57"/>
      <c r="H34" s="23"/>
      <c r="I34" s="23"/>
      <c r="J34" s="23">
        <v>5.2999999999999999E-2</v>
      </c>
      <c r="K34" s="34"/>
      <c r="L34" s="38"/>
    </row>
    <row r="35" spans="1:12" ht="15.6">
      <c r="A35" s="55"/>
      <c r="B35" s="39" t="s">
        <v>25</v>
      </c>
      <c r="C35" s="37">
        <v>2002</v>
      </c>
      <c r="D35" s="37" t="s">
        <v>136</v>
      </c>
      <c r="E35" s="39" t="s">
        <v>137</v>
      </c>
      <c r="F35" s="37"/>
      <c r="G35" s="57">
        <v>2.5499999999999998E-2</v>
      </c>
      <c r="H35" s="23">
        <v>4.3200000000000002E-2</v>
      </c>
      <c r="I35" s="39"/>
      <c r="J35" s="23">
        <f>AVERAGE(G35:H35)</f>
        <v>3.4349999999999999E-2</v>
      </c>
      <c r="K35" s="34"/>
      <c r="L35" s="38"/>
    </row>
    <row r="36" spans="1:12" ht="15.6">
      <c r="A36" s="55"/>
      <c r="B36" s="39" t="s">
        <v>51</v>
      </c>
      <c r="C36" s="37">
        <v>2001</v>
      </c>
      <c r="D36" s="37" t="s">
        <v>138</v>
      </c>
      <c r="E36" s="39" t="s">
        <v>83</v>
      </c>
      <c r="F36" s="37"/>
      <c r="G36" s="57"/>
      <c r="H36" s="23"/>
      <c r="I36" s="39"/>
      <c r="J36" s="23">
        <v>7.1400000000000005E-2</v>
      </c>
      <c r="K36" s="34"/>
      <c r="L36" s="38"/>
    </row>
    <row r="37" spans="1:12" ht="15.6">
      <c r="A37" s="55"/>
      <c r="B37" s="39" t="s">
        <v>33</v>
      </c>
      <c r="C37" s="37">
        <v>2002</v>
      </c>
      <c r="D37" s="37" t="s">
        <v>84</v>
      </c>
      <c r="E37" s="39" t="s">
        <v>85</v>
      </c>
      <c r="F37" s="37"/>
      <c r="G37" s="57">
        <v>3.5000000000000003E-2</v>
      </c>
      <c r="H37" s="23">
        <v>3.9999999999999994E-2</v>
      </c>
      <c r="I37" s="23"/>
      <c r="J37" s="23">
        <f>AVERAGE(D37:H37)</f>
        <v>3.7499999999999999E-2</v>
      </c>
      <c r="K37" s="34"/>
      <c r="L37" s="38"/>
    </row>
    <row r="38" spans="1:12" ht="15.6">
      <c r="A38" s="55"/>
      <c r="B38" s="39" t="s">
        <v>52</v>
      </c>
      <c r="C38" s="37">
        <v>2005</v>
      </c>
      <c r="D38" s="37" t="s">
        <v>86</v>
      </c>
      <c r="E38" s="39" t="s">
        <v>87</v>
      </c>
      <c r="F38" s="37"/>
      <c r="G38" s="57"/>
      <c r="H38" s="23"/>
      <c r="I38" s="39"/>
      <c r="J38" s="23">
        <v>2.5000000000000001E-2</v>
      </c>
      <c r="K38" s="34"/>
      <c r="L38" s="38"/>
    </row>
    <row r="39" spans="1:12" ht="15.6">
      <c r="A39" s="55"/>
      <c r="B39" s="39" t="s">
        <v>88</v>
      </c>
      <c r="C39" s="37">
        <v>2006</v>
      </c>
      <c r="D39" s="37" t="s">
        <v>72</v>
      </c>
      <c r="E39" s="39" t="s">
        <v>89</v>
      </c>
      <c r="F39" s="37"/>
      <c r="G39" s="57">
        <v>3.5000000000000003E-2</v>
      </c>
      <c r="H39" s="23">
        <v>0.06</v>
      </c>
      <c r="I39" s="60">
        <f>AVERAGE(G39:H39)</f>
        <v>4.7500000000000001E-2</v>
      </c>
      <c r="J39" s="23">
        <v>4.7500000000000001E-2</v>
      </c>
      <c r="K39" s="34"/>
      <c r="L39" s="38"/>
    </row>
    <row r="40" spans="1:12" ht="15.6">
      <c r="A40" s="55"/>
      <c r="B40" s="39" t="s">
        <v>90</v>
      </c>
      <c r="C40" s="37">
        <v>2006</v>
      </c>
      <c r="D40" s="37" t="s">
        <v>91</v>
      </c>
      <c r="E40" s="39" t="s">
        <v>92</v>
      </c>
      <c r="F40" s="37"/>
      <c r="G40" s="57">
        <v>4.02E-2</v>
      </c>
      <c r="H40" s="23">
        <v>5.0999999999999997E-2</v>
      </c>
      <c r="I40" s="60">
        <f>AVERAGE(G40:H40)</f>
        <v>4.5600000000000002E-2</v>
      </c>
      <c r="J40" s="23">
        <v>4.5600000000000002E-2</v>
      </c>
      <c r="K40" s="34"/>
      <c r="L40" s="38"/>
    </row>
    <row r="41" spans="1:12" ht="15.6">
      <c r="A41" s="55"/>
      <c r="B41" s="39" t="s">
        <v>93</v>
      </c>
      <c r="C41" s="37">
        <v>2004</v>
      </c>
      <c r="D41" s="37" t="s">
        <v>94</v>
      </c>
      <c r="E41" s="39" t="s">
        <v>95</v>
      </c>
      <c r="F41" s="37"/>
      <c r="G41" s="57">
        <v>3.9E-2</v>
      </c>
      <c r="H41" s="23">
        <v>1.2999999999999999E-2</v>
      </c>
      <c r="I41" s="60">
        <f>AVERAGE(G41:H41)</f>
        <v>2.5999999999999999E-2</v>
      </c>
      <c r="J41" s="23">
        <v>2.5999999999999999E-2</v>
      </c>
      <c r="K41" s="34"/>
      <c r="L41" s="38"/>
    </row>
    <row r="42" spans="1:12" ht="15.6">
      <c r="A42" s="55"/>
      <c r="B42" s="39" t="s">
        <v>96</v>
      </c>
      <c r="C42" s="37">
        <v>2005</v>
      </c>
      <c r="D42" s="37" t="s">
        <v>138</v>
      </c>
      <c r="E42" s="39" t="s">
        <v>97</v>
      </c>
      <c r="F42" s="37"/>
      <c r="G42" s="57"/>
      <c r="H42" s="23"/>
      <c r="I42" s="60"/>
      <c r="J42" s="23">
        <v>7.3099999999999998E-2</v>
      </c>
      <c r="K42" s="34"/>
      <c r="L42" s="38"/>
    </row>
    <row r="43" spans="1:12" ht="15.6">
      <c r="A43" s="55"/>
      <c r="B43" s="39" t="s">
        <v>98</v>
      </c>
      <c r="C43" s="37">
        <v>2006</v>
      </c>
      <c r="D43" s="37" t="s">
        <v>99</v>
      </c>
      <c r="E43" s="39" t="s">
        <v>100</v>
      </c>
      <c r="F43" s="37"/>
      <c r="G43" s="57">
        <v>0.03</v>
      </c>
      <c r="H43" s="23">
        <v>3.9999999999999994E-2</v>
      </c>
      <c r="I43" s="60">
        <f>AVERAGE(G43:H43)</f>
        <v>3.4999999999999996E-2</v>
      </c>
      <c r="J43" s="23">
        <v>3.5000000000000003E-2</v>
      </c>
      <c r="K43" s="34"/>
      <c r="L43" s="38"/>
    </row>
    <row r="44" spans="1:12" ht="15.6">
      <c r="A44" s="55"/>
      <c r="B44" s="39" t="s">
        <v>112</v>
      </c>
      <c r="C44" s="37">
        <v>2008</v>
      </c>
      <c r="D44" s="37" t="s">
        <v>113</v>
      </c>
      <c r="E44" s="39" t="s">
        <v>114</v>
      </c>
      <c r="F44" s="37"/>
      <c r="G44" s="57">
        <v>4.1000000000000002E-2</v>
      </c>
      <c r="H44" s="23">
        <v>5.3999999999999999E-2</v>
      </c>
      <c r="I44" s="60"/>
      <c r="J44" s="23">
        <f>AVERAGE(G44:H44)</f>
        <v>4.7500000000000001E-2</v>
      </c>
      <c r="K44" s="34"/>
      <c r="L44" s="38"/>
    </row>
    <row r="45" spans="1:12" ht="15.6">
      <c r="A45" s="55"/>
      <c r="B45" s="39" t="s">
        <v>115</v>
      </c>
      <c r="C45" s="37">
        <v>2001</v>
      </c>
      <c r="D45" s="37" t="s">
        <v>102</v>
      </c>
      <c r="E45" s="39" t="s">
        <v>77</v>
      </c>
      <c r="F45" s="37"/>
      <c r="G45" s="57"/>
      <c r="H45" s="23"/>
      <c r="I45" s="60"/>
      <c r="J45" s="23">
        <v>1.9999999999999997E-2</v>
      </c>
      <c r="K45" s="34"/>
      <c r="L45" s="38"/>
    </row>
    <row r="46" spans="1:12" ht="15.6">
      <c r="A46" s="55"/>
      <c r="B46" s="39" t="s">
        <v>101</v>
      </c>
      <c r="C46" s="37">
        <v>2007</v>
      </c>
      <c r="D46" s="37" t="s">
        <v>102</v>
      </c>
      <c r="E46" s="39" t="s">
        <v>103</v>
      </c>
      <c r="F46" s="37"/>
      <c r="G46" s="57"/>
      <c r="H46" s="23"/>
      <c r="I46" s="60"/>
      <c r="J46" s="23">
        <v>3.9999999999999994E-2</v>
      </c>
      <c r="K46" s="34"/>
      <c r="L46" s="38"/>
    </row>
    <row r="47" spans="1:12" ht="15.6">
      <c r="A47" s="55"/>
      <c r="B47" s="39" t="s">
        <v>116</v>
      </c>
      <c r="C47" s="37">
        <v>2008</v>
      </c>
      <c r="D47" s="37" t="s">
        <v>102</v>
      </c>
      <c r="E47" s="39" t="s">
        <v>117</v>
      </c>
      <c r="F47" s="37"/>
      <c r="G47" s="57"/>
      <c r="H47" s="23"/>
      <c r="I47" s="60"/>
      <c r="J47" s="23">
        <v>3.2199999999999999E-2</v>
      </c>
      <c r="K47" s="34"/>
      <c r="L47" s="38"/>
    </row>
    <row r="48" spans="1:12" ht="15.6">
      <c r="A48" s="55"/>
      <c r="B48" s="39" t="s">
        <v>212</v>
      </c>
      <c r="C48" s="37">
        <v>2011</v>
      </c>
      <c r="D48" s="37" t="s">
        <v>102</v>
      </c>
      <c r="E48" s="39" t="s">
        <v>213</v>
      </c>
      <c r="F48" s="37"/>
      <c r="G48" s="57"/>
      <c r="H48" s="23"/>
      <c r="I48" s="23"/>
      <c r="J48" s="23">
        <v>5.5E-2</v>
      </c>
      <c r="K48" s="34"/>
      <c r="L48" s="38"/>
    </row>
    <row r="49" spans="1:12" ht="15.6">
      <c r="A49" s="55"/>
      <c r="B49" s="39" t="s">
        <v>436</v>
      </c>
      <c r="C49" s="37">
        <v>2024</v>
      </c>
      <c r="D49" s="37" t="s">
        <v>102</v>
      </c>
      <c r="E49" s="39" t="s">
        <v>387</v>
      </c>
      <c r="F49" s="37"/>
      <c r="G49" s="57"/>
      <c r="H49" s="23"/>
      <c r="I49" s="23"/>
      <c r="J49" s="57">
        <v>5.5E-2</v>
      </c>
      <c r="K49" s="34"/>
      <c r="L49" s="38"/>
    </row>
    <row r="50" spans="1:12" ht="15.6">
      <c r="A50" s="55"/>
      <c r="B50" s="39" t="s">
        <v>225</v>
      </c>
      <c r="C50" s="37">
        <v>2014</v>
      </c>
      <c r="D50" s="37" t="s">
        <v>102</v>
      </c>
      <c r="E50" s="39" t="s">
        <v>226</v>
      </c>
      <c r="F50" s="37"/>
      <c r="G50" s="57"/>
      <c r="H50" s="23"/>
      <c r="I50" s="23"/>
      <c r="J50" s="57">
        <v>5.5E-2</v>
      </c>
      <c r="K50" s="34"/>
      <c r="L50" s="38"/>
    </row>
    <row r="51" spans="1:12" ht="15.6">
      <c r="A51" s="55"/>
      <c r="B51" s="39" t="s">
        <v>214</v>
      </c>
      <c r="C51" s="37">
        <v>2015</v>
      </c>
      <c r="D51" s="37" t="s">
        <v>102</v>
      </c>
      <c r="E51" s="39" t="s">
        <v>215</v>
      </c>
      <c r="F51" s="37"/>
      <c r="G51" s="57"/>
      <c r="H51" s="23"/>
      <c r="I51" s="23"/>
      <c r="J51" s="23">
        <v>0.06</v>
      </c>
      <c r="K51" s="34"/>
      <c r="L51" s="38"/>
    </row>
    <row r="52" spans="1:12" ht="15.6">
      <c r="A52" s="55"/>
      <c r="B52" s="39" t="s">
        <v>388</v>
      </c>
      <c r="C52" s="37">
        <v>2023</v>
      </c>
      <c r="D52" s="37" t="s">
        <v>102</v>
      </c>
      <c r="E52" s="39" t="s">
        <v>389</v>
      </c>
      <c r="F52" s="37"/>
      <c r="G52" s="57"/>
      <c r="H52" s="23"/>
      <c r="I52" s="23"/>
      <c r="J52" s="23">
        <v>4.3999999999999997E-2</v>
      </c>
      <c r="K52" s="34"/>
      <c r="L52" s="38"/>
    </row>
    <row r="53" spans="1:12" ht="15.6">
      <c r="A53" s="55"/>
      <c r="B53" s="39" t="s">
        <v>498</v>
      </c>
      <c r="C53" s="37">
        <v>2023</v>
      </c>
      <c r="D53" s="37" t="s">
        <v>102</v>
      </c>
      <c r="E53" s="39" t="s">
        <v>215</v>
      </c>
      <c r="F53" s="37"/>
      <c r="G53" s="57"/>
      <c r="H53" s="23"/>
      <c r="I53" s="23"/>
      <c r="J53" s="23">
        <v>2.6100000000000002E-2</v>
      </c>
      <c r="K53" s="34"/>
      <c r="L53" s="38"/>
    </row>
    <row r="54" spans="1:12" ht="15.6">
      <c r="A54" s="55"/>
      <c r="B54" s="39" t="s">
        <v>316</v>
      </c>
      <c r="C54" s="37">
        <v>2024</v>
      </c>
      <c r="D54" s="37" t="s">
        <v>102</v>
      </c>
      <c r="E54" s="39" t="s">
        <v>215</v>
      </c>
      <c r="F54" s="37"/>
      <c r="G54" s="57"/>
      <c r="H54" s="23"/>
      <c r="I54" s="23"/>
      <c r="J54" s="23">
        <v>0.05</v>
      </c>
      <c r="K54" s="34"/>
    </row>
    <row r="55" spans="1:12" ht="15.6">
      <c r="A55" s="55"/>
      <c r="B55" s="39" t="s">
        <v>503</v>
      </c>
      <c r="C55" s="37">
        <v>2024</v>
      </c>
      <c r="D55" s="37" t="s">
        <v>102</v>
      </c>
      <c r="E55" s="39" t="s">
        <v>318</v>
      </c>
      <c r="F55" s="37"/>
      <c r="G55" s="57"/>
      <c r="H55" s="23"/>
      <c r="I55" s="60"/>
      <c r="J55" s="23">
        <v>4.1500000000000002E-2</v>
      </c>
      <c r="K55" s="34"/>
      <c r="L55" s="38"/>
    </row>
    <row r="56" spans="1:12" ht="15.6">
      <c r="A56" s="55"/>
      <c r="B56" s="39" t="s">
        <v>34</v>
      </c>
      <c r="C56" s="37">
        <v>2001</v>
      </c>
      <c r="D56" s="37" t="s">
        <v>104</v>
      </c>
      <c r="E56" s="39" t="s">
        <v>114</v>
      </c>
      <c r="F56" s="37" t="s">
        <v>27</v>
      </c>
      <c r="G56" s="57">
        <v>0.03</v>
      </c>
      <c r="H56" s="23">
        <v>3.9999999999999994E-2</v>
      </c>
      <c r="I56" s="23">
        <f>AVERAGE(G56:H56)</f>
        <v>3.4999999999999996E-2</v>
      </c>
      <c r="J56" s="23">
        <v>3.5000000000000003E-2</v>
      </c>
      <c r="K56" s="34"/>
      <c r="L56" s="38"/>
    </row>
    <row r="57" spans="1:12" ht="15.6">
      <c r="A57" s="55"/>
      <c r="B57" s="39"/>
      <c r="C57" s="39"/>
      <c r="D57" s="37" t="s">
        <v>105</v>
      </c>
      <c r="E57" s="39"/>
      <c r="F57" s="37" t="s">
        <v>28</v>
      </c>
      <c r="G57" s="57">
        <v>1.4999999999999999E-2</v>
      </c>
      <c r="H57" s="23">
        <v>2.5000000000000001E-2</v>
      </c>
      <c r="I57" s="23">
        <f>AVERAGE(G57:H57)</f>
        <v>0.02</v>
      </c>
      <c r="J57" s="23">
        <v>1.9999999999999997E-2</v>
      </c>
      <c r="K57" s="34"/>
      <c r="L57" s="38"/>
    </row>
    <row r="58" spans="1:12" ht="15.6">
      <c r="A58" s="55"/>
      <c r="B58" s="39" t="s">
        <v>35</v>
      </c>
      <c r="C58" s="37">
        <v>2001</v>
      </c>
      <c r="D58" s="37" t="s">
        <v>105</v>
      </c>
      <c r="E58" s="39" t="s">
        <v>106</v>
      </c>
      <c r="F58" s="37"/>
      <c r="G58" s="57">
        <v>0.03</v>
      </c>
      <c r="H58" s="23">
        <v>4.8000000000000001E-2</v>
      </c>
      <c r="I58" s="23">
        <f>AVERAGE(G58:H58)</f>
        <v>3.9E-2</v>
      </c>
      <c r="J58" s="23">
        <v>3.9E-2</v>
      </c>
      <c r="K58" s="34"/>
      <c r="L58" s="38"/>
    </row>
    <row r="59" spans="1:12" ht="15.6">
      <c r="A59" s="55"/>
      <c r="B59" s="39" t="s">
        <v>36</v>
      </c>
      <c r="C59" s="37">
        <v>2001</v>
      </c>
      <c r="D59" s="37" t="s">
        <v>105</v>
      </c>
      <c r="E59" s="39" t="s">
        <v>107</v>
      </c>
      <c r="F59" s="37"/>
      <c r="G59" s="57">
        <v>0.03</v>
      </c>
      <c r="H59" s="23">
        <v>3.5000000000000003E-2</v>
      </c>
      <c r="I59" s="23">
        <f>AVERAGE(G59:H59)</f>
        <v>3.2500000000000001E-2</v>
      </c>
      <c r="J59" s="23">
        <v>3.2500000000000001E-2</v>
      </c>
      <c r="K59" s="34"/>
      <c r="L59" s="38"/>
    </row>
    <row r="60" spans="1:12" ht="15.6">
      <c r="A60" s="55"/>
      <c r="B60" s="258" t="s">
        <v>23</v>
      </c>
      <c r="C60" s="258"/>
      <c r="D60" s="258"/>
      <c r="E60" s="258"/>
      <c r="F60" s="259"/>
      <c r="G60" s="260"/>
      <c r="H60" s="261"/>
      <c r="I60" s="261"/>
      <c r="J60" s="258"/>
      <c r="K60" s="262">
        <f>MEDIAN(J28:J59)</f>
        <v>4.0749999999999995E-2</v>
      </c>
      <c r="L60" s="38"/>
    </row>
    <row r="61" spans="1:12" ht="15.6">
      <c r="A61" s="55" t="s">
        <v>30</v>
      </c>
      <c r="B61" s="39"/>
      <c r="C61" s="37"/>
      <c r="D61" s="37"/>
      <c r="E61" s="39"/>
      <c r="F61" s="37"/>
      <c r="G61" s="57"/>
      <c r="H61" s="23"/>
      <c r="I61" s="23"/>
      <c r="J61" s="23"/>
      <c r="K61" s="34"/>
      <c r="L61" s="38"/>
    </row>
    <row r="62" spans="1:12" ht="15.6">
      <c r="A62" s="55"/>
      <c r="B62" s="39" t="s">
        <v>222</v>
      </c>
      <c r="C62" s="62">
        <v>2015</v>
      </c>
      <c r="D62" s="37" t="s">
        <v>223</v>
      </c>
      <c r="E62" s="39" t="s">
        <v>224</v>
      </c>
      <c r="I62" s="57"/>
      <c r="J62" s="23">
        <v>5.7000000000000002E-2</v>
      </c>
      <c r="K62" s="34"/>
      <c r="L62" s="38"/>
    </row>
    <row r="63" spans="1:12" ht="15.6">
      <c r="A63" s="55"/>
      <c r="B63" s="39" t="s">
        <v>31</v>
      </c>
      <c r="C63" s="62">
        <v>2024</v>
      </c>
      <c r="D63" s="37" t="s">
        <v>108</v>
      </c>
      <c r="E63" s="39" t="s">
        <v>490</v>
      </c>
      <c r="F63" s="37"/>
      <c r="G63" s="57"/>
      <c r="H63" s="37"/>
      <c r="I63" s="39"/>
      <c r="J63" s="23">
        <f>0.07-0.036</f>
        <v>3.4000000000000009E-2</v>
      </c>
      <c r="K63" s="34"/>
      <c r="L63" s="38"/>
    </row>
    <row r="64" spans="1:12" ht="15.6">
      <c r="A64" s="55"/>
      <c r="B64" s="39" t="s">
        <v>109</v>
      </c>
      <c r="C64" s="62">
        <v>2023</v>
      </c>
      <c r="D64" s="37" t="s">
        <v>108</v>
      </c>
      <c r="E64" s="39" t="s">
        <v>390</v>
      </c>
      <c r="F64" s="37"/>
      <c r="G64" s="57"/>
      <c r="H64" s="37"/>
      <c r="I64" s="39"/>
      <c r="J64" s="23">
        <f>0.084-0.035</f>
        <v>4.9000000000000002E-2</v>
      </c>
      <c r="K64" s="34"/>
      <c r="L64" s="38"/>
    </row>
    <row r="65" spans="1:12" ht="15.6">
      <c r="A65" s="55"/>
      <c r="B65" s="39" t="s">
        <v>203</v>
      </c>
      <c r="C65" s="62">
        <v>2024</v>
      </c>
      <c r="D65" s="37" t="s">
        <v>141</v>
      </c>
      <c r="E65" s="39" t="s">
        <v>204</v>
      </c>
      <c r="I65" s="57"/>
      <c r="J65" s="23">
        <v>5.5E-2</v>
      </c>
      <c r="K65" s="34"/>
      <c r="L65" s="38"/>
    </row>
    <row r="66" spans="1:12" ht="15.6">
      <c r="A66" s="55"/>
      <c r="B66" s="258" t="s">
        <v>23</v>
      </c>
      <c r="C66" s="258"/>
      <c r="D66" s="258"/>
      <c r="E66" s="258"/>
      <c r="F66" s="259"/>
      <c r="G66" s="260"/>
      <c r="H66" s="261"/>
      <c r="I66" s="261"/>
      <c r="J66" s="258"/>
      <c r="K66" s="262">
        <f>MEDIAN(J62:J65)</f>
        <v>5.2000000000000005E-2</v>
      </c>
      <c r="L66" s="38"/>
    </row>
    <row r="67" spans="1:12" ht="15.6">
      <c r="A67" s="55" t="s">
        <v>32</v>
      </c>
      <c r="B67" s="39"/>
      <c r="C67" s="39"/>
      <c r="D67" s="39"/>
      <c r="E67" s="39"/>
      <c r="F67" s="37"/>
      <c r="G67" s="57"/>
      <c r="H67" s="23"/>
      <c r="I67" s="23"/>
      <c r="J67" s="23"/>
      <c r="K67" s="34"/>
      <c r="L67" s="38"/>
    </row>
    <row r="68" spans="1:12" ht="15.6">
      <c r="A68" s="55"/>
      <c r="B68" s="39" t="s">
        <v>53</v>
      </c>
      <c r="C68" s="37">
        <v>2015</v>
      </c>
      <c r="D68" s="37" t="s">
        <v>102</v>
      </c>
      <c r="E68" s="39" t="s">
        <v>110</v>
      </c>
      <c r="F68" s="37" t="s">
        <v>27</v>
      </c>
      <c r="G68" s="57"/>
      <c r="H68" s="23"/>
      <c r="I68" s="23">
        <v>6.2199999999999998E-2</v>
      </c>
      <c r="J68" s="23">
        <f>AVERAGE(I68:I69)</f>
        <v>5.21E-2</v>
      </c>
      <c r="K68" s="34"/>
      <c r="L68" s="38"/>
    </row>
    <row r="69" spans="1:12" ht="15.6">
      <c r="A69" s="55"/>
      <c r="B69" s="39"/>
      <c r="C69" s="39"/>
      <c r="D69" s="39"/>
      <c r="E69" s="39"/>
      <c r="F69" s="37" t="s">
        <v>28</v>
      </c>
      <c r="G69" s="57"/>
      <c r="H69" s="23"/>
      <c r="I69" s="23">
        <v>4.2000000000000003E-2</v>
      </c>
      <c r="J69" s="23"/>
      <c r="K69" s="34"/>
      <c r="L69" s="38"/>
    </row>
    <row r="70" spans="1:12" ht="15.6">
      <c r="A70" s="55"/>
      <c r="B70" s="39" t="s">
        <v>209</v>
      </c>
      <c r="C70" s="37">
        <v>2010</v>
      </c>
      <c r="D70" s="37" t="s">
        <v>211</v>
      </c>
      <c r="E70" s="39" t="s">
        <v>210</v>
      </c>
      <c r="F70" s="37" t="s">
        <v>28</v>
      </c>
      <c r="G70" s="57"/>
      <c r="H70" s="23"/>
      <c r="I70" s="23"/>
      <c r="J70" s="23">
        <v>3.9999999999999994E-2</v>
      </c>
      <c r="K70" s="34"/>
      <c r="L70" s="38"/>
    </row>
    <row r="71" spans="1:12" ht="15.6">
      <c r="A71" s="55"/>
      <c r="B71" s="39" t="s">
        <v>208</v>
      </c>
      <c r="C71" s="37">
        <v>2010</v>
      </c>
      <c r="D71" s="37" t="s">
        <v>102</v>
      </c>
      <c r="E71" s="39" t="s">
        <v>111</v>
      </c>
      <c r="F71" s="37" t="s">
        <v>28</v>
      </c>
      <c r="G71" s="57"/>
      <c r="H71" s="23"/>
      <c r="I71" s="23"/>
      <c r="J71" s="23">
        <v>0.03</v>
      </c>
      <c r="K71" s="34"/>
      <c r="L71" s="38"/>
    </row>
    <row r="72" spans="1:12" ht="15.6">
      <c r="A72" s="55"/>
      <c r="B72" s="39" t="s">
        <v>207</v>
      </c>
      <c r="C72" s="37">
        <v>2011</v>
      </c>
      <c r="D72" s="37" t="s">
        <v>102</v>
      </c>
      <c r="E72" s="39" t="s">
        <v>111</v>
      </c>
      <c r="F72" s="37" t="s">
        <v>27</v>
      </c>
      <c r="G72" s="57"/>
      <c r="H72" s="23"/>
      <c r="I72" s="23">
        <v>4.6300000000000001E-2</v>
      </c>
      <c r="J72" s="23">
        <f>AVERAGE(I72:I73)</f>
        <v>4.1149999999999999E-2</v>
      </c>
      <c r="K72" s="34"/>
      <c r="L72" s="38"/>
    </row>
    <row r="73" spans="1:12" ht="15.6">
      <c r="A73" s="55"/>
      <c r="B73" s="39"/>
      <c r="C73" s="39"/>
      <c r="D73" s="39"/>
      <c r="E73" s="39"/>
      <c r="F73" s="37" t="s">
        <v>28</v>
      </c>
      <c r="G73" s="57"/>
      <c r="H73" s="23"/>
      <c r="I73" s="23">
        <v>3.5999999999999997E-2</v>
      </c>
      <c r="J73" s="23"/>
      <c r="K73" s="34"/>
      <c r="L73" s="38"/>
    </row>
    <row r="74" spans="1:12" ht="16.2" thickBot="1">
      <c r="A74" s="61"/>
      <c r="B74" s="258" t="s">
        <v>23</v>
      </c>
      <c r="C74" s="263"/>
      <c r="D74" s="263"/>
      <c r="E74" s="263"/>
      <c r="F74" s="264"/>
      <c r="G74" s="265"/>
      <c r="H74" s="266"/>
      <c r="I74" s="266"/>
      <c r="J74" s="263"/>
      <c r="K74" s="267">
        <f>MEDIAN(J68:J73)</f>
        <v>4.0575E-2</v>
      </c>
      <c r="L74" s="38"/>
    </row>
    <row r="75" spans="1:12" ht="16.2" thickBot="1">
      <c r="A75" s="63" t="s">
        <v>1</v>
      </c>
      <c r="B75" s="64"/>
      <c r="C75" s="64"/>
      <c r="D75" s="64"/>
      <c r="E75" s="64"/>
      <c r="F75" s="65"/>
      <c r="G75" s="66"/>
      <c r="H75" s="35"/>
      <c r="I75" s="35"/>
      <c r="J75" s="67"/>
      <c r="K75" s="68">
        <f>AVERAGE(K27:K74)</f>
        <v>4.7081249999999998E-2</v>
      </c>
      <c r="L75" s="38"/>
    </row>
    <row r="76" spans="1:12" ht="16.2" thickBot="1">
      <c r="A76" s="80" t="s">
        <v>23</v>
      </c>
      <c r="B76" s="81"/>
      <c r="C76" s="81"/>
      <c r="D76" s="81"/>
      <c r="E76" s="81"/>
      <c r="F76" s="82"/>
      <c r="G76" s="83"/>
      <c r="H76" s="84"/>
      <c r="I76" s="84"/>
      <c r="J76" s="85"/>
      <c r="K76" s="68">
        <f>MEDIAN(K15:K74)</f>
        <v>4.6375E-2</v>
      </c>
      <c r="L76" s="38"/>
    </row>
    <row r="77" spans="1:12">
      <c r="L77" s="38"/>
    </row>
    <row r="78" spans="1:12">
      <c r="L78" s="38"/>
    </row>
    <row r="79" spans="1:12">
      <c r="L79" s="38"/>
    </row>
    <row r="85" spans="1:11">
      <c r="A85" s="38"/>
      <c r="B85" s="38"/>
      <c r="C85" s="38"/>
      <c r="D85" s="38"/>
      <c r="E85" s="38"/>
      <c r="F85" s="247"/>
      <c r="G85" s="38"/>
      <c r="H85" s="38"/>
      <c r="I85" s="38"/>
      <c r="J85" s="38"/>
      <c r="K85" s="38"/>
    </row>
    <row r="86" spans="1:11">
      <c r="A86" s="38"/>
      <c r="B86" s="38"/>
      <c r="C86" s="38"/>
      <c r="D86" s="38"/>
      <c r="E86" s="38"/>
      <c r="F86" s="247"/>
      <c r="G86" s="38"/>
      <c r="H86" s="38"/>
      <c r="I86" s="38"/>
      <c r="J86" s="38"/>
      <c r="K86" s="38"/>
    </row>
    <row r="87" spans="1:11">
      <c r="A87" s="38"/>
      <c r="B87" s="38"/>
      <c r="C87" s="38"/>
      <c r="D87" s="38"/>
      <c r="E87" s="38"/>
      <c r="F87" s="247"/>
      <c r="G87" s="38"/>
      <c r="H87" s="38"/>
      <c r="I87" s="38"/>
      <c r="J87" s="38"/>
      <c r="K87" s="38"/>
    </row>
    <row r="88" spans="1:1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</row>
    <row r="90" spans="1:11">
      <c r="A90" s="38"/>
    </row>
    <row r="91" spans="1:11">
      <c r="A91" s="38"/>
    </row>
    <row r="92" spans="1:11">
      <c r="A92" s="38"/>
    </row>
    <row r="93" spans="1:11">
      <c r="A93" s="38"/>
    </row>
    <row r="94" spans="1:11">
      <c r="A94" s="38"/>
    </row>
    <row r="95" spans="1:11">
      <c r="A95" s="38"/>
    </row>
    <row r="96" spans="1:11">
      <c r="A96" s="38"/>
    </row>
    <row r="97" spans="1:1">
      <c r="A97" s="38"/>
    </row>
    <row r="98" spans="1:1">
      <c r="A98" s="38"/>
    </row>
    <row r="99" spans="1:1">
      <c r="A99" s="38"/>
    </row>
    <row r="100" spans="1:1">
      <c r="A100" s="38"/>
    </row>
    <row r="101" spans="1:1">
      <c r="A101" s="38"/>
    </row>
    <row r="102" spans="1:1">
      <c r="A102" s="38"/>
    </row>
    <row r="103" spans="1:1">
      <c r="A103" s="38"/>
    </row>
    <row r="104" spans="1:1">
      <c r="A104" s="38"/>
    </row>
    <row r="105" spans="1:1">
      <c r="A105" s="38"/>
    </row>
    <row r="106" spans="1:1">
      <c r="A106" s="38"/>
    </row>
    <row r="107" spans="1:1">
      <c r="A107" s="38"/>
    </row>
    <row r="108" spans="1:1">
      <c r="A108" s="38"/>
    </row>
    <row r="109" spans="1:1">
      <c r="A109" s="38"/>
    </row>
    <row r="110" spans="1:1">
      <c r="A110" s="38"/>
    </row>
    <row r="111" spans="1:1">
      <c r="A111" s="38"/>
    </row>
  </sheetData>
  <mergeCells count="2">
    <mergeCell ref="A4:K4"/>
    <mergeCell ref="A5:K5"/>
  </mergeCells>
  <pageMargins left="0.68" right="0.56000000000000005" top="0.31" bottom="0.2" header="0.27" footer="0.22"/>
  <pageSetup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J46"/>
  <sheetViews>
    <sheetView workbookViewId="0">
      <selection activeCell="A8" sqref="A8"/>
    </sheetView>
  </sheetViews>
  <sheetFormatPr defaultColWidth="9.109375" defaultRowHeight="13.2"/>
  <cols>
    <col min="1" max="1" width="19.44140625" style="36" customWidth="1"/>
    <col min="2" max="2" width="16.44140625" style="36" customWidth="1"/>
    <col min="3" max="3" width="10" style="36" customWidth="1"/>
    <col min="4" max="4" width="8.6640625" style="36" customWidth="1"/>
    <col min="5" max="5" width="9.44140625" style="36" customWidth="1"/>
    <col min="6" max="6" width="10.33203125" style="36" customWidth="1"/>
    <col min="7" max="9" width="9.109375" style="36"/>
    <col min="10" max="10" width="7.6640625" style="36" customWidth="1"/>
    <col min="11" max="11" width="12.6640625" style="36" customWidth="1"/>
    <col min="12" max="12" width="13.33203125" style="36" customWidth="1"/>
    <col min="13" max="16384" width="9.109375" style="36"/>
  </cols>
  <sheetData>
    <row r="1" spans="1:10" ht="15.6">
      <c r="E1" s="71"/>
      <c r="J1" s="12" t="s">
        <v>519</v>
      </c>
    </row>
    <row r="2" spans="1:10" ht="15.6">
      <c r="E2" s="1"/>
      <c r="J2" s="1" t="s">
        <v>451</v>
      </c>
    </row>
    <row r="3" spans="1:10" ht="15.6">
      <c r="J3" s="12" t="s">
        <v>302</v>
      </c>
    </row>
    <row r="4" spans="1:10" ht="15.6">
      <c r="J4" s="75" t="s">
        <v>22</v>
      </c>
    </row>
    <row r="6" spans="1:10" ht="15.6">
      <c r="A6" s="69" t="s">
        <v>451</v>
      </c>
      <c r="B6" s="41"/>
      <c r="C6" s="41"/>
      <c r="D6" s="41"/>
      <c r="E6" s="41"/>
      <c r="F6" s="41"/>
      <c r="G6" s="42"/>
      <c r="H6" s="42"/>
      <c r="I6" s="42"/>
      <c r="J6" s="42"/>
    </row>
    <row r="7" spans="1:10" ht="15.6">
      <c r="A7" s="40" t="s">
        <v>500</v>
      </c>
      <c r="B7" s="41"/>
      <c r="C7" s="41"/>
      <c r="D7" s="41"/>
      <c r="E7" s="41"/>
      <c r="F7" s="41"/>
      <c r="G7" s="42"/>
      <c r="H7" s="42"/>
      <c r="I7" s="42"/>
      <c r="J7" s="42"/>
    </row>
    <row r="8" spans="1:10" ht="15">
      <c r="A8" s="41"/>
      <c r="B8" s="41"/>
      <c r="C8" s="41"/>
      <c r="D8" s="58"/>
      <c r="E8" s="58"/>
      <c r="F8" s="58"/>
    </row>
    <row r="25" spans="1:6">
      <c r="B25" s="42"/>
      <c r="C25" s="42"/>
      <c r="D25" s="42"/>
      <c r="E25" s="42"/>
      <c r="F25" s="42"/>
    </row>
    <row r="27" spans="1:6" ht="15.6">
      <c r="A27" s="40"/>
      <c r="B27" s="42"/>
      <c r="C27" s="42"/>
      <c r="D27" s="42"/>
      <c r="E27" s="42"/>
      <c r="F27" s="42"/>
    </row>
    <row r="29" spans="1:6" ht="15.6">
      <c r="A29" s="40"/>
      <c r="B29" s="42"/>
      <c r="C29" s="42"/>
      <c r="D29" s="42"/>
      <c r="E29" s="42"/>
      <c r="F29" s="42"/>
    </row>
    <row r="30" spans="1:6" ht="15.6">
      <c r="A30" s="40"/>
      <c r="B30" s="42"/>
      <c r="C30" s="42"/>
      <c r="D30" s="42"/>
      <c r="E30" s="42"/>
      <c r="F30" s="42"/>
    </row>
    <row r="32" spans="1:6">
      <c r="A32" s="114" t="s">
        <v>313</v>
      </c>
    </row>
    <row r="46" spans="1:6" ht="15.6">
      <c r="A46" s="40"/>
      <c r="B46" s="42"/>
      <c r="C46" s="42"/>
      <c r="D46" s="42"/>
      <c r="E46" s="42"/>
      <c r="F46" s="42"/>
    </row>
  </sheetData>
  <phoneticPr fontId="79" type="noConversion"/>
  <pageMargins left="1.0299999999999998" right="0.7" top="0.53999999999999992" bottom="1" header="0.5" footer="0.5"/>
  <pageSetup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44"/>
  <sheetViews>
    <sheetView zoomScale="75" zoomScaleNormal="75" workbookViewId="0">
      <selection activeCell="N13" sqref="N13"/>
    </sheetView>
  </sheetViews>
  <sheetFormatPr defaultColWidth="9.109375" defaultRowHeight="13.2"/>
  <cols>
    <col min="1" max="1" width="21.33203125" style="36" customWidth="1"/>
    <col min="2" max="2" width="43.88671875" style="36" customWidth="1"/>
    <col min="3" max="3" width="14.44140625" style="36" customWidth="1"/>
    <col min="4" max="4" width="18.33203125" style="36" customWidth="1"/>
    <col min="5" max="5" width="52.33203125" style="36" customWidth="1"/>
    <col min="6" max="6" width="16.5546875" style="36" customWidth="1"/>
    <col min="7" max="7" width="10.44140625" style="36" customWidth="1"/>
    <col min="8" max="8" width="10.33203125" style="36" bestFit="1" customWidth="1"/>
    <col min="9" max="10" width="9.109375" style="36"/>
    <col min="11" max="11" width="10.6640625" style="36" bestFit="1" customWidth="1"/>
    <col min="12" max="16384" width="9.109375" style="36"/>
  </cols>
  <sheetData>
    <row r="1" spans="1:13" ht="15.6">
      <c r="A1"/>
      <c r="B1"/>
      <c r="C1"/>
      <c r="D1"/>
      <c r="E1"/>
      <c r="F1"/>
      <c r="H1" s="39"/>
      <c r="I1" s="39"/>
      <c r="J1" s="39"/>
      <c r="K1" s="12" t="s">
        <v>519</v>
      </c>
    </row>
    <row r="2" spans="1:13" ht="15.6">
      <c r="A2" s="7"/>
      <c r="B2"/>
      <c r="C2"/>
      <c r="D2"/>
      <c r="E2"/>
      <c r="F2" s="13"/>
      <c r="H2" s="39"/>
      <c r="I2" s="39"/>
      <c r="J2" s="39"/>
      <c r="K2" s="1" t="s">
        <v>308</v>
      </c>
      <c r="L2" s="38"/>
      <c r="M2" s="38"/>
    </row>
    <row r="3" spans="1:13" ht="15.6">
      <c r="A3" s="7"/>
      <c r="B3"/>
      <c r="C3"/>
      <c r="D3"/>
      <c r="E3"/>
      <c r="F3" s="13"/>
      <c r="G3" s="1"/>
      <c r="H3" s="39"/>
      <c r="I3" s="39"/>
      <c r="J3" s="39"/>
      <c r="K3" s="1" t="s">
        <v>364</v>
      </c>
      <c r="L3" s="38"/>
      <c r="M3" s="38"/>
    </row>
    <row r="4" spans="1:13" ht="20.399999999999999">
      <c r="A4" s="710"/>
      <c r="B4" s="710"/>
      <c r="C4" s="710"/>
      <c r="D4" s="710"/>
      <c r="E4" s="710"/>
      <c r="F4" s="710"/>
      <c r="G4" s="710"/>
      <c r="H4" s="710"/>
      <c r="I4" s="710"/>
      <c r="J4" s="710"/>
      <c r="K4" s="710"/>
      <c r="L4" s="38"/>
      <c r="M4" s="38"/>
    </row>
    <row r="5" spans="1:13" ht="15.6">
      <c r="A5" s="712" t="s">
        <v>127</v>
      </c>
      <c r="B5" s="712"/>
      <c r="C5" s="712"/>
      <c r="D5" s="712"/>
      <c r="E5" s="712"/>
      <c r="F5" s="712"/>
      <c r="G5" s="712"/>
      <c r="H5" s="712"/>
      <c r="I5" s="712"/>
      <c r="J5" s="712"/>
      <c r="K5" s="712"/>
      <c r="L5" s="38"/>
      <c r="M5" s="38"/>
    </row>
    <row r="6" spans="1:13" ht="15.6">
      <c r="A6" s="40"/>
      <c r="B6" s="41"/>
      <c r="C6" s="41"/>
      <c r="D6" s="41"/>
      <c r="E6" s="41"/>
      <c r="F6" s="41"/>
      <c r="G6" s="41"/>
      <c r="H6" s="41"/>
      <c r="I6" s="42"/>
      <c r="J6" s="73"/>
      <c r="K6" s="73"/>
      <c r="L6" s="38"/>
      <c r="M6" s="38"/>
    </row>
    <row r="7" spans="1:13" ht="16.2" thickBot="1">
      <c r="A7" s="713" t="s">
        <v>383</v>
      </c>
      <c r="B7" s="713"/>
      <c r="C7" s="713"/>
      <c r="D7" s="713"/>
      <c r="E7" s="713"/>
      <c r="F7" s="713"/>
      <c r="G7" s="713"/>
      <c r="H7" s="713"/>
      <c r="I7" s="713"/>
      <c r="J7" s="713"/>
      <c r="K7" s="713"/>
      <c r="L7" s="38"/>
      <c r="M7" s="38"/>
    </row>
    <row r="8" spans="1:13" ht="15.6">
      <c r="A8" s="43"/>
      <c r="B8" s="44"/>
      <c r="C8" s="45" t="s">
        <v>62</v>
      </c>
      <c r="D8" s="45" t="s">
        <v>63</v>
      </c>
      <c r="E8" s="46"/>
      <c r="F8" s="45" t="s">
        <v>64</v>
      </c>
      <c r="G8" s="47" t="s">
        <v>43</v>
      </c>
      <c r="H8" s="44"/>
      <c r="I8" s="47" t="s">
        <v>65</v>
      </c>
      <c r="J8" s="48"/>
      <c r="K8" s="49" t="s">
        <v>23</v>
      </c>
      <c r="L8" s="38"/>
      <c r="M8" s="38"/>
    </row>
    <row r="9" spans="1:13" ht="16.2" thickBot="1">
      <c r="A9" s="50" t="s">
        <v>44</v>
      </c>
      <c r="B9" s="51" t="s">
        <v>45</v>
      </c>
      <c r="C9" s="52" t="s">
        <v>66</v>
      </c>
      <c r="D9" s="52" t="s">
        <v>67</v>
      </c>
      <c r="E9" s="53" t="s">
        <v>68</v>
      </c>
      <c r="F9" s="52" t="s">
        <v>69</v>
      </c>
      <c r="G9" s="52" t="s">
        <v>46</v>
      </c>
      <c r="H9" s="52" t="s">
        <v>47</v>
      </c>
      <c r="I9" s="52" t="s">
        <v>48</v>
      </c>
      <c r="J9" s="52" t="s">
        <v>1</v>
      </c>
      <c r="K9" s="54"/>
      <c r="L9" s="38"/>
      <c r="M9" s="38"/>
    </row>
    <row r="10" spans="1:13" ht="15.6">
      <c r="A10" s="55" t="s">
        <v>70</v>
      </c>
      <c r="B10" s="39"/>
      <c r="C10" s="39"/>
      <c r="D10" s="39"/>
      <c r="E10" s="39"/>
      <c r="F10" s="39"/>
      <c r="G10" s="39"/>
      <c r="H10" s="39"/>
      <c r="I10" s="37"/>
      <c r="J10" s="37"/>
      <c r="K10" s="56"/>
      <c r="L10" s="38"/>
      <c r="M10" s="38"/>
    </row>
    <row r="11" spans="1:13" ht="15.6">
      <c r="A11" s="55"/>
      <c r="B11" s="39" t="s">
        <v>26</v>
      </c>
      <c r="C11" s="37">
        <v>2016</v>
      </c>
      <c r="D11" s="37" t="s">
        <v>270</v>
      </c>
      <c r="E11" s="39" t="s">
        <v>71</v>
      </c>
      <c r="F11" s="37" t="s">
        <v>27</v>
      </c>
      <c r="G11" s="57"/>
      <c r="H11" s="37"/>
      <c r="I11" s="58"/>
      <c r="J11" s="23">
        <f>0.12-0.06</f>
        <v>0.06</v>
      </c>
      <c r="K11" s="56"/>
      <c r="L11" s="38"/>
      <c r="M11" s="38"/>
    </row>
    <row r="12" spans="1:13" ht="15.6">
      <c r="A12" s="55"/>
      <c r="B12" s="58"/>
      <c r="C12" s="59"/>
      <c r="D12" s="58"/>
      <c r="E12" s="39"/>
      <c r="F12" s="37" t="s">
        <v>28</v>
      </c>
      <c r="G12" s="57"/>
      <c r="H12" s="37"/>
      <c r="I12" s="58"/>
      <c r="J12" s="23">
        <f>0.1-0.056</f>
        <v>4.4000000000000004E-2</v>
      </c>
      <c r="K12" s="34"/>
      <c r="L12" s="38"/>
      <c r="M12" s="38"/>
    </row>
    <row r="13" spans="1:13" ht="15.6">
      <c r="A13" s="55"/>
      <c r="B13" s="39" t="s">
        <v>205</v>
      </c>
      <c r="C13" s="37">
        <v>2024</v>
      </c>
      <c r="D13" s="37" t="s">
        <v>504</v>
      </c>
      <c r="E13" s="39" t="s">
        <v>71</v>
      </c>
      <c r="F13" s="37" t="s">
        <v>27</v>
      </c>
      <c r="G13" s="57"/>
      <c r="H13" s="37"/>
      <c r="I13" s="39"/>
      <c r="J13" s="23">
        <v>6.8000000000000005E-2</v>
      </c>
      <c r="K13" s="34"/>
      <c r="L13" s="38"/>
      <c r="M13" s="38"/>
    </row>
    <row r="14" spans="1:13" ht="15.6">
      <c r="A14" s="55"/>
      <c r="B14" s="39"/>
      <c r="C14" s="37"/>
      <c r="D14" s="39"/>
      <c r="E14" s="39"/>
      <c r="F14" s="37" t="s">
        <v>28</v>
      </c>
      <c r="G14" s="57"/>
      <c r="H14" s="37"/>
      <c r="I14" s="39"/>
      <c r="J14" s="23">
        <v>5.2299999999999999E-2</v>
      </c>
      <c r="K14" s="34"/>
      <c r="L14" s="38"/>
      <c r="M14" s="38"/>
    </row>
    <row r="15" spans="1:13" ht="15.6">
      <c r="A15" s="55"/>
      <c r="B15" s="39" t="s">
        <v>317</v>
      </c>
      <c r="C15" s="37">
        <v>2023</v>
      </c>
      <c r="D15" s="37" t="s">
        <v>386</v>
      </c>
      <c r="E15" s="39" t="s">
        <v>71</v>
      </c>
      <c r="F15" s="37" t="s">
        <v>27</v>
      </c>
      <c r="G15" s="57"/>
      <c r="H15" s="37"/>
      <c r="I15" s="58"/>
      <c r="J15" s="23">
        <v>6.4000000000000001E-2</v>
      </c>
      <c r="K15" s="34"/>
      <c r="L15" s="38"/>
      <c r="M15" s="38"/>
    </row>
    <row r="16" spans="1:13" ht="15.6">
      <c r="A16" s="55"/>
      <c r="B16" s="58"/>
      <c r="C16" s="59"/>
      <c r="D16" s="58"/>
      <c r="E16" s="39"/>
      <c r="F16" s="37" t="s">
        <v>28</v>
      </c>
      <c r="G16" s="57"/>
      <c r="H16" s="37"/>
      <c r="I16" s="58"/>
      <c r="J16" s="23">
        <v>4.5999999999999999E-2</v>
      </c>
      <c r="K16" s="34"/>
      <c r="L16" s="38"/>
      <c r="M16" s="38"/>
    </row>
    <row r="17" spans="1:13" ht="15.6">
      <c r="A17" s="55"/>
      <c r="B17" s="258" t="s">
        <v>23</v>
      </c>
      <c r="C17" s="258"/>
      <c r="D17" s="259"/>
      <c r="E17" s="258"/>
      <c r="F17" s="259"/>
      <c r="G17" s="260"/>
      <c r="H17" s="261"/>
      <c r="I17" s="261"/>
      <c r="J17" s="258"/>
      <c r="K17" s="262">
        <f>AVERAGE(J11:J16)</f>
        <v>5.5716666666666664E-2</v>
      </c>
      <c r="L17" s="38"/>
      <c r="M17" s="38"/>
    </row>
    <row r="18" spans="1:13" ht="15.6">
      <c r="A18" s="55"/>
      <c r="B18" s="39"/>
      <c r="C18" s="39"/>
      <c r="D18" s="37"/>
      <c r="E18" s="39"/>
      <c r="F18" s="37"/>
      <c r="G18" s="57"/>
      <c r="H18" s="23"/>
      <c r="I18" s="23"/>
      <c r="J18" s="39"/>
      <c r="K18" s="34"/>
      <c r="L18" s="38"/>
      <c r="M18" s="38"/>
    </row>
    <row r="19" spans="1:13" ht="15.6">
      <c r="A19" s="55" t="s">
        <v>73</v>
      </c>
      <c r="B19" s="39"/>
      <c r="C19" s="39"/>
      <c r="D19" s="37"/>
      <c r="E19" s="39"/>
      <c r="F19" s="37"/>
      <c r="G19" s="57"/>
      <c r="H19" s="23"/>
      <c r="I19" s="23"/>
      <c r="J19" s="39"/>
      <c r="K19" s="34"/>
    </row>
    <row r="20" spans="1:13" ht="15.6">
      <c r="A20" s="55"/>
      <c r="B20" s="39" t="s">
        <v>212</v>
      </c>
      <c r="C20" s="37">
        <v>2011</v>
      </c>
      <c r="D20" s="37" t="s">
        <v>102</v>
      </c>
      <c r="E20" s="39" t="s">
        <v>213</v>
      </c>
      <c r="F20" s="37"/>
      <c r="G20" s="57"/>
      <c r="H20" s="23"/>
      <c r="I20" s="23"/>
      <c r="J20" s="23">
        <v>5.5E-2</v>
      </c>
      <c r="K20" s="34"/>
    </row>
    <row r="21" spans="1:13" ht="15.6">
      <c r="A21" s="55"/>
      <c r="B21" s="39" t="s">
        <v>436</v>
      </c>
      <c r="C21" s="37">
        <v>2024</v>
      </c>
      <c r="D21" s="37" t="s">
        <v>102</v>
      </c>
      <c r="E21" s="39" t="s">
        <v>387</v>
      </c>
      <c r="F21" s="37"/>
      <c r="G21" s="57"/>
      <c r="H21" s="23"/>
      <c r="I21" s="23"/>
      <c r="J21" s="57">
        <v>5.5E-2</v>
      </c>
      <c r="K21" s="34"/>
    </row>
    <row r="22" spans="1:13" ht="15.6">
      <c r="A22" s="55"/>
      <c r="B22" s="39" t="s">
        <v>225</v>
      </c>
      <c r="C22" s="37">
        <v>2014</v>
      </c>
      <c r="D22" s="37" t="s">
        <v>102</v>
      </c>
      <c r="E22" s="39" t="s">
        <v>226</v>
      </c>
      <c r="F22" s="37"/>
      <c r="G22" s="57"/>
      <c r="H22" s="23"/>
      <c r="I22" s="23"/>
      <c r="J22" s="57">
        <v>5.5E-2</v>
      </c>
      <c r="K22" s="34"/>
    </row>
    <row r="23" spans="1:13" ht="15.6">
      <c r="A23" s="55"/>
      <c r="B23" s="39" t="s">
        <v>214</v>
      </c>
      <c r="C23" s="37">
        <v>2015</v>
      </c>
      <c r="D23" s="37" t="s">
        <v>102</v>
      </c>
      <c r="E23" s="39" t="s">
        <v>215</v>
      </c>
      <c r="F23" s="37"/>
      <c r="G23" s="57"/>
      <c r="H23" s="23"/>
      <c r="I23" s="23"/>
      <c r="J23" s="23">
        <v>0.06</v>
      </c>
      <c r="K23" s="34"/>
    </row>
    <row r="24" spans="1:13" ht="15.6">
      <c r="A24" s="55"/>
      <c r="B24" s="39" t="s">
        <v>388</v>
      </c>
      <c r="C24" s="37">
        <v>2023</v>
      </c>
      <c r="D24" s="37" t="s">
        <v>102</v>
      </c>
      <c r="E24" s="39" t="s">
        <v>389</v>
      </c>
      <c r="F24" s="37"/>
      <c r="G24" s="57"/>
      <c r="H24" s="23"/>
      <c r="I24" s="23"/>
      <c r="J24" s="23">
        <v>4.3999999999999997E-2</v>
      </c>
      <c r="K24" s="34"/>
    </row>
    <row r="25" spans="1:13" ht="15.6">
      <c r="A25" s="55"/>
      <c r="B25" s="39" t="s">
        <v>498</v>
      </c>
      <c r="C25" s="37">
        <v>2023</v>
      </c>
      <c r="D25" s="37" t="s">
        <v>102</v>
      </c>
      <c r="E25" s="39" t="s">
        <v>215</v>
      </c>
      <c r="F25" s="37"/>
      <c r="G25" s="57"/>
      <c r="H25" s="23"/>
      <c r="I25" s="23"/>
      <c r="J25" s="23">
        <v>2.6100000000000002E-2</v>
      </c>
      <c r="K25" s="34"/>
    </row>
    <row r="26" spans="1:13" ht="15.6">
      <c r="A26" s="55"/>
      <c r="B26" s="39" t="s">
        <v>316</v>
      </c>
      <c r="C26" s="37">
        <v>2024</v>
      </c>
      <c r="D26" s="37" t="s">
        <v>102</v>
      </c>
      <c r="E26" s="39" t="s">
        <v>215</v>
      </c>
      <c r="F26" s="37"/>
      <c r="G26" s="57"/>
      <c r="H26" s="23"/>
      <c r="I26" s="23"/>
      <c r="J26" s="23">
        <v>0.05</v>
      </c>
      <c r="K26" s="34"/>
    </row>
    <row r="27" spans="1:13" ht="15.6">
      <c r="A27" s="55"/>
      <c r="B27" s="39" t="s">
        <v>503</v>
      </c>
      <c r="C27" s="37">
        <v>2024</v>
      </c>
      <c r="D27" s="37" t="s">
        <v>102</v>
      </c>
      <c r="E27" s="39" t="s">
        <v>318</v>
      </c>
      <c r="F27" s="37"/>
      <c r="G27" s="57"/>
      <c r="H27" s="23"/>
      <c r="I27" s="60"/>
      <c r="J27" s="23">
        <v>4.1500000000000002E-2</v>
      </c>
      <c r="K27" s="34"/>
    </row>
    <row r="28" spans="1:13" ht="15.6">
      <c r="A28" s="55"/>
      <c r="B28" s="258" t="s">
        <v>23</v>
      </c>
      <c r="C28" s="258"/>
      <c r="D28" s="258"/>
      <c r="E28" s="258"/>
      <c r="F28" s="259"/>
      <c r="G28" s="260"/>
      <c r="H28" s="261"/>
      <c r="I28" s="261"/>
      <c r="J28" s="258"/>
      <c r="K28" s="267">
        <f>MEDIAN(J19:J27)</f>
        <v>5.2500000000000005E-2</v>
      </c>
    </row>
    <row r="29" spans="1:13" ht="15.6">
      <c r="A29" s="55" t="s">
        <v>30</v>
      </c>
      <c r="B29" s="58"/>
      <c r="C29" s="37"/>
      <c r="D29" s="37"/>
      <c r="E29" s="39"/>
      <c r="F29" s="37"/>
      <c r="G29" s="57"/>
      <c r="H29" s="23"/>
      <c r="I29" s="23"/>
      <c r="J29" s="23"/>
      <c r="K29" s="34"/>
    </row>
    <row r="30" spans="1:13" ht="15.6">
      <c r="A30" s="55"/>
      <c r="B30" s="39" t="s">
        <v>222</v>
      </c>
      <c r="C30" s="62">
        <v>2015</v>
      </c>
      <c r="D30" s="37" t="s">
        <v>223</v>
      </c>
      <c r="E30" s="39" t="s">
        <v>224</v>
      </c>
      <c r="I30" s="57"/>
      <c r="J30" s="23">
        <v>5.7000000000000002E-2</v>
      </c>
      <c r="K30" s="34"/>
    </row>
    <row r="31" spans="1:13" ht="15.6">
      <c r="A31" s="55"/>
      <c r="B31" s="39" t="s">
        <v>31</v>
      </c>
      <c r="C31" s="62">
        <v>2024</v>
      </c>
      <c r="D31" s="37" t="s">
        <v>108</v>
      </c>
      <c r="E31" s="39" t="s">
        <v>490</v>
      </c>
      <c r="F31" s="37"/>
      <c r="G31" s="57"/>
      <c r="H31" s="37"/>
      <c r="I31" s="39"/>
      <c r="J31" s="23">
        <f>0.07-0.036</f>
        <v>3.4000000000000009E-2</v>
      </c>
      <c r="K31" s="34"/>
    </row>
    <row r="32" spans="1:13" ht="15.6">
      <c r="A32" s="55"/>
      <c r="B32" s="39" t="s">
        <v>109</v>
      </c>
      <c r="C32" s="62">
        <v>2023</v>
      </c>
      <c r="D32" s="37" t="s">
        <v>108</v>
      </c>
      <c r="E32" s="39" t="s">
        <v>390</v>
      </c>
      <c r="F32" s="37"/>
      <c r="G32" s="57"/>
      <c r="H32" s="37"/>
      <c r="I32" s="39"/>
      <c r="J32" s="23">
        <f>0.084-0.035</f>
        <v>4.9000000000000002E-2</v>
      </c>
      <c r="K32" s="34"/>
    </row>
    <row r="33" spans="1:11" ht="15.6">
      <c r="A33" s="55"/>
      <c r="B33" s="39" t="s">
        <v>203</v>
      </c>
      <c r="C33" s="62">
        <v>2024</v>
      </c>
      <c r="D33" s="37" t="s">
        <v>141</v>
      </c>
      <c r="E33" s="39" t="s">
        <v>204</v>
      </c>
      <c r="I33" s="57"/>
      <c r="J33" s="23">
        <v>5.5E-2</v>
      </c>
      <c r="K33" s="34"/>
    </row>
    <row r="34" spans="1:11" ht="15.6">
      <c r="A34" s="55"/>
      <c r="B34" s="258" t="s">
        <v>23</v>
      </c>
      <c r="C34" s="258"/>
      <c r="D34" s="258"/>
      <c r="E34" s="258"/>
      <c r="F34" s="259"/>
      <c r="G34" s="260"/>
      <c r="H34" s="261"/>
      <c r="I34" s="261"/>
      <c r="J34" s="258"/>
      <c r="K34" s="262">
        <f>MEDIAN(J30:J33)</f>
        <v>5.2000000000000005E-2</v>
      </c>
    </row>
    <row r="35" spans="1:11" ht="15.6">
      <c r="A35" s="55" t="s">
        <v>32</v>
      </c>
      <c r="B35" s="39"/>
      <c r="C35" s="39"/>
      <c r="D35" s="39"/>
      <c r="E35" s="39"/>
      <c r="F35" s="37"/>
      <c r="G35" s="57"/>
      <c r="H35" s="23"/>
      <c r="I35" s="23"/>
      <c r="J35" s="23"/>
      <c r="K35" s="34"/>
    </row>
    <row r="36" spans="1:11" ht="15.6">
      <c r="A36" s="55"/>
      <c r="B36" s="39" t="s">
        <v>53</v>
      </c>
      <c r="C36" s="37">
        <v>2015</v>
      </c>
      <c r="D36" s="37" t="s">
        <v>102</v>
      </c>
      <c r="E36" s="39" t="s">
        <v>110</v>
      </c>
      <c r="F36" s="37" t="s">
        <v>27</v>
      </c>
      <c r="G36" s="57"/>
      <c r="H36" s="23"/>
      <c r="I36" s="23">
        <v>6.2199999999999998E-2</v>
      </c>
      <c r="J36" s="23">
        <f>AVERAGE(I36:I37)</f>
        <v>5.21E-2</v>
      </c>
      <c r="K36" s="34"/>
    </row>
    <row r="37" spans="1:11" ht="15.6">
      <c r="A37" s="55"/>
      <c r="B37" s="39"/>
      <c r="C37" s="39"/>
      <c r="D37" s="39"/>
      <c r="E37" s="39"/>
      <c r="F37" s="37" t="s">
        <v>28</v>
      </c>
      <c r="G37" s="57"/>
      <c r="H37" s="23"/>
      <c r="I37" s="23">
        <v>4.2000000000000003E-2</v>
      </c>
      <c r="J37" s="23"/>
      <c r="K37" s="34"/>
    </row>
    <row r="38" spans="1:11" ht="15.6">
      <c r="A38" s="55"/>
      <c r="B38" s="39" t="s">
        <v>209</v>
      </c>
      <c r="C38" s="37">
        <v>2010</v>
      </c>
      <c r="D38" s="37" t="s">
        <v>211</v>
      </c>
      <c r="E38" s="39" t="s">
        <v>210</v>
      </c>
      <c r="F38" s="37" t="s">
        <v>28</v>
      </c>
      <c r="G38" s="57"/>
      <c r="H38" s="23"/>
      <c r="I38" s="23"/>
      <c r="J38" s="23">
        <v>3.9999999999999994E-2</v>
      </c>
      <c r="K38" s="34"/>
    </row>
    <row r="39" spans="1:11" ht="15.6">
      <c r="A39" s="55"/>
      <c r="B39" s="39" t="s">
        <v>208</v>
      </c>
      <c r="C39" s="37">
        <v>2010</v>
      </c>
      <c r="D39" s="37" t="s">
        <v>102</v>
      </c>
      <c r="E39" s="39" t="s">
        <v>111</v>
      </c>
      <c r="F39" s="37" t="s">
        <v>28</v>
      </c>
      <c r="G39" s="57"/>
      <c r="H39" s="23"/>
      <c r="I39" s="23"/>
      <c r="J39" s="23">
        <v>0.03</v>
      </c>
      <c r="K39" s="34"/>
    </row>
    <row r="40" spans="1:11" ht="15.6">
      <c r="A40" s="55"/>
      <c r="B40" s="39" t="s">
        <v>207</v>
      </c>
      <c r="C40" s="37">
        <v>2011</v>
      </c>
      <c r="D40" s="37" t="s">
        <v>102</v>
      </c>
      <c r="E40" s="39" t="s">
        <v>111</v>
      </c>
      <c r="F40" s="37" t="s">
        <v>27</v>
      </c>
      <c r="G40" s="57"/>
      <c r="H40" s="23"/>
      <c r="I40" s="23">
        <v>4.6300000000000001E-2</v>
      </c>
      <c r="J40" s="23">
        <f>AVERAGE(I40:I41)</f>
        <v>4.1149999999999999E-2</v>
      </c>
      <c r="K40" s="34"/>
    </row>
    <row r="41" spans="1:11" ht="15.6">
      <c r="A41" s="55"/>
      <c r="B41" s="39"/>
      <c r="C41" s="39"/>
      <c r="D41" s="39"/>
      <c r="E41" s="39"/>
      <c r="F41" s="37" t="s">
        <v>28</v>
      </c>
      <c r="G41" s="57"/>
      <c r="H41" s="23"/>
      <c r="I41" s="23">
        <v>3.5999999999999997E-2</v>
      </c>
      <c r="J41" s="23"/>
      <c r="K41" s="34"/>
    </row>
    <row r="42" spans="1:11" ht="16.2" thickBot="1">
      <c r="A42" s="61"/>
      <c r="B42" s="258" t="s">
        <v>23</v>
      </c>
      <c r="C42" s="263"/>
      <c r="D42" s="263"/>
      <c r="E42" s="263"/>
      <c r="F42" s="264"/>
      <c r="G42" s="265"/>
      <c r="H42" s="266"/>
      <c r="I42" s="266"/>
      <c r="J42" s="263"/>
      <c r="K42" s="267">
        <f>MEDIAN(J36:J41)</f>
        <v>4.0575E-2</v>
      </c>
    </row>
    <row r="43" spans="1:11" ht="16.2" thickBot="1">
      <c r="A43" s="63" t="s">
        <v>1</v>
      </c>
      <c r="B43" s="64"/>
      <c r="C43" s="64"/>
      <c r="D43" s="64"/>
      <c r="E43" s="64"/>
      <c r="F43" s="65"/>
      <c r="G43" s="66"/>
      <c r="H43" s="35"/>
      <c r="I43" s="35"/>
      <c r="J43" s="67"/>
      <c r="K43" s="68">
        <f>AVERAGE(K12:K42)</f>
        <v>5.0197916666666668E-2</v>
      </c>
    </row>
    <row r="44" spans="1:11" ht="16.2" thickBot="1">
      <c r="A44" s="80" t="s">
        <v>23</v>
      </c>
      <c r="B44" s="81"/>
      <c r="C44" s="81"/>
      <c r="D44" s="81"/>
      <c r="E44" s="81"/>
      <c r="F44" s="82"/>
      <c r="G44" s="83"/>
      <c r="H44" s="84"/>
      <c r="I44" s="84"/>
      <c r="J44" s="85"/>
      <c r="K44" s="68">
        <f>MEDIAN(K17:K42)</f>
        <v>5.2250000000000005E-2</v>
      </c>
    </row>
  </sheetData>
  <mergeCells count="3">
    <mergeCell ref="A4:K4"/>
    <mergeCell ref="A5:K5"/>
    <mergeCell ref="A7:K7"/>
  </mergeCells>
  <pageMargins left="0.59" right="0.56000000000000005" top="0.31" bottom="0.19999999999999998" header="0.26999999999999996" footer="0.21999999999999997"/>
  <pageSetup scale="44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76"/>
  <sheetViews>
    <sheetView workbookViewId="0">
      <selection activeCell="T59" sqref="T59"/>
    </sheetView>
  </sheetViews>
  <sheetFormatPr defaultRowHeight="13.2"/>
  <sheetData>
    <row r="1" spans="1:13" ht="15.6">
      <c r="M1" s="12" t="s">
        <v>519</v>
      </c>
    </row>
    <row r="2" spans="1:13" ht="15.6">
      <c r="A2" s="7"/>
      <c r="F2" s="13"/>
      <c r="M2" s="12" t="s">
        <v>378</v>
      </c>
    </row>
    <row r="3" spans="1:13" ht="15.6">
      <c r="A3" s="7"/>
      <c r="F3" s="13"/>
      <c r="L3" s="1"/>
      <c r="M3" s="1" t="s">
        <v>365</v>
      </c>
    </row>
    <row r="4" spans="1:13" ht="20.399999999999999">
      <c r="A4" s="710"/>
      <c r="B4" s="710"/>
      <c r="C4" s="710"/>
      <c r="D4" s="710"/>
      <c r="E4" s="710"/>
      <c r="F4" s="710"/>
      <c r="G4" s="710"/>
      <c r="H4" s="710"/>
      <c r="I4" s="710"/>
      <c r="J4" s="710"/>
      <c r="K4" s="710"/>
      <c r="L4" s="710"/>
      <c r="M4" s="710"/>
    </row>
    <row r="5" spans="1:13" ht="15.6">
      <c r="A5" s="712" t="s">
        <v>127</v>
      </c>
      <c r="B5" s="712"/>
      <c r="C5" s="712"/>
      <c r="D5" s="712"/>
      <c r="E5" s="712"/>
      <c r="F5" s="712"/>
      <c r="G5" s="712"/>
      <c r="H5" s="712"/>
      <c r="I5" s="712"/>
      <c r="J5" s="712"/>
      <c r="K5" s="712"/>
      <c r="L5" s="712"/>
      <c r="M5" s="712"/>
    </row>
    <row r="6" spans="1:13" ht="15.6">
      <c r="A6" s="5" t="s">
        <v>458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52" spans="1:12">
      <c r="A52" s="170" t="s">
        <v>461</v>
      </c>
    </row>
    <row r="53" spans="1:12">
      <c r="A53" s="170"/>
    </row>
    <row r="54" spans="1:12" ht="15.6">
      <c r="A54" s="5" t="s">
        <v>459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</row>
    <row r="76" spans="1:1">
      <c r="A76" s="393" t="s">
        <v>460</v>
      </c>
    </row>
  </sheetData>
  <mergeCells count="2">
    <mergeCell ref="A4:M4"/>
    <mergeCell ref="A5:M5"/>
  </mergeCells>
  <pageMargins left="1.2" right="0.45" top="0.75" bottom="0.75" header="0.3" footer="0.3"/>
  <pageSetup scale="71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syncVertical="1" syncRef="A1" transitionEvaluation="1">
    <pageSetUpPr fitToPage="1"/>
  </sheetPr>
  <dimension ref="A1:N102"/>
  <sheetViews>
    <sheetView showGridLines="0" tabSelected="1" zoomScale="65" zoomScaleNormal="65" workbookViewId="0">
      <selection activeCell="I25" sqref="I25"/>
    </sheetView>
  </sheetViews>
  <sheetFormatPr defaultColWidth="9.6640625" defaultRowHeight="15.6"/>
  <cols>
    <col min="1" max="1" width="9.6640625" style="8"/>
    <col min="2" max="2" width="31.109375" style="8" customWidth="1"/>
    <col min="3" max="4" width="19" style="8" customWidth="1"/>
    <col min="5" max="5" width="10.6640625" style="8" customWidth="1"/>
    <col min="6" max="6" width="17.44140625" style="8" customWidth="1"/>
    <col min="7" max="7" width="9.6640625" style="8"/>
    <col min="8" max="12" width="9.88671875" style="8" customWidth="1"/>
    <col min="13" max="13" width="10.44140625" style="224" customWidth="1"/>
    <col min="14" max="14" width="9.6640625" style="224"/>
    <col min="15" max="16384" width="9.6640625" style="8"/>
  </cols>
  <sheetData>
    <row r="1" spans="1:14">
      <c r="F1" s="12" t="s">
        <v>519</v>
      </c>
    </row>
    <row r="2" spans="1:14">
      <c r="F2" s="1" t="s">
        <v>309</v>
      </c>
    </row>
    <row r="3" spans="1:14">
      <c r="F3" s="12" t="s">
        <v>514</v>
      </c>
    </row>
    <row r="4" spans="1:14">
      <c r="F4" s="75" t="s">
        <v>496</v>
      </c>
    </row>
    <row r="5" spans="1:14" s="9" customFormat="1">
      <c r="M5" s="224"/>
      <c r="N5" s="224"/>
    </row>
    <row r="6" spans="1:14" s="9" customFormat="1">
      <c r="B6" s="11" t="s">
        <v>309</v>
      </c>
      <c r="C6" s="10"/>
      <c r="D6" s="10"/>
      <c r="E6" s="10"/>
      <c r="M6" s="224"/>
      <c r="N6" s="224"/>
    </row>
    <row r="7" spans="1:14" s="9" customFormat="1" ht="16.2" thickBot="1">
      <c r="A7" s="11" t="s">
        <v>529</v>
      </c>
      <c r="B7" s="10"/>
      <c r="C7" s="10"/>
      <c r="D7" s="10"/>
      <c r="E7" s="10"/>
      <c r="F7" s="10"/>
      <c r="M7" s="224"/>
      <c r="N7" s="224"/>
    </row>
    <row r="8" spans="1:14">
      <c r="B8" s="225"/>
      <c r="C8" s="226" t="s">
        <v>319</v>
      </c>
      <c r="D8" s="226" t="s">
        <v>319</v>
      </c>
      <c r="E8" s="227" t="s">
        <v>320</v>
      </c>
      <c r="F8" s="228" t="s">
        <v>369</v>
      </c>
    </row>
    <row r="9" spans="1:14" ht="16.2" thickBot="1">
      <c r="B9" s="232" t="s">
        <v>321</v>
      </c>
      <c r="C9" s="233" t="s">
        <v>511</v>
      </c>
      <c r="D9" s="233" t="s">
        <v>370</v>
      </c>
      <c r="E9" s="234" t="s">
        <v>11</v>
      </c>
      <c r="F9" s="237" t="s">
        <v>371</v>
      </c>
    </row>
    <row r="10" spans="1:14">
      <c r="B10" s="624" t="s">
        <v>506</v>
      </c>
      <c r="C10" s="625">
        <v>3536333.2133332114</v>
      </c>
      <c r="D10" s="626">
        <v>0.41572467720352779</v>
      </c>
      <c r="E10" s="627">
        <v>4.53E-2</v>
      </c>
      <c r="F10" s="628">
        <v>1.883232787731981E-2</v>
      </c>
    </row>
    <row r="11" spans="1:14">
      <c r="B11" s="629" t="s">
        <v>507</v>
      </c>
      <c r="C11" s="620">
        <v>376624.97109730239</v>
      </c>
      <c r="D11" s="618">
        <v>4.4275322796472283E-2</v>
      </c>
      <c r="E11" s="619">
        <v>3.9E-2</v>
      </c>
      <c r="F11" s="630">
        <v>1.726737589062419E-3</v>
      </c>
    </row>
    <row r="12" spans="1:14" ht="16.2" thickBot="1">
      <c r="B12" s="678" t="s">
        <v>494</v>
      </c>
      <c r="C12" s="679">
        <v>4593472.6512879934</v>
      </c>
      <c r="D12" s="680">
        <v>0.53999999999999992</v>
      </c>
      <c r="E12" s="681">
        <v>0.115</v>
      </c>
      <c r="F12" s="682">
        <v>5.1299999999999991E-2</v>
      </c>
    </row>
    <row r="13" spans="1:14" ht="16.2" thickBot="1">
      <c r="B13" s="683" t="s">
        <v>512</v>
      </c>
      <c r="C13" s="684">
        <v>8506430.8357185069</v>
      </c>
      <c r="D13" s="685">
        <v>1</v>
      </c>
      <c r="E13" s="686"/>
      <c r="F13" s="687">
        <v>7.1859065466382224E-2</v>
      </c>
    </row>
    <row r="14" spans="1:14">
      <c r="B14" s="224"/>
      <c r="C14" s="641"/>
      <c r="D14" s="642"/>
      <c r="E14" s="643"/>
      <c r="F14" s="644"/>
    </row>
    <row r="15" spans="1:14">
      <c r="B15" s="11"/>
      <c r="C15" s="10"/>
      <c r="D15" s="10"/>
      <c r="E15" s="10"/>
    </row>
    <row r="16" spans="1:14">
      <c r="B16" s="11"/>
      <c r="C16" s="10"/>
      <c r="D16" s="10"/>
      <c r="E16" s="10"/>
    </row>
    <row r="93" spans="2:6" ht="16.2" thickBot="1"/>
    <row r="94" spans="2:6">
      <c r="B94" s="225"/>
      <c r="C94" s="226" t="s">
        <v>319</v>
      </c>
      <c r="D94" s="226" t="s">
        <v>319</v>
      </c>
      <c r="E94" s="227" t="s">
        <v>320</v>
      </c>
      <c r="F94" s="228" t="s">
        <v>369</v>
      </c>
    </row>
    <row r="95" spans="2:6" ht="16.2" thickBot="1">
      <c r="B95" s="232" t="s">
        <v>321</v>
      </c>
      <c r="C95" s="233" t="s">
        <v>511</v>
      </c>
      <c r="D95" s="233" t="s">
        <v>370</v>
      </c>
      <c r="E95" s="234" t="s">
        <v>11</v>
      </c>
      <c r="F95" s="237" t="s">
        <v>371</v>
      </c>
    </row>
    <row r="96" spans="2:6">
      <c r="B96" s="624" t="s">
        <v>506</v>
      </c>
      <c r="C96" s="625">
        <v>3536333.2133332114</v>
      </c>
      <c r="D96" s="626">
        <v>0.36091844794989647</v>
      </c>
      <c r="E96" s="627">
        <v>4.53E-2</v>
      </c>
      <c r="F96" s="628">
        <v>1.6299999999999999E-2</v>
      </c>
    </row>
    <row r="97" spans="2:6">
      <c r="B97" s="629" t="s">
        <v>507</v>
      </c>
      <c r="C97" s="620">
        <v>376624.97109730239</v>
      </c>
      <c r="D97" s="621">
        <v>3.8438374391617292E-2</v>
      </c>
      <c r="E97" s="619">
        <v>3.9E-2</v>
      </c>
      <c r="F97" s="630">
        <v>1.5E-3</v>
      </c>
    </row>
    <row r="98" spans="2:6">
      <c r="B98" s="629" t="s">
        <v>508</v>
      </c>
      <c r="C98" s="620">
        <v>99194.931599368123</v>
      </c>
      <c r="D98" s="619">
        <v>1.0123842578622613E-2</v>
      </c>
      <c r="E98" s="619">
        <v>2.41E-2</v>
      </c>
      <c r="F98" s="630">
        <v>2.0000000000000001E-4</v>
      </c>
    </row>
    <row r="99" spans="2:6">
      <c r="B99" s="629" t="s">
        <v>494</v>
      </c>
      <c r="C99" s="622">
        <v>4593472.6512879934</v>
      </c>
      <c r="D99" s="619">
        <v>0.46891018274873347</v>
      </c>
      <c r="E99" s="619">
        <v>0.115</v>
      </c>
      <c r="F99" s="630">
        <v>5.3900000000000003E-2</v>
      </c>
    </row>
    <row r="100" spans="2:6">
      <c r="B100" s="629" t="s">
        <v>509</v>
      </c>
      <c r="C100" s="622">
        <v>980855.49314074323</v>
      </c>
      <c r="D100" s="619">
        <v>0.10010618934684956</v>
      </c>
      <c r="E100" s="623">
        <v>0</v>
      </c>
      <c r="F100" s="630">
        <v>0</v>
      </c>
    </row>
    <row r="101" spans="2:6">
      <c r="B101" s="636" t="s">
        <v>510</v>
      </c>
      <c r="C101" s="637">
        <v>211669.07909989665</v>
      </c>
      <c r="D101" s="638">
        <v>2.1602962984280355E-2</v>
      </c>
      <c r="E101" s="638">
        <v>8.2599999999999993E-2</v>
      </c>
      <c r="F101" s="639">
        <v>1.8E-3</v>
      </c>
    </row>
    <row r="102" spans="2:6" ht="16.2" thickBot="1">
      <c r="B102" s="635" t="s">
        <v>512</v>
      </c>
      <c r="C102" s="631">
        <v>9798150.3395585176</v>
      </c>
      <c r="D102" s="632">
        <v>0.99999999999999978</v>
      </c>
      <c r="E102" s="633"/>
      <c r="F102" s="634">
        <v>7.3700000000000002E-2</v>
      </c>
    </row>
  </sheetData>
  <pageMargins left="0.44" right="0.84" top="0.55000000000000004" bottom="1" header="0.5" footer="0.5"/>
  <pageSetup scale="87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1C481-015A-4033-AB89-6284AA20CE18}">
  <sheetPr>
    <pageSetUpPr fitToPage="1"/>
  </sheetPr>
  <dimension ref="A1:D40"/>
  <sheetViews>
    <sheetView showGridLines="0" view="pageBreakPreview" zoomScaleNormal="100" zoomScaleSheetLayoutView="100" workbookViewId="0">
      <selection activeCell="G11" sqref="G11"/>
    </sheetView>
  </sheetViews>
  <sheetFormatPr defaultColWidth="9.5546875" defaultRowHeight="15.6"/>
  <cols>
    <col min="1" max="1" width="41.33203125" style="165" customWidth="1"/>
    <col min="2" max="2" width="18.109375" style="164" customWidth="1"/>
    <col min="3" max="3" width="11.109375" style="164" customWidth="1"/>
    <col min="4" max="4" width="7.33203125" style="164" customWidth="1"/>
    <col min="5" max="16384" width="9.5546875" style="164"/>
  </cols>
  <sheetData>
    <row r="1" spans="1:4" ht="16.2">
      <c r="A1" s="166"/>
      <c r="B1" s="166"/>
      <c r="C1" s="86" t="s">
        <v>519</v>
      </c>
      <c r="D1" s="165"/>
    </row>
    <row r="2" spans="1:4" ht="16.2">
      <c r="A2" s="166"/>
      <c r="B2" s="166"/>
      <c r="C2" s="1" t="s">
        <v>309</v>
      </c>
      <c r="D2" s="165"/>
    </row>
    <row r="3" spans="1:4" ht="16.2">
      <c r="A3" s="166"/>
      <c r="B3" s="166"/>
      <c r="C3" s="86" t="s">
        <v>515</v>
      </c>
      <c r="D3" s="165"/>
    </row>
    <row r="4" spans="1:4" ht="16.2">
      <c r="A4" s="166"/>
      <c r="B4" s="166"/>
      <c r="C4" s="75" t="s">
        <v>495</v>
      </c>
      <c r="D4" s="165"/>
    </row>
    <row r="5" spans="1:4" ht="16.2">
      <c r="A5" s="166"/>
      <c r="B5" s="165"/>
      <c r="C5" s="165"/>
      <c r="D5" s="165"/>
    </row>
    <row r="6" spans="1:4">
      <c r="A6" s="365" t="s">
        <v>518</v>
      </c>
      <c r="B6" s="208"/>
      <c r="C6" s="208"/>
    </row>
    <row r="7" spans="1:4">
      <c r="A7" s="365"/>
      <c r="B7" s="208"/>
      <c r="C7" s="208"/>
    </row>
    <row r="8" spans="1:4">
      <c r="A8" s="365"/>
      <c r="B8" s="208"/>
      <c r="C8" s="208"/>
    </row>
    <row r="9" spans="1:4">
      <c r="A9" s="365"/>
      <c r="B9" s="208"/>
      <c r="C9" s="208"/>
    </row>
    <row r="15" spans="1:4">
      <c r="A15" s="365"/>
      <c r="B15" s="208"/>
      <c r="C15" s="208"/>
    </row>
    <row r="16" spans="1:4">
      <c r="A16" s="365"/>
      <c r="B16" s="208"/>
      <c r="C16" s="208"/>
    </row>
    <row r="25" spans="1:3">
      <c r="A25" s="365"/>
      <c r="B25" s="208"/>
      <c r="C25" s="208"/>
    </row>
    <row r="26" spans="1:3">
      <c r="A26" s="365"/>
      <c r="B26" s="208"/>
      <c r="C26" s="208"/>
    </row>
    <row r="27" spans="1:3">
      <c r="A27" s="365"/>
      <c r="B27" s="208"/>
      <c r="C27" s="208"/>
    </row>
    <row r="39" spans="1:3">
      <c r="A39" s="365"/>
      <c r="B39" s="208"/>
      <c r="C39" s="208"/>
    </row>
    <row r="40" spans="1:3">
      <c r="A40" s="365"/>
      <c r="B40" s="208"/>
      <c r="C40" s="208"/>
    </row>
  </sheetData>
  <printOptions horizontalCentered="1"/>
  <pageMargins left="0.5" right="0.75" top="1" bottom="1" header="0.5" footer="0.5"/>
  <pageSetup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790B7-2405-4750-A379-FE2BED0AA2F4}">
  <sheetPr>
    <pageSetUpPr fitToPage="1"/>
  </sheetPr>
  <dimension ref="A1:G41"/>
  <sheetViews>
    <sheetView showGridLines="0" zoomScale="65" zoomScaleNormal="65" workbookViewId="0">
      <selection activeCell="I21" sqref="I21"/>
    </sheetView>
  </sheetViews>
  <sheetFormatPr defaultColWidth="8.88671875" defaultRowHeight="15.6"/>
  <cols>
    <col min="1" max="2" width="8.88671875" style="273"/>
    <col min="3" max="3" width="27.5546875" style="276" customWidth="1"/>
    <col min="4" max="4" width="18.6640625" style="276" customWidth="1"/>
    <col min="5" max="5" width="24.33203125" style="275" customWidth="1"/>
    <col min="6" max="6" width="29" style="274" customWidth="1"/>
    <col min="7" max="7" width="23.33203125" style="274" customWidth="1"/>
    <col min="8" max="16384" width="8.88671875" style="273"/>
  </cols>
  <sheetData>
    <row r="1" spans="1:7">
      <c r="F1" s="12" t="s">
        <v>519</v>
      </c>
    </row>
    <row r="2" spans="1:7">
      <c r="F2" s="282" t="s">
        <v>378</v>
      </c>
      <c r="G2" s="281"/>
    </row>
    <row r="3" spans="1:7">
      <c r="F3" s="282" t="s">
        <v>435</v>
      </c>
      <c r="G3" s="281"/>
    </row>
    <row r="4" spans="1:7">
      <c r="G4" s="281"/>
    </row>
    <row r="5" spans="1:7" s="276" customFormat="1" ht="20.399999999999999">
      <c r="B5" s="273"/>
      <c r="C5" s="278" t="s">
        <v>434</v>
      </c>
      <c r="D5" s="280"/>
      <c r="E5" s="278"/>
      <c r="F5" s="278"/>
    </row>
    <row r="6" spans="1:7" s="276" customFormat="1" ht="16.2" thickBot="1">
      <c r="B6" s="273"/>
      <c r="C6" s="279">
        <v>44926</v>
      </c>
      <c r="D6" s="278"/>
      <c r="E6" s="278"/>
      <c r="F6" s="278"/>
    </row>
    <row r="7" spans="1:7" s="276" customFormat="1">
      <c r="B7" s="273"/>
      <c r="C7" s="339"/>
      <c r="D7" s="340" t="s">
        <v>437</v>
      </c>
      <c r="E7" s="340" t="s">
        <v>433</v>
      </c>
      <c r="F7" s="341" t="s">
        <v>432</v>
      </c>
      <c r="G7" s="275"/>
    </row>
    <row r="8" spans="1:7" s="276" customFormat="1" ht="16.2" thickBot="1">
      <c r="A8" s="276">
        <v>1</v>
      </c>
      <c r="B8" s="273"/>
      <c r="C8" s="342" t="s">
        <v>431</v>
      </c>
      <c r="D8" s="343">
        <v>44926</v>
      </c>
      <c r="E8" s="344" t="s">
        <v>430</v>
      </c>
      <c r="F8" s="345" t="s">
        <v>429</v>
      </c>
      <c r="G8" s="274"/>
    </row>
    <row r="9" spans="1:7" s="276" customFormat="1">
      <c r="A9" s="276">
        <f t="shared" ref="A9:A37" si="0">A8+1</f>
        <v>2</v>
      </c>
      <c r="B9" s="273"/>
      <c r="C9" s="346" t="s">
        <v>428</v>
      </c>
      <c r="D9" s="347">
        <v>100</v>
      </c>
      <c r="E9" s="348" t="s">
        <v>427</v>
      </c>
      <c r="F9" s="349">
        <v>5.7000000000000002E-2</v>
      </c>
      <c r="G9" s="274"/>
    </row>
    <row r="10" spans="1:7" s="276" customFormat="1">
      <c r="A10" s="276">
        <f t="shared" si="0"/>
        <v>3</v>
      </c>
      <c r="B10" s="273"/>
      <c r="C10" s="350" t="s">
        <v>426</v>
      </c>
      <c r="D10" s="351">
        <v>1782.64</v>
      </c>
      <c r="E10" s="352" t="s">
        <v>392</v>
      </c>
      <c r="F10" s="353">
        <v>7.4999999999999997E-2</v>
      </c>
      <c r="G10" s="274"/>
    </row>
    <row r="11" spans="1:7" s="276" customFormat="1">
      <c r="A11" s="276">
        <f t="shared" si="0"/>
        <v>4</v>
      </c>
      <c r="B11" s="273"/>
      <c r="C11" s="350" t="s">
        <v>425</v>
      </c>
      <c r="D11" s="351">
        <v>468.22</v>
      </c>
      <c r="E11" s="352" t="s">
        <v>392</v>
      </c>
      <c r="F11" s="353">
        <v>7.8E-2</v>
      </c>
      <c r="G11" s="274"/>
    </row>
    <row r="12" spans="1:7" s="276" customFormat="1">
      <c r="A12" s="276">
        <f t="shared" si="0"/>
        <v>5</v>
      </c>
      <c r="B12" s="273"/>
      <c r="C12" s="350" t="s">
        <v>424</v>
      </c>
      <c r="D12" s="351">
        <v>8600</v>
      </c>
      <c r="E12" s="352" t="s">
        <v>392</v>
      </c>
      <c r="F12" s="353">
        <v>7.9000000000000001E-2</v>
      </c>
      <c r="G12" s="274"/>
    </row>
    <row r="13" spans="1:7" s="276" customFormat="1">
      <c r="A13" s="276">
        <f t="shared" si="0"/>
        <v>6</v>
      </c>
      <c r="B13" s="273"/>
      <c r="C13" s="350" t="s">
        <v>423</v>
      </c>
      <c r="D13" s="351">
        <v>1800</v>
      </c>
      <c r="E13" s="352" t="s">
        <v>392</v>
      </c>
      <c r="F13" s="353">
        <v>6.4000000000000001E-2</v>
      </c>
      <c r="G13" s="274"/>
    </row>
    <row r="14" spans="1:7" s="276" customFormat="1">
      <c r="A14" s="276">
        <f t="shared" si="0"/>
        <v>7</v>
      </c>
      <c r="B14" s="273"/>
      <c r="C14" s="350" t="s">
        <v>422</v>
      </c>
      <c r="D14" s="351">
        <v>15.42</v>
      </c>
      <c r="E14" s="352" t="s">
        <v>392</v>
      </c>
      <c r="F14" s="353">
        <v>7.2499999999999995E-2</v>
      </c>
      <c r="G14" s="274"/>
    </row>
    <row r="15" spans="1:7" s="276" customFormat="1">
      <c r="A15" s="276">
        <f t="shared" si="0"/>
        <v>8</v>
      </c>
      <c r="B15" s="273"/>
      <c r="C15" s="350" t="s">
        <v>438</v>
      </c>
      <c r="D15" s="351">
        <v>2300</v>
      </c>
      <c r="E15" s="352" t="s">
        <v>402</v>
      </c>
      <c r="F15" s="353">
        <v>7.1999999999999995E-2</v>
      </c>
      <c r="G15" s="274"/>
    </row>
    <row r="16" spans="1:7" s="276" customFormat="1">
      <c r="A16" s="276">
        <f t="shared" si="0"/>
        <v>9</v>
      </c>
      <c r="B16" s="273"/>
      <c r="C16" s="350" t="s">
        <v>421</v>
      </c>
      <c r="D16" s="351">
        <v>250</v>
      </c>
      <c r="E16" s="352" t="s">
        <v>392</v>
      </c>
      <c r="F16" s="353">
        <v>9.5000000000000001E-2</v>
      </c>
      <c r="G16" s="274"/>
    </row>
    <row r="17" spans="1:7" s="276" customFormat="1">
      <c r="A17" s="276">
        <f t="shared" si="0"/>
        <v>10</v>
      </c>
      <c r="B17" s="273"/>
      <c r="C17" s="350" t="s">
        <v>420</v>
      </c>
      <c r="D17" s="351">
        <v>30</v>
      </c>
      <c r="E17" s="352" t="s">
        <v>392</v>
      </c>
      <c r="F17" s="353">
        <v>7.0000000000000007E-2</v>
      </c>
      <c r="G17" s="274"/>
    </row>
    <row r="18" spans="1:7" s="276" customFormat="1">
      <c r="A18" s="276">
        <f t="shared" si="0"/>
        <v>11</v>
      </c>
      <c r="B18" s="273"/>
      <c r="C18" s="350" t="s">
        <v>419</v>
      </c>
      <c r="D18" s="351">
        <v>3876</v>
      </c>
      <c r="E18" s="352" t="s">
        <v>402</v>
      </c>
      <c r="F18" s="353">
        <v>0.04</v>
      </c>
      <c r="G18" s="274"/>
    </row>
    <row r="19" spans="1:7" s="276" customFormat="1">
      <c r="A19" s="276">
        <f t="shared" si="0"/>
        <v>12</v>
      </c>
      <c r="B19" s="273"/>
      <c r="C19" s="350" t="s">
        <v>418</v>
      </c>
      <c r="D19" s="351">
        <v>1300</v>
      </c>
      <c r="E19" s="352" t="s">
        <v>392</v>
      </c>
      <c r="F19" s="353">
        <v>7.9000000000000001E-2</v>
      </c>
      <c r="G19" s="274"/>
    </row>
    <row r="20" spans="1:7" s="276" customFormat="1">
      <c r="A20" s="276">
        <f t="shared" si="0"/>
        <v>13</v>
      </c>
      <c r="B20" s="273"/>
      <c r="C20" s="350" t="s">
        <v>417</v>
      </c>
      <c r="D20" s="351">
        <v>1409.2</v>
      </c>
      <c r="E20" s="352" t="s">
        <v>392</v>
      </c>
      <c r="F20" s="353">
        <v>7.6999999999999999E-2</v>
      </c>
      <c r="G20" s="274"/>
    </row>
    <row r="21" spans="1:7" s="276" customFormat="1">
      <c r="A21" s="276">
        <f t="shared" si="0"/>
        <v>14</v>
      </c>
      <c r="B21" s="273"/>
      <c r="C21" s="350" t="s">
        <v>416</v>
      </c>
      <c r="D21" s="351">
        <v>2.9</v>
      </c>
      <c r="E21" s="352" t="s">
        <v>392</v>
      </c>
      <c r="F21" s="353">
        <v>7.4999999999999997E-2</v>
      </c>
      <c r="G21" s="274"/>
    </row>
    <row r="22" spans="1:7" s="276" customFormat="1">
      <c r="A22" s="276">
        <f t="shared" si="0"/>
        <v>15</v>
      </c>
      <c r="B22" s="273"/>
      <c r="C22" s="350" t="s">
        <v>415</v>
      </c>
      <c r="D22" s="351">
        <v>2760</v>
      </c>
      <c r="E22" s="352" t="s">
        <v>414</v>
      </c>
      <c r="F22" s="353">
        <v>7.9000000000000001E-2</v>
      </c>
      <c r="G22" s="274"/>
    </row>
    <row r="23" spans="1:7" s="276" customFormat="1">
      <c r="A23" s="276">
        <f t="shared" si="0"/>
        <v>16</v>
      </c>
      <c r="B23" s="273"/>
      <c r="C23" s="350" t="s">
        <v>413</v>
      </c>
      <c r="D23" s="351">
        <v>192.2</v>
      </c>
      <c r="E23" s="352" t="s">
        <v>392</v>
      </c>
      <c r="F23" s="353">
        <v>8.2000000000000003E-2</v>
      </c>
      <c r="G23" s="274"/>
    </row>
    <row r="24" spans="1:7" s="276" customFormat="1">
      <c r="A24" s="276">
        <f t="shared" si="0"/>
        <v>17</v>
      </c>
      <c r="B24" s="273"/>
      <c r="C24" s="350" t="s">
        <v>412</v>
      </c>
      <c r="D24" s="351">
        <v>1300</v>
      </c>
      <c r="E24" s="352" t="s">
        <v>411</v>
      </c>
      <c r="F24" s="353">
        <v>4.5999999999999999E-2</v>
      </c>
      <c r="G24" s="274"/>
    </row>
    <row r="25" spans="1:7" s="276" customFormat="1">
      <c r="A25" s="276">
        <f t="shared" si="0"/>
        <v>18</v>
      </c>
      <c r="B25" s="273"/>
      <c r="C25" s="350" t="s">
        <v>410</v>
      </c>
      <c r="D25" s="351">
        <v>253.6</v>
      </c>
      <c r="E25" s="352" t="s">
        <v>393</v>
      </c>
      <c r="F25" s="353">
        <v>7.3999999999999996E-2</v>
      </c>
      <c r="G25" s="274"/>
    </row>
    <row r="26" spans="1:7" s="276" customFormat="1">
      <c r="A26" s="276">
        <f t="shared" si="0"/>
        <v>19</v>
      </c>
      <c r="B26" s="273"/>
      <c r="C26" s="350" t="s">
        <v>409</v>
      </c>
      <c r="D26" s="351">
        <v>427</v>
      </c>
      <c r="E26" s="352" t="s">
        <v>402</v>
      </c>
      <c r="F26" s="353">
        <v>5.79E-2</v>
      </c>
      <c r="G26" s="274"/>
    </row>
    <row r="27" spans="1:7" s="276" customFormat="1">
      <c r="A27" s="276">
        <f t="shared" si="0"/>
        <v>20</v>
      </c>
      <c r="B27" s="273"/>
      <c r="C27" s="350" t="s">
        <v>408</v>
      </c>
      <c r="D27" s="351">
        <v>1000</v>
      </c>
      <c r="E27" s="352" t="s">
        <v>396</v>
      </c>
      <c r="F27" s="353">
        <v>0.06</v>
      </c>
      <c r="G27" s="274"/>
    </row>
    <row r="28" spans="1:7" s="276" customFormat="1">
      <c r="A28" s="276">
        <f t="shared" si="0"/>
        <v>21</v>
      </c>
      <c r="B28" s="273"/>
      <c r="C28" s="350" t="s">
        <v>407</v>
      </c>
      <c r="D28" s="351">
        <v>1100</v>
      </c>
      <c r="E28" s="352" t="s">
        <v>392</v>
      </c>
      <c r="F28" s="353">
        <v>6.9599999999999995E-2</v>
      </c>
      <c r="G28" s="274"/>
    </row>
    <row r="29" spans="1:7" s="276" customFormat="1">
      <c r="A29" s="276">
        <f t="shared" si="0"/>
        <v>22</v>
      </c>
      <c r="B29" s="273"/>
      <c r="C29" s="350" t="s">
        <v>406</v>
      </c>
      <c r="D29" s="351">
        <v>1200</v>
      </c>
      <c r="E29" s="352" t="s">
        <v>392</v>
      </c>
      <c r="F29" s="353">
        <v>7.7600000000000002E-2</v>
      </c>
      <c r="G29" s="274"/>
    </row>
    <row r="30" spans="1:7" s="276" customFormat="1">
      <c r="A30" s="276">
        <f t="shared" si="0"/>
        <v>23</v>
      </c>
      <c r="B30" s="273"/>
      <c r="C30" s="350" t="s">
        <v>405</v>
      </c>
      <c r="D30" s="351">
        <v>1740</v>
      </c>
      <c r="E30" s="352" t="s">
        <v>396</v>
      </c>
      <c r="F30" s="353">
        <v>6.8000000000000005E-2</v>
      </c>
      <c r="G30" s="274"/>
    </row>
    <row r="31" spans="1:7" s="276" customFormat="1">
      <c r="A31" s="276">
        <f t="shared" si="0"/>
        <v>24</v>
      </c>
      <c r="B31" s="273"/>
      <c r="C31" s="350" t="s">
        <v>404</v>
      </c>
      <c r="D31" s="351">
        <v>389</v>
      </c>
      <c r="E31" s="352" t="s">
        <v>392</v>
      </c>
      <c r="F31" s="353">
        <v>7.85E-2</v>
      </c>
      <c r="G31" s="274"/>
    </row>
    <row r="32" spans="1:7" s="276" customFormat="1">
      <c r="A32" s="276">
        <f t="shared" si="0"/>
        <v>25</v>
      </c>
      <c r="B32" s="273"/>
      <c r="C32" s="350" t="s">
        <v>403</v>
      </c>
      <c r="D32" s="351">
        <v>1.3</v>
      </c>
      <c r="E32" s="352" t="s">
        <v>402</v>
      </c>
      <c r="F32" s="353">
        <v>6.7500000000000004E-2</v>
      </c>
      <c r="G32" s="274"/>
    </row>
    <row r="33" spans="1:7" s="276" customFormat="1">
      <c r="A33" s="276">
        <f t="shared" si="0"/>
        <v>26</v>
      </c>
      <c r="B33" s="273"/>
      <c r="C33" s="350" t="s">
        <v>401</v>
      </c>
      <c r="D33" s="351">
        <v>915.53</v>
      </c>
      <c r="E33" s="352" t="s">
        <v>392</v>
      </c>
      <c r="F33" s="353">
        <v>9.0999999999999998E-2</v>
      </c>
      <c r="G33" s="274"/>
    </row>
    <row r="34" spans="1:7" s="276" customFormat="1">
      <c r="A34" s="276">
        <f t="shared" si="0"/>
        <v>27</v>
      </c>
      <c r="B34" s="273"/>
      <c r="C34" s="350" t="s">
        <v>400</v>
      </c>
      <c r="D34" s="351">
        <v>755</v>
      </c>
      <c r="E34" s="352" t="s">
        <v>392</v>
      </c>
      <c r="F34" s="353">
        <v>6.0999999999999999E-2</v>
      </c>
      <c r="G34" s="274"/>
    </row>
    <row r="35" spans="1:7" s="276" customFormat="1">
      <c r="A35" s="276">
        <f t="shared" si="0"/>
        <v>28</v>
      </c>
      <c r="B35" s="273"/>
      <c r="C35" s="350" t="s">
        <v>399</v>
      </c>
      <c r="D35" s="351">
        <v>3500</v>
      </c>
      <c r="E35" s="352" t="s">
        <v>392</v>
      </c>
      <c r="F35" s="353">
        <v>6.6000000000000003E-2</v>
      </c>
      <c r="G35" s="274"/>
    </row>
    <row r="36" spans="1:7" s="276" customFormat="1">
      <c r="A36" s="276">
        <f t="shared" si="0"/>
        <v>29</v>
      </c>
      <c r="B36" s="273"/>
      <c r="C36" s="350" t="s">
        <v>398</v>
      </c>
      <c r="D36" s="351">
        <v>1275</v>
      </c>
      <c r="E36" s="352" t="s">
        <v>396</v>
      </c>
      <c r="F36" s="353">
        <v>4.9000000000000002E-2</v>
      </c>
      <c r="G36" s="274"/>
    </row>
    <row r="37" spans="1:7" s="276" customFormat="1">
      <c r="A37" s="276">
        <f t="shared" si="0"/>
        <v>30</v>
      </c>
      <c r="B37" s="273"/>
      <c r="C37" s="350" t="s">
        <v>397</v>
      </c>
      <c r="D37" s="351">
        <v>3960</v>
      </c>
      <c r="E37" s="352" t="s">
        <v>396</v>
      </c>
      <c r="F37" s="353">
        <v>4.9000000000000002E-2</v>
      </c>
      <c r="G37" s="274"/>
    </row>
    <row r="38" spans="1:7" s="276" customFormat="1" ht="16.95" customHeight="1">
      <c r="B38" s="273"/>
      <c r="C38" s="350" t="s">
        <v>395</v>
      </c>
      <c r="D38" s="351">
        <v>7200</v>
      </c>
      <c r="E38" s="352" t="s">
        <v>392</v>
      </c>
      <c r="F38" s="353">
        <v>5.2999999999999999E-2</v>
      </c>
      <c r="G38" s="277"/>
    </row>
    <row r="39" spans="1:7" ht="16.2" thickBot="1">
      <c r="C39" s="436" t="s">
        <v>394</v>
      </c>
      <c r="D39" s="437">
        <v>321</v>
      </c>
      <c r="E39" s="438" t="s">
        <v>392</v>
      </c>
      <c r="F39" s="439">
        <v>6.7500000000000004E-2</v>
      </c>
    </row>
    <row r="40" spans="1:7" ht="16.2" thickBot="1">
      <c r="C40" s="354" t="s">
        <v>2</v>
      </c>
      <c r="D40" s="440">
        <f>SUM(D9:D39)</f>
        <v>50224.01</v>
      </c>
      <c r="E40" s="355" t="s">
        <v>392</v>
      </c>
      <c r="F40" s="356">
        <f>AVERAGE(F9:F39)</f>
        <v>6.8712903225806435E-2</v>
      </c>
    </row>
    <row r="41" spans="1:7">
      <c r="C41" s="357" t="s">
        <v>439</v>
      </c>
      <c r="D41" s="357"/>
      <c r="E41" s="358"/>
      <c r="F41" s="359"/>
    </row>
  </sheetData>
  <pageMargins left="1.2" right="0.7" top="0.75" bottom="0.75" header="0.3" footer="0.3"/>
  <pageSetup scale="85" orientation="portrait" horizontalDpi="1200" verticalDpi="1200" r:id="rId1"/>
  <ignoredErrors>
    <ignoredError sqref="D40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950A-8498-4826-BFFA-50E3E44D0C2D}">
  <sheetPr>
    <pageSetUpPr fitToPage="1"/>
  </sheetPr>
  <dimension ref="A1:O79"/>
  <sheetViews>
    <sheetView topLeftCell="A51" workbookViewId="0">
      <selection activeCell="K63" sqref="K63"/>
    </sheetView>
  </sheetViews>
  <sheetFormatPr defaultColWidth="8.88671875" defaultRowHeight="15.6"/>
  <cols>
    <col min="1" max="1" width="8.88671875" style="90"/>
    <col min="2" max="2" width="19.5546875" style="90" customWidth="1"/>
    <col min="3" max="3" width="12.88671875" style="90" customWidth="1"/>
    <col min="4" max="4" width="10.6640625" style="90" customWidth="1"/>
    <col min="5" max="5" width="16.44140625" style="90" customWidth="1"/>
    <col min="6" max="6" width="18.44140625" style="90" customWidth="1"/>
    <col min="7" max="7" width="8.88671875" style="90"/>
    <col min="8" max="8" width="3.33203125" style="90" customWidth="1"/>
    <col min="9" max="9" width="8.88671875" style="90"/>
    <col min="10" max="10" width="8.88671875" style="458"/>
    <col min="11" max="11" width="25.5546875" style="458" customWidth="1"/>
    <col min="12" max="12" width="10.5546875" style="458" customWidth="1"/>
    <col min="13" max="14" width="8.88671875" style="458"/>
    <col min="15" max="16384" width="8.88671875" style="90"/>
  </cols>
  <sheetData>
    <row r="1" spans="1:11">
      <c r="A1" s="138"/>
      <c r="G1" s="12" t="s">
        <v>519</v>
      </c>
      <c r="H1" s="86"/>
    </row>
    <row r="2" spans="1:11">
      <c r="A2" s="138"/>
      <c r="E2" s="13"/>
      <c r="G2" s="12" t="s">
        <v>391</v>
      </c>
      <c r="H2" s="1"/>
    </row>
    <row r="3" spans="1:11">
      <c r="A3" s="138"/>
      <c r="E3" s="13"/>
      <c r="F3" s="1"/>
      <c r="G3" s="1" t="s">
        <v>157</v>
      </c>
    </row>
    <row r="4" spans="1:11">
      <c r="A4" s="138"/>
      <c r="E4" s="13"/>
      <c r="F4" s="1"/>
      <c r="G4" s="1"/>
    </row>
    <row r="5" spans="1:11">
      <c r="A5" s="138"/>
      <c r="B5" s="88" t="s">
        <v>488</v>
      </c>
      <c r="C5" s="89"/>
      <c r="D5" s="89"/>
      <c r="E5" s="459"/>
      <c r="F5" s="11"/>
      <c r="G5" s="1"/>
    </row>
    <row r="6" spans="1:11">
      <c r="A6" s="138"/>
      <c r="B6" s="138"/>
      <c r="C6" s="138"/>
      <c r="D6" s="138"/>
      <c r="E6" s="138"/>
      <c r="F6" s="138"/>
      <c r="G6" s="138"/>
      <c r="H6" s="75"/>
    </row>
    <row r="7" spans="1:11">
      <c r="A7" s="138"/>
      <c r="B7" s="139" t="s">
        <v>273</v>
      </c>
      <c r="C7" s="140"/>
      <c r="D7" s="140"/>
      <c r="E7" s="140"/>
      <c r="F7" s="140"/>
      <c r="G7" s="141"/>
      <c r="H7" s="138"/>
    </row>
    <row r="8" spans="1:11" ht="16.2" thickBot="1">
      <c r="A8" s="138"/>
      <c r="B8" s="142" t="s">
        <v>489</v>
      </c>
      <c r="C8" s="140"/>
      <c r="D8" s="140"/>
      <c r="E8" s="140"/>
      <c r="F8" s="140"/>
      <c r="G8" s="141"/>
      <c r="H8" s="138"/>
    </row>
    <row r="9" spans="1:11" ht="16.2" thickBot="1">
      <c r="A9" s="138"/>
      <c r="B9" s="460"/>
      <c r="C9" s="461" t="s">
        <v>274</v>
      </c>
      <c r="D9" s="461" t="s">
        <v>275</v>
      </c>
      <c r="E9" s="461" t="s">
        <v>295</v>
      </c>
      <c r="F9" s="462" t="s">
        <v>296</v>
      </c>
      <c r="G9" s="143"/>
      <c r="H9" s="138"/>
    </row>
    <row r="10" spans="1:11">
      <c r="A10" s="138"/>
      <c r="B10" s="463">
        <v>1960</v>
      </c>
      <c r="C10" s="464">
        <v>542.38199999999995</v>
      </c>
      <c r="D10" s="465">
        <v>58.11</v>
      </c>
      <c r="E10" s="466">
        <v>3.1030739999999999</v>
      </c>
      <c r="F10" s="467">
        <v>1.9815509999999998</v>
      </c>
      <c r="G10" s="143"/>
      <c r="H10" s="138"/>
    </row>
    <row r="11" spans="1:11">
      <c r="A11" s="138">
        <v>1</v>
      </c>
      <c r="B11" s="468">
        <v>1961</v>
      </c>
      <c r="C11" s="469">
        <v>562.20899999999995</v>
      </c>
      <c r="D11" s="470">
        <v>71.55</v>
      </c>
      <c r="E11" s="471">
        <v>3.3700049999999999</v>
      </c>
      <c r="F11" s="472">
        <v>2.0391750000000002</v>
      </c>
      <c r="G11" s="143"/>
      <c r="H11" s="138"/>
    </row>
    <row r="12" spans="1:11">
      <c r="A12" s="138">
        <f>A11+1</f>
        <v>2</v>
      </c>
      <c r="B12" s="468">
        <v>1962</v>
      </c>
      <c r="C12" s="469">
        <v>603.92200000000003</v>
      </c>
      <c r="D12" s="470">
        <v>63.1</v>
      </c>
      <c r="E12" s="471">
        <v>3.6661100000000002</v>
      </c>
      <c r="F12" s="472">
        <v>2.1454000000000004</v>
      </c>
      <c r="G12" s="143"/>
      <c r="H12" s="138"/>
      <c r="K12" s="90"/>
    </row>
    <row r="13" spans="1:11">
      <c r="A13" s="138">
        <f t="shared" ref="A13:A58" si="0">A12+1</f>
        <v>3</v>
      </c>
      <c r="B13" s="468">
        <v>1963</v>
      </c>
      <c r="C13" s="469">
        <v>637.45000000000005</v>
      </c>
      <c r="D13" s="470">
        <v>75.02</v>
      </c>
      <c r="E13" s="471">
        <v>4.1336019999999998</v>
      </c>
      <c r="F13" s="472">
        <v>2.3481260000000002</v>
      </c>
      <c r="G13" s="143"/>
      <c r="H13" s="138"/>
    </row>
    <row r="14" spans="1:11">
      <c r="A14" s="138">
        <f t="shared" si="0"/>
        <v>4</v>
      </c>
      <c r="B14" s="468">
        <v>1964</v>
      </c>
      <c r="C14" s="469">
        <v>684.46</v>
      </c>
      <c r="D14" s="470">
        <v>84.75</v>
      </c>
      <c r="E14" s="471">
        <v>4.76295</v>
      </c>
      <c r="F14" s="472">
        <v>2.5848749999999998</v>
      </c>
      <c r="G14" s="143"/>
      <c r="H14" s="138"/>
    </row>
    <row r="15" spans="1:11">
      <c r="A15" s="138">
        <f t="shared" si="0"/>
        <v>5</v>
      </c>
      <c r="B15" s="468">
        <v>1965</v>
      </c>
      <c r="C15" s="469">
        <v>742.28899999999999</v>
      </c>
      <c r="D15" s="470">
        <v>92.43</v>
      </c>
      <c r="E15" s="471">
        <v>5.2962389999999999</v>
      </c>
      <c r="F15" s="472">
        <v>2.8283580000000001</v>
      </c>
      <c r="G15" s="143"/>
      <c r="H15" s="138"/>
    </row>
    <row r="16" spans="1:11">
      <c r="A16" s="138">
        <f t="shared" si="0"/>
        <v>6</v>
      </c>
      <c r="B16" s="468">
        <v>1966</v>
      </c>
      <c r="C16" s="469">
        <v>813.41399999999999</v>
      </c>
      <c r="D16" s="470">
        <v>80.33</v>
      </c>
      <c r="E16" s="471">
        <v>5.4142419999999998</v>
      </c>
      <c r="F16" s="472">
        <v>2.8838469999999998</v>
      </c>
      <c r="G16" s="143"/>
      <c r="H16" s="138"/>
    </row>
    <row r="17" spans="1:8">
      <c r="A17" s="138">
        <f t="shared" si="0"/>
        <v>7</v>
      </c>
      <c r="B17" s="468">
        <v>1967</v>
      </c>
      <c r="C17" s="469">
        <v>859.95899999999995</v>
      </c>
      <c r="D17" s="470">
        <v>96.47</v>
      </c>
      <c r="E17" s="471">
        <v>5.4602019999999998</v>
      </c>
      <c r="F17" s="472">
        <v>2.9809230000000002</v>
      </c>
      <c r="G17" s="143"/>
      <c r="H17" s="138"/>
    </row>
    <row r="18" spans="1:8">
      <c r="A18" s="138">
        <f t="shared" si="0"/>
        <v>8</v>
      </c>
      <c r="B18" s="468">
        <v>1968</v>
      </c>
      <c r="C18" s="469">
        <v>940.65099999999995</v>
      </c>
      <c r="D18" s="470">
        <v>103.86</v>
      </c>
      <c r="E18" s="471">
        <v>5.7226860000000004</v>
      </c>
      <c r="F18" s="472">
        <v>3.0430980000000001</v>
      </c>
      <c r="G18" s="143"/>
      <c r="H18" s="138"/>
    </row>
    <row r="19" spans="1:8">
      <c r="A19" s="138">
        <f t="shared" si="0"/>
        <v>9</v>
      </c>
      <c r="B19" s="468">
        <v>1969</v>
      </c>
      <c r="C19" s="469">
        <v>1017.615</v>
      </c>
      <c r="D19" s="470">
        <v>92.06</v>
      </c>
      <c r="E19" s="471">
        <v>6.1035779999999997</v>
      </c>
      <c r="F19" s="472">
        <v>3.2405120000000003</v>
      </c>
      <c r="G19" s="143"/>
      <c r="H19" s="138"/>
    </row>
    <row r="20" spans="1:8">
      <c r="A20" s="138">
        <f t="shared" si="0"/>
        <v>10</v>
      </c>
      <c r="B20" s="468">
        <v>1970</v>
      </c>
      <c r="C20" s="469">
        <v>1073.3030000000001</v>
      </c>
      <c r="D20" s="470">
        <v>92.15</v>
      </c>
      <c r="E20" s="471">
        <v>5.5105700000000004</v>
      </c>
      <c r="F20" s="472">
        <v>3.1883900000000001</v>
      </c>
      <c r="G20" s="143"/>
      <c r="H20" s="138"/>
    </row>
    <row r="21" spans="1:8">
      <c r="A21" s="138">
        <f t="shared" si="0"/>
        <v>11</v>
      </c>
      <c r="B21" s="468">
        <v>1971</v>
      </c>
      <c r="C21" s="469">
        <v>1164.8499999999999</v>
      </c>
      <c r="D21" s="470">
        <v>102.09</v>
      </c>
      <c r="E21" s="471">
        <v>5.5741139999999998</v>
      </c>
      <c r="F21" s="472">
        <v>3.16479</v>
      </c>
      <c r="G21" s="143"/>
      <c r="H21" s="138"/>
    </row>
    <row r="22" spans="1:8">
      <c r="A22" s="138">
        <f t="shared" si="0"/>
        <v>12</v>
      </c>
      <c r="B22" s="468">
        <v>1972</v>
      </c>
      <c r="C22" s="469">
        <v>1279.1099999999999</v>
      </c>
      <c r="D22" s="470">
        <v>118.05</v>
      </c>
      <c r="E22" s="471">
        <v>6.1740149999999998</v>
      </c>
      <c r="F22" s="472">
        <v>3.1873499999999999</v>
      </c>
      <c r="G22" s="143"/>
      <c r="H22" s="138"/>
    </row>
    <row r="23" spans="1:8">
      <c r="A23" s="138">
        <f t="shared" si="0"/>
        <v>13</v>
      </c>
      <c r="B23" s="468">
        <v>1973</v>
      </c>
      <c r="C23" s="469">
        <v>1425.376</v>
      </c>
      <c r="D23" s="470">
        <v>97.55</v>
      </c>
      <c r="E23" s="471">
        <v>7.9600799999999996</v>
      </c>
      <c r="F23" s="472">
        <v>3.6093499999999996</v>
      </c>
      <c r="G23" s="143"/>
      <c r="H23" s="138"/>
    </row>
    <row r="24" spans="1:8">
      <c r="A24" s="138">
        <f t="shared" si="0"/>
        <v>14</v>
      </c>
      <c r="B24" s="468">
        <v>1974</v>
      </c>
      <c r="C24" s="469">
        <v>1545.2429999999999</v>
      </c>
      <c r="D24" s="470">
        <v>68.56</v>
      </c>
      <c r="E24" s="471">
        <v>9.3515840000000008</v>
      </c>
      <c r="F24" s="472">
        <v>3.7228080000000001</v>
      </c>
      <c r="G24" s="143"/>
      <c r="H24" s="138"/>
    </row>
    <row r="25" spans="1:8">
      <c r="A25" s="138">
        <f t="shared" si="0"/>
        <v>15</v>
      </c>
      <c r="B25" s="468">
        <v>1975</v>
      </c>
      <c r="C25" s="469">
        <v>1684.904</v>
      </c>
      <c r="D25" s="470">
        <v>90.19</v>
      </c>
      <c r="E25" s="471">
        <v>7.7112449999999999</v>
      </c>
      <c r="F25" s="472">
        <v>3.7338659999999999</v>
      </c>
      <c r="G25" s="143"/>
      <c r="H25" s="138"/>
    </row>
    <row r="26" spans="1:8">
      <c r="A26" s="138">
        <f t="shared" si="0"/>
        <v>16</v>
      </c>
      <c r="B26" s="468">
        <v>1976</v>
      </c>
      <c r="C26" s="469">
        <v>1873.412</v>
      </c>
      <c r="D26" s="470">
        <v>107.46</v>
      </c>
      <c r="E26" s="471">
        <v>9.7466220000000003</v>
      </c>
      <c r="F26" s="472">
        <v>4.2231779999999999</v>
      </c>
      <c r="G26" s="143"/>
      <c r="H26" s="138"/>
    </row>
    <row r="27" spans="1:8">
      <c r="A27" s="138">
        <f t="shared" si="0"/>
        <v>17</v>
      </c>
      <c r="B27" s="468">
        <v>1977</v>
      </c>
      <c r="C27" s="469">
        <v>2081.826</v>
      </c>
      <c r="D27" s="470">
        <v>95.1</v>
      </c>
      <c r="E27" s="471">
        <v>10.86993</v>
      </c>
      <c r="F27" s="472">
        <v>4.85961</v>
      </c>
      <c r="G27" s="143"/>
      <c r="H27" s="138"/>
    </row>
    <row r="28" spans="1:8">
      <c r="A28" s="138">
        <f t="shared" si="0"/>
        <v>18</v>
      </c>
      <c r="B28" s="468">
        <v>1978</v>
      </c>
      <c r="C28" s="469">
        <v>2351.5990000000002</v>
      </c>
      <c r="D28" s="470">
        <v>96.11</v>
      </c>
      <c r="E28" s="471">
        <v>11.638921</v>
      </c>
      <c r="F28" s="472">
        <v>5.1803290000000004</v>
      </c>
      <c r="G28" s="143"/>
      <c r="H28" s="138"/>
    </row>
    <row r="29" spans="1:8">
      <c r="A29" s="138">
        <f t="shared" si="0"/>
        <v>19</v>
      </c>
      <c r="B29" s="468">
        <v>1979</v>
      </c>
      <c r="C29" s="469">
        <v>2627.3330000000001</v>
      </c>
      <c r="D29" s="470">
        <v>107.94</v>
      </c>
      <c r="E29" s="471">
        <v>14.550312</v>
      </c>
      <c r="F29" s="472">
        <v>5.9690820000000002</v>
      </c>
      <c r="G29" s="143"/>
      <c r="H29" s="138"/>
    </row>
    <row r="30" spans="1:8">
      <c r="A30" s="138">
        <f t="shared" si="0"/>
        <v>20</v>
      </c>
      <c r="B30" s="468">
        <v>1980</v>
      </c>
      <c r="C30" s="469">
        <v>2857.3069999999998</v>
      </c>
      <c r="D30" s="470">
        <v>135.76</v>
      </c>
      <c r="E30" s="471">
        <v>14.987904</v>
      </c>
      <c r="F30" s="472">
        <v>6.4350239999999994</v>
      </c>
      <c r="G30" s="143"/>
      <c r="H30" s="138"/>
    </row>
    <row r="31" spans="1:8">
      <c r="A31" s="138">
        <f t="shared" si="0"/>
        <v>21</v>
      </c>
      <c r="B31" s="468">
        <v>1981</v>
      </c>
      <c r="C31" s="469">
        <v>3207.0410000000002</v>
      </c>
      <c r="D31" s="470">
        <v>122.55</v>
      </c>
      <c r="E31" s="471">
        <v>15.183945</v>
      </c>
      <c r="F31" s="472">
        <v>6.8260350000000001</v>
      </c>
      <c r="G31" s="143"/>
      <c r="H31" s="138"/>
    </row>
    <row r="32" spans="1:8">
      <c r="A32" s="138">
        <f t="shared" si="0"/>
        <v>22</v>
      </c>
      <c r="B32" s="468">
        <v>1982</v>
      </c>
      <c r="C32" s="469">
        <v>3343.7890000000002</v>
      </c>
      <c r="D32" s="470">
        <v>140.63999999999999</v>
      </c>
      <c r="E32" s="471">
        <v>13.824911999999999</v>
      </c>
      <c r="F32" s="472">
        <v>6.9335519999999988</v>
      </c>
      <c r="G32" s="143"/>
      <c r="H32" s="138"/>
    </row>
    <row r="33" spans="1:8">
      <c r="A33" s="138">
        <f t="shared" si="0"/>
        <v>23</v>
      </c>
      <c r="B33" s="468">
        <v>1983</v>
      </c>
      <c r="C33" s="469">
        <v>3634.038</v>
      </c>
      <c r="D33" s="470">
        <v>164.93</v>
      </c>
      <c r="E33" s="471">
        <v>13.293358</v>
      </c>
      <c r="F33" s="472">
        <v>7.1249760000000011</v>
      </c>
      <c r="G33" s="143"/>
      <c r="H33" s="138"/>
    </row>
    <row r="34" spans="1:8">
      <c r="A34" s="138">
        <f t="shared" si="0"/>
        <v>24</v>
      </c>
      <c r="B34" s="468">
        <v>1984</v>
      </c>
      <c r="C34" s="469">
        <v>4037.6129999999998</v>
      </c>
      <c r="D34" s="470">
        <v>167.24</v>
      </c>
      <c r="E34" s="471">
        <v>16.841068</v>
      </c>
      <c r="F34" s="472">
        <v>7.8268320000000005</v>
      </c>
      <c r="G34" s="143"/>
      <c r="H34" s="138"/>
    </row>
    <row r="35" spans="1:8">
      <c r="A35" s="138">
        <f t="shared" si="0"/>
        <v>25</v>
      </c>
      <c r="B35" s="468">
        <v>1985</v>
      </c>
      <c r="C35" s="469">
        <v>4338.9790000000003</v>
      </c>
      <c r="D35" s="470">
        <v>211.28</v>
      </c>
      <c r="E35" s="471">
        <v>15.676976</v>
      </c>
      <c r="F35" s="472">
        <v>8.1976639999999996</v>
      </c>
      <c r="G35" s="143"/>
      <c r="H35" s="138"/>
    </row>
    <row r="36" spans="1:8">
      <c r="A36" s="138">
        <f t="shared" si="0"/>
        <v>26</v>
      </c>
      <c r="B36" s="468">
        <v>1986</v>
      </c>
      <c r="C36" s="469">
        <v>4579.6310000000003</v>
      </c>
      <c r="D36" s="470">
        <v>242.17</v>
      </c>
      <c r="E36" s="471">
        <v>14.433332</v>
      </c>
      <c r="F36" s="472">
        <v>8.1853459999999991</v>
      </c>
      <c r="G36" s="143"/>
      <c r="H36" s="138"/>
    </row>
    <row r="37" spans="1:8">
      <c r="A37" s="138">
        <f t="shared" si="0"/>
        <v>27</v>
      </c>
      <c r="B37" s="468">
        <v>1987</v>
      </c>
      <c r="C37" s="469">
        <v>4855.2150000000001</v>
      </c>
      <c r="D37" s="470">
        <v>247.08</v>
      </c>
      <c r="E37" s="471">
        <v>16.035492000000001</v>
      </c>
      <c r="F37" s="472">
        <v>9.1666680000000014</v>
      </c>
      <c r="G37" s="143"/>
      <c r="H37" s="138"/>
    </row>
    <row r="38" spans="1:8">
      <c r="A38" s="138">
        <f t="shared" si="0"/>
        <v>28</v>
      </c>
      <c r="B38" s="468">
        <v>1988</v>
      </c>
      <c r="C38" s="469">
        <v>5236.4380000000001</v>
      </c>
      <c r="D38" s="470">
        <v>277.72000000000003</v>
      </c>
      <c r="E38" s="471">
        <v>24.12</v>
      </c>
      <c r="F38" s="472">
        <v>10.220096000000002</v>
      </c>
      <c r="G38" s="143"/>
      <c r="H38" s="138"/>
    </row>
    <row r="39" spans="1:8">
      <c r="A39" s="138">
        <f t="shared" si="0"/>
        <v>29</v>
      </c>
      <c r="B39" s="468">
        <v>1989</v>
      </c>
      <c r="C39" s="469">
        <v>5641.58</v>
      </c>
      <c r="D39" s="470">
        <v>353.4</v>
      </c>
      <c r="E39" s="471">
        <v>24.32</v>
      </c>
      <c r="F39" s="472">
        <v>11.73288</v>
      </c>
      <c r="G39" s="143"/>
      <c r="H39" s="138"/>
    </row>
    <row r="40" spans="1:8">
      <c r="A40" s="138">
        <f t="shared" si="0"/>
        <v>30</v>
      </c>
      <c r="B40" s="468">
        <v>1990</v>
      </c>
      <c r="C40" s="469">
        <v>5963.1440000000002</v>
      </c>
      <c r="D40" s="470">
        <v>330.22</v>
      </c>
      <c r="E40" s="471">
        <v>22.65</v>
      </c>
      <c r="F40" s="472">
        <v>12.350228000000001</v>
      </c>
      <c r="G40" s="143"/>
      <c r="H40" s="138"/>
    </row>
    <row r="41" spans="1:8">
      <c r="A41" s="138">
        <f t="shared" si="0"/>
        <v>31</v>
      </c>
      <c r="B41" s="468">
        <v>1991</v>
      </c>
      <c r="C41" s="469">
        <v>6158.1289999999999</v>
      </c>
      <c r="D41" s="470">
        <v>417.09</v>
      </c>
      <c r="E41" s="471">
        <v>19.3</v>
      </c>
      <c r="F41" s="472">
        <v>12.971499</v>
      </c>
      <c r="G41" s="143"/>
      <c r="H41" s="138"/>
    </row>
    <row r="42" spans="1:8">
      <c r="A42" s="138">
        <f t="shared" si="0"/>
        <v>32</v>
      </c>
      <c r="B42" s="468">
        <v>1992</v>
      </c>
      <c r="C42" s="469">
        <v>6520.3270000000002</v>
      </c>
      <c r="D42" s="470">
        <v>435.71</v>
      </c>
      <c r="E42" s="471">
        <v>20.87</v>
      </c>
      <c r="F42" s="472">
        <v>12.635590000000001</v>
      </c>
      <c r="G42" s="143"/>
      <c r="H42" s="138"/>
    </row>
    <row r="43" spans="1:8">
      <c r="A43" s="138">
        <f t="shared" si="0"/>
        <v>33</v>
      </c>
      <c r="B43" s="468">
        <v>1993</v>
      </c>
      <c r="C43" s="469">
        <v>6858.5590000000002</v>
      </c>
      <c r="D43" s="470">
        <v>466.45</v>
      </c>
      <c r="E43" s="471">
        <v>26.9</v>
      </c>
      <c r="F43" s="472">
        <v>12.687439999999999</v>
      </c>
      <c r="G43" s="143"/>
      <c r="H43" s="138"/>
    </row>
    <row r="44" spans="1:8">
      <c r="A44" s="138">
        <f t="shared" si="0"/>
        <v>34</v>
      </c>
      <c r="B44" s="468">
        <v>1994</v>
      </c>
      <c r="C44" s="469">
        <v>7287.2359999999999</v>
      </c>
      <c r="D44" s="470">
        <v>459.27</v>
      </c>
      <c r="E44" s="471">
        <v>31.75</v>
      </c>
      <c r="F44" s="472">
        <v>13.364756999999999</v>
      </c>
      <c r="G44" s="143"/>
      <c r="H44" s="138"/>
    </row>
    <row r="45" spans="1:8">
      <c r="A45" s="138">
        <f t="shared" si="0"/>
        <v>35</v>
      </c>
      <c r="B45" s="468">
        <v>1995</v>
      </c>
      <c r="C45" s="469">
        <v>7639.7489999999998</v>
      </c>
      <c r="D45" s="470">
        <v>615.92999999999995</v>
      </c>
      <c r="E45" s="471">
        <v>37.700000000000003</v>
      </c>
      <c r="F45" s="472">
        <v>14.166389999999998</v>
      </c>
      <c r="G45" s="143"/>
      <c r="H45" s="138"/>
    </row>
    <row r="46" spans="1:8">
      <c r="A46" s="138">
        <f t="shared" si="0"/>
        <v>36</v>
      </c>
      <c r="B46" s="468">
        <v>1996</v>
      </c>
      <c r="C46" s="469">
        <v>8073.1220000000003</v>
      </c>
      <c r="D46" s="470">
        <v>740.74</v>
      </c>
      <c r="E46" s="471">
        <v>40.630000000000003</v>
      </c>
      <c r="F46" s="472">
        <v>14.888873999999999</v>
      </c>
      <c r="G46" s="143"/>
      <c r="H46" s="138"/>
    </row>
    <row r="47" spans="1:8">
      <c r="A47" s="138">
        <f t="shared" si="0"/>
        <v>37</v>
      </c>
      <c r="B47" s="468">
        <v>1997</v>
      </c>
      <c r="C47" s="469">
        <v>8577.5519999999997</v>
      </c>
      <c r="D47" s="470">
        <v>970.43</v>
      </c>
      <c r="E47" s="471">
        <v>44.09</v>
      </c>
      <c r="F47" s="472">
        <v>15.522000000000002</v>
      </c>
      <c r="G47" s="143"/>
      <c r="H47" s="138"/>
    </row>
    <row r="48" spans="1:8">
      <c r="A48" s="138">
        <f t="shared" si="0"/>
        <v>38</v>
      </c>
      <c r="B48" s="468">
        <v>1998</v>
      </c>
      <c r="C48" s="469">
        <v>9062.8169999999991</v>
      </c>
      <c r="D48" s="470">
        <v>1229.23</v>
      </c>
      <c r="E48" s="471">
        <v>44.27</v>
      </c>
      <c r="F48" s="472">
        <v>16.2</v>
      </c>
      <c r="G48" s="143"/>
      <c r="H48" s="138"/>
    </row>
    <row r="49" spans="1:15">
      <c r="A49" s="138">
        <f t="shared" si="0"/>
        <v>39</v>
      </c>
      <c r="B49" s="468">
        <v>1999</v>
      </c>
      <c r="C49" s="469">
        <v>9631.1720000000005</v>
      </c>
      <c r="D49" s="470">
        <v>1469.25</v>
      </c>
      <c r="E49" s="471">
        <v>51.68</v>
      </c>
      <c r="F49" s="472">
        <v>16.711843601089175</v>
      </c>
      <c r="G49" s="143"/>
      <c r="H49" s="138"/>
    </row>
    <row r="50" spans="1:15">
      <c r="A50" s="138">
        <f t="shared" si="0"/>
        <v>40</v>
      </c>
      <c r="B50" s="468">
        <v>2000</v>
      </c>
      <c r="C50" s="469">
        <v>10250.951999999999</v>
      </c>
      <c r="D50" s="470">
        <v>1320.28</v>
      </c>
      <c r="E50" s="471">
        <v>56.13</v>
      </c>
      <c r="F50" s="472">
        <v>16.26845015151515</v>
      </c>
      <c r="G50" s="143"/>
      <c r="H50" s="138"/>
    </row>
    <row r="51" spans="1:15">
      <c r="A51" s="138">
        <f t="shared" si="0"/>
        <v>41</v>
      </c>
      <c r="B51" s="468">
        <v>2001</v>
      </c>
      <c r="C51" s="469">
        <v>10581.929</v>
      </c>
      <c r="D51" s="470">
        <v>1148.0899999999999</v>
      </c>
      <c r="E51" s="471">
        <v>38.85</v>
      </c>
      <c r="F51" s="472">
        <v>15.741</v>
      </c>
      <c r="G51" s="143"/>
      <c r="H51" s="138"/>
    </row>
    <row r="52" spans="1:15">
      <c r="A52" s="138">
        <f t="shared" si="0"/>
        <v>42</v>
      </c>
      <c r="B52" s="468">
        <v>2002</v>
      </c>
      <c r="C52" s="469">
        <v>10929.108</v>
      </c>
      <c r="D52" s="470">
        <v>879.82</v>
      </c>
      <c r="E52" s="473">
        <v>46.04</v>
      </c>
      <c r="F52" s="474">
        <v>16.079999999999998</v>
      </c>
      <c r="G52" s="143"/>
      <c r="H52" s="138"/>
    </row>
    <row r="53" spans="1:15">
      <c r="A53" s="138">
        <f t="shared" si="0"/>
        <v>43</v>
      </c>
      <c r="B53" s="468">
        <v>2003</v>
      </c>
      <c r="C53" s="469">
        <v>11456.45</v>
      </c>
      <c r="D53" s="470">
        <v>1111.9100000000001</v>
      </c>
      <c r="E53" s="473">
        <v>54.69</v>
      </c>
      <c r="F53" s="474">
        <v>17.88</v>
      </c>
      <c r="G53" s="143"/>
      <c r="H53" s="138"/>
    </row>
    <row r="54" spans="1:15">
      <c r="A54" s="138">
        <f t="shared" si="0"/>
        <v>44</v>
      </c>
      <c r="B54" s="468">
        <v>2004</v>
      </c>
      <c r="C54" s="469">
        <v>12217.196</v>
      </c>
      <c r="D54" s="470">
        <v>1211.92</v>
      </c>
      <c r="E54" s="473">
        <v>67.680000000000007</v>
      </c>
      <c r="F54" s="474">
        <v>19.407</v>
      </c>
      <c r="G54" s="143"/>
      <c r="H54" s="138"/>
    </row>
    <row r="55" spans="1:15">
      <c r="A55" s="138">
        <f t="shared" si="0"/>
        <v>45</v>
      </c>
      <c r="B55" s="468">
        <v>2005</v>
      </c>
      <c r="C55" s="469">
        <v>13039.197</v>
      </c>
      <c r="D55" s="470">
        <v>1248.29</v>
      </c>
      <c r="E55" s="473">
        <v>76.45</v>
      </c>
      <c r="F55" s="474">
        <v>22.38</v>
      </c>
      <c r="G55" s="138"/>
      <c r="H55" s="138"/>
    </row>
    <row r="56" spans="1:15">
      <c r="A56" s="138">
        <f t="shared" si="0"/>
        <v>46</v>
      </c>
      <c r="B56" s="468">
        <v>2006</v>
      </c>
      <c r="C56" s="469">
        <v>13815.583000000001</v>
      </c>
      <c r="D56" s="470">
        <v>1418.3</v>
      </c>
      <c r="E56" s="473">
        <v>87.72</v>
      </c>
      <c r="F56" s="474">
        <v>25.05</v>
      </c>
      <c r="G56" s="148"/>
      <c r="H56" s="138"/>
    </row>
    <row r="57" spans="1:15">
      <c r="A57" s="138">
        <f t="shared" si="0"/>
        <v>47</v>
      </c>
      <c r="B57" s="468">
        <v>2007</v>
      </c>
      <c r="C57" s="469">
        <v>14474.227999999999</v>
      </c>
      <c r="D57" s="470">
        <v>1468.36</v>
      </c>
      <c r="E57" s="473">
        <v>82.54</v>
      </c>
      <c r="F57" s="474">
        <v>27.73</v>
      </c>
      <c r="G57" s="148"/>
      <c r="H57" s="138"/>
    </row>
    <row r="58" spans="1:15">
      <c r="A58" s="138">
        <f t="shared" si="0"/>
        <v>48</v>
      </c>
      <c r="B58" s="468">
        <v>2008</v>
      </c>
      <c r="C58" s="469">
        <v>14769.861999999999</v>
      </c>
      <c r="D58" s="470">
        <v>903.25</v>
      </c>
      <c r="E58" s="471">
        <v>65.39</v>
      </c>
      <c r="F58" s="472">
        <v>28.05</v>
      </c>
      <c r="G58" s="138"/>
      <c r="H58" s="138"/>
    </row>
    <row r="59" spans="1:15">
      <c r="A59" s="138">
        <v>49</v>
      </c>
      <c r="B59" s="468">
        <v>2009</v>
      </c>
      <c r="C59" s="469">
        <v>14478.066999999999</v>
      </c>
      <c r="D59" s="470">
        <v>1115.0999999999999</v>
      </c>
      <c r="E59" s="471">
        <v>59.65</v>
      </c>
      <c r="F59" s="472">
        <v>22.31</v>
      </c>
      <c r="G59" s="138"/>
      <c r="H59" s="138"/>
    </row>
    <row r="60" spans="1:15">
      <c r="A60" s="138">
        <v>50</v>
      </c>
      <c r="B60" s="468">
        <v>2010</v>
      </c>
      <c r="C60" s="469">
        <v>15048.97</v>
      </c>
      <c r="D60" s="470">
        <v>1257.6400000000001</v>
      </c>
      <c r="E60" s="471">
        <v>83.66</v>
      </c>
      <c r="F60" s="472">
        <v>23.12</v>
      </c>
      <c r="G60" s="138"/>
      <c r="H60" s="138"/>
    </row>
    <row r="61" spans="1:15">
      <c r="A61" s="138">
        <v>51</v>
      </c>
      <c r="B61" s="468">
        <v>2011</v>
      </c>
      <c r="C61" s="469">
        <v>15599.731</v>
      </c>
      <c r="D61" s="475">
        <v>1257.5999999999999</v>
      </c>
      <c r="E61" s="476">
        <v>97.05</v>
      </c>
      <c r="F61" s="477">
        <v>26.02</v>
      </c>
      <c r="G61" s="138"/>
      <c r="H61" s="138"/>
      <c r="M61" s="478"/>
      <c r="N61" s="478"/>
      <c r="O61" s="446"/>
    </row>
    <row r="62" spans="1:15">
      <c r="A62" s="138">
        <v>52</v>
      </c>
      <c r="B62" s="468">
        <v>2012</v>
      </c>
      <c r="C62" s="469">
        <v>16253.97</v>
      </c>
      <c r="D62" s="475">
        <v>1426.19</v>
      </c>
      <c r="E62" s="476">
        <v>102.47</v>
      </c>
      <c r="F62" s="477">
        <v>30.44</v>
      </c>
      <c r="G62" s="148"/>
      <c r="H62" s="138"/>
      <c r="J62" s="478"/>
      <c r="K62" s="478"/>
      <c r="L62" s="478"/>
      <c r="M62" s="478"/>
      <c r="N62" s="478"/>
      <c r="O62" s="446"/>
    </row>
    <row r="63" spans="1:15">
      <c r="A63" s="138">
        <f>A62+1</f>
        <v>53</v>
      </c>
      <c r="B63" s="468">
        <v>2013</v>
      </c>
      <c r="C63" s="469">
        <v>16843.196</v>
      </c>
      <c r="D63" s="475">
        <v>1848.36</v>
      </c>
      <c r="E63" s="476">
        <v>107.45</v>
      </c>
      <c r="F63" s="477">
        <v>36.28</v>
      </c>
      <c r="G63" s="148"/>
      <c r="H63" s="138"/>
      <c r="J63" s="478"/>
      <c r="K63" s="478"/>
      <c r="L63" s="478"/>
      <c r="M63" s="478"/>
      <c r="N63" s="478"/>
      <c r="O63" s="446"/>
    </row>
    <row r="64" spans="1:15">
      <c r="A64" s="138">
        <f t="shared" ref="A64:A68" si="1">A63+1</f>
        <v>54</v>
      </c>
      <c r="B64" s="468">
        <v>2014</v>
      </c>
      <c r="C64" s="469">
        <v>17550.687000000002</v>
      </c>
      <c r="D64" s="475">
        <v>2058.9</v>
      </c>
      <c r="E64" s="476">
        <v>113.01</v>
      </c>
      <c r="F64" s="477">
        <v>39.44</v>
      </c>
      <c r="G64" s="148"/>
      <c r="H64" s="138"/>
      <c r="J64" s="478"/>
      <c r="K64" s="478"/>
      <c r="L64" s="478"/>
      <c r="M64" s="478"/>
      <c r="N64" s="478"/>
      <c r="O64" s="446"/>
    </row>
    <row r="65" spans="1:15">
      <c r="A65" s="138">
        <f t="shared" si="1"/>
        <v>55</v>
      </c>
      <c r="B65" s="468">
        <v>2015</v>
      </c>
      <c r="C65" s="469">
        <v>18206.023000000001</v>
      </c>
      <c r="D65" s="475">
        <v>2043.94</v>
      </c>
      <c r="E65" s="476">
        <v>106.32</v>
      </c>
      <c r="F65" s="477">
        <v>43.16</v>
      </c>
      <c r="G65" s="148"/>
      <c r="H65" s="138"/>
      <c r="J65" s="478"/>
      <c r="K65" s="478"/>
      <c r="L65" s="478"/>
      <c r="M65" s="446"/>
      <c r="N65" s="90"/>
    </row>
    <row r="66" spans="1:15">
      <c r="A66" s="138">
        <f t="shared" si="1"/>
        <v>56</v>
      </c>
      <c r="B66" s="468">
        <v>2016</v>
      </c>
      <c r="C66" s="469">
        <v>18695.106</v>
      </c>
      <c r="D66" s="475">
        <v>2238.83</v>
      </c>
      <c r="E66" s="476">
        <v>108.86</v>
      </c>
      <c r="F66" s="477">
        <v>45.03</v>
      </c>
      <c r="G66" s="148"/>
      <c r="H66" s="138"/>
      <c r="J66" s="478"/>
      <c r="K66" s="478"/>
      <c r="L66" s="478"/>
      <c r="M66" s="446"/>
      <c r="N66" s="90"/>
    </row>
    <row r="67" spans="1:15">
      <c r="A67" s="138">
        <f t="shared" si="1"/>
        <v>57</v>
      </c>
      <c r="B67" s="468">
        <v>2017</v>
      </c>
      <c r="C67" s="469">
        <v>19479.623</v>
      </c>
      <c r="D67" s="475">
        <v>2673.61</v>
      </c>
      <c r="E67" s="476">
        <v>124.94</v>
      </c>
      <c r="F67" s="477">
        <v>49.73</v>
      </c>
      <c r="G67" s="148"/>
      <c r="H67" s="138"/>
      <c r="J67" s="478"/>
      <c r="K67" s="478"/>
      <c r="L67" s="478"/>
      <c r="M67" s="446"/>
      <c r="N67" s="90"/>
    </row>
    <row r="68" spans="1:15">
      <c r="A68" s="138">
        <f t="shared" si="1"/>
        <v>58</v>
      </c>
      <c r="B68" s="468">
        <v>2018</v>
      </c>
      <c r="C68" s="469">
        <v>20527.159</v>
      </c>
      <c r="D68" s="475">
        <v>2506.85</v>
      </c>
      <c r="E68" s="476">
        <v>148.34</v>
      </c>
      <c r="F68" s="477">
        <v>53.61</v>
      </c>
      <c r="G68" s="148"/>
      <c r="H68" s="138"/>
      <c r="J68" s="478"/>
      <c r="K68" s="478"/>
      <c r="L68" s="478"/>
      <c r="M68" s="446"/>
      <c r="N68" s="90"/>
    </row>
    <row r="69" spans="1:15">
      <c r="A69" s="138">
        <v>59</v>
      </c>
      <c r="B69" s="468">
        <v>2019</v>
      </c>
      <c r="C69" s="469">
        <v>21372.581999999999</v>
      </c>
      <c r="D69" s="475">
        <v>3230.78</v>
      </c>
      <c r="E69" s="476">
        <v>162.35</v>
      </c>
      <c r="F69" s="477">
        <v>58.8</v>
      </c>
      <c r="G69" s="148"/>
      <c r="H69" s="138"/>
      <c r="J69" s="478"/>
      <c r="K69" s="478"/>
      <c r="L69" s="478"/>
      <c r="M69" s="446"/>
      <c r="N69" s="90"/>
    </row>
    <row r="70" spans="1:15">
      <c r="A70" s="138">
        <v>60</v>
      </c>
      <c r="B70" s="468">
        <v>2020</v>
      </c>
      <c r="C70" s="469">
        <v>20893.745999999999</v>
      </c>
      <c r="D70" s="475">
        <v>3756.07</v>
      </c>
      <c r="E70" s="476">
        <v>139.76</v>
      </c>
      <c r="F70" s="477">
        <v>56.7</v>
      </c>
      <c r="G70" s="148"/>
      <c r="H70" s="138"/>
      <c r="J70" s="478"/>
      <c r="K70" s="478"/>
      <c r="L70" s="479"/>
      <c r="M70" s="478"/>
      <c r="N70" s="478"/>
      <c r="O70" s="446"/>
    </row>
    <row r="71" spans="1:15">
      <c r="A71" s="138">
        <v>61</v>
      </c>
      <c r="B71" s="468">
        <v>2021</v>
      </c>
      <c r="C71" s="469">
        <v>22997.501</v>
      </c>
      <c r="D71" s="475">
        <v>4766.18</v>
      </c>
      <c r="E71" s="476">
        <v>206.38</v>
      </c>
      <c r="F71" s="477">
        <v>59.2</v>
      </c>
      <c r="G71" s="148"/>
      <c r="H71" s="138"/>
      <c r="J71" s="478"/>
      <c r="K71" s="478"/>
      <c r="L71" s="479"/>
      <c r="M71" s="478"/>
      <c r="N71" s="478"/>
      <c r="O71" s="446"/>
    </row>
    <row r="72" spans="1:15" ht="16.2" thickBot="1">
      <c r="A72" s="138">
        <v>62</v>
      </c>
      <c r="B72" s="468">
        <v>2022</v>
      </c>
      <c r="C72" s="469">
        <v>25461.34</v>
      </c>
      <c r="D72" s="475">
        <v>3839.5</v>
      </c>
      <c r="E72" s="476">
        <v>219.49</v>
      </c>
      <c r="F72" s="477">
        <v>68.34</v>
      </c>
      <c r="G72" s="148"/>
      <c r="H72" s="138"/>
      <c r="J72" s="478"/>
      <c r="K72" s="478"/>
      <c r="L72" s="479"/>
    </row>
    <row r="73" spans="1:15">
      <c r="A73" s="138">
        <v>63</v>
      </c>
      <c r="B73" s="468">
        <v>2023</v>
      </c>
      <c r="C73" s="469">
        <v>27750</v>
      </c>
      <c r="D73" s="480">
        <v>4769.83</v>
      </c>
      <c r="E73" s="476">
        <v>219.7</v>
      </c>
      <c r="F73" s="477">
        <v>69.69</v>
      </c>
      <c r="G73" s="171" t="s">
        <v>2</v>
      </c>
      <c r="H73" s="138"/>
      <c r="J73" s="478"/>
      <c r="K73" s="478"/>
      <c r="L73" s="478"/>
    </row>
    <row r="74" spans="1:15" ht="16.2" thickBot="1">
      <c r="A74" s="138"/>
      <c r="B74" s="481" t="s">
        <v>273</v>
      </c>
      <c r="C74" s="482">
        <f>(((C73/C10)^(1/63))-1)*100</f>
        <v>6.4452565446612375</v>
      </c>
      <c r="D74" s="482">
        <f t="shared" ref="D74:F74" si="2">(((D73/D10)^(1/63))-1)*100</f>
        <v>7.2469506587214072</v>
      </c>
      <c r="E74" s="482">
        <f t="shared" si="2"/>
        <v>6.9955415769232587</v>
      </c>
      <c r="F74" s="483">
        <f t="shared" si="2"/>
        <v>5.8137984919806707</v>
      </c>
      <c r="G74" s="484">
        <f>AVERAGE(C74:F74)</f>
        <v>6.6253868180716431</v>
      </c>
      <c r="H74" s="138"/>
      <c r="J74" s="478"/>
      <c r="K74" s="478"/>
      <c r="L74" s="478"/>
    </row>
    <row r="75" spans="1:15">
      <c r="A75" s="138"/>
      <c r="B75" s="485" t="s">
        <v>276</v>
      </c>
      <c r="C75" s="152"/>
      <c r="D75" s="152"/>
      <c r="E75" s="152"/>
      <c r="F75" s="152"/>
      <c r="G75" s="143"/>
      <c r="H75" s="138"/>
    </row>
    <row r="76" spans="1:15">
      <c r="A76" s="138"/>
      <c r="B76" s="485" t="s">
        <v>277</v>
      </c>
      <c r="C76" s="152"/>
      <c r="D76" s="152"/>
      <c r="E76" s="218"/>
      <c r="F76" s="218"/>
      <c r="G76" s="219"/>
      <c r="H76" s="138"/>
    </row>
    <row r="77" spans="1:15" s="458" customFormat="1">
      <c r="A77" s="446"/>
      <c r="B77" s="446"/>
      <c r="C77" s="446"/>
      <c r="D77" s="446"/>
      <c r="E77" s="446"/>
      <c r="F77" s="446"/>
      <c r="G77" s="90"/>
      <c r="H77" s="90"/>
      <c r="I77" s="90"/>
      <c r="O77" s="90"/>
    </row>
    <row r="78" spans="1:15" s="458" customFormat="1">
      <c r="A78" s="446"/>
      <c r="B78" s="446"/>
      <c r="C78" s="446"/>
      <c r="D78" s="446"/>
      <c r="E78" s="446"/>
      <c r="F78" s="446"/>
      <c r="G78" s="90"/>
      <c r="H78" s="90"/>
      <c r="I78" s="90"/>
      <c r="O78" s="90"/>
    </row>
    <row r="79" spans="1:15" s="458" customFormat="1">
      <c r="A79" s="446"/>
      <c r="B79" s="446"/>
      <c r="C79" s="446"/>
      <c r="D79" s="446"/>
      <c r="E79" s="446"/>
      <c r="F79" s="446"/>
      <c r="G79" s="90"/>
      <c r="H79" s="90"/>
      <c r="I79" s="90"/>
      <c r="O79" s="90"/>
    </row>
  </sheetData>
  <pageMargins left="2.2000000000000002" right="0.7" top="0.5" bottom="0.5" header="0.3" footer="0.3"/>
  <pageSetup scale="6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28"/>
  <sheetViews>
    <sheetView workbookViewId="0">
      <selection activeCell="A8" sqref="A8"/>
    </sheetView>
  </sheetViews>
  <sheetFormatPr defaultColWidth="9.109375" defaultRowHeight="13.2"/>
  <cols>
    <col min="1" max="1" width="20.44140625" style="138" customWidth="1"/>
    <col min="2" max="2" width="14.109375" style="138" customWidth="1"/>
    <col min="3" max="3" width="16.6640625" style="138" customWidth="1"/>
    <col min="4" max="4" width="15.5546875" style="138" customWidth="1"/>
    <col min="5" max="5" width="18" style="138" customWidth="1"/>
    <col min="6" max="6" width="17.33203125" style="138" customWidth="1"/>
    <col min="7" max="7" width="5" style="138" customWidth="1"/>
    <col min="8" max="8" width="5.109375" style="138" hidden="1" customWidth="1"/>
    <col min="9" max="11" width="9.109375" style="138"/>
    <col min="12" max="12" width="12.6640625" style="138" customWidth="1"/>
    <col min="13" max="16384" width="9.109375" style="138"/>
  </cols>
  <sheetData>
    <row r="1" spans="1:10" ht="15.6">
      <c r="A1"/>
      <c r="B1"/>
      <c r="C1"/>
      <c r="D1"/>
      <c r="G1" s="12" t="s">
        <v>519</v>
      </c>
      <c r="H1" s="12" t="s">
        <v>519</v>
      </c>
    </row>
    <row r="2" spans="1:10" ht="15.6">
      <c r="A2"/>
      <c r="B2"/>
      <c r="C2"/>
      <c r="D2" s="13"/>
      <c r="G2" s="12" t="s">
        <v>391</v>
      </c>
      <c r="H2" s="12" t="s">
        <v>391</v>
      </c>
    </row>
    <row r="3" spans="1:10" ht="15.6">
      <c r="A3"/>
      <c r="B3"/>
      <c r="C3"/>
      <c r="D3" s="13"/>
      <c r="E3" s="1"/>
      <c r="G3" s="1" t="s">
        <v>156</v>
      </c>
      <c r="H3" s="1" t="s">
        <v>156</v>
      </c>
    </row>
    <row r="4" spans="1:10" ht="20.399999999999999">
      <c r="A4" s="710"/>
      <c r="B4" s="710"/>
      <c r="C4" s="710"/>
      <c r="D4" s="710"/>
      <c r="E4" s="710"/>
      <c r="F4" s="710"/>
      <c r="G4" s="710"/>
      <c r="H4" s="710"/>
    </row>
    <row r="5" spans="1:10" ht="13.8">
      <c r="A5" s="714" t="s">
        <v>297</v>
      </c>
      <c r="B5" s="714"/>
      <c r="C5" s="714"/>
      <c r="D5" s="714"/>
      <c r="E5" s="714"/>
      <c r="F5" s="714"/>
      <c r="G5" s="714"/>
      <c r="H5" s="714"/>
    </row>
    <row r="6" spans="1:10" ht="15.6">
      <c r="A6" s="5"/>
      <c r="B6" s="6"/>
      <c r="C6" s="6"/>
      <c r="D6" s="6"/>
      <c r="E6"/>
      <c r="H6" s="75"/>
    </row>
    <row r="7" spans="1:10" ht="15.6">
      <c r="A7" s="163" t="s">
        <v>501</v>
      </c>
      <c r="B7" s="139"/>
      <c r="C7" s="146"/>
      <c r="D7" s="146"/>
      <c r="E7" s="146"/>
      <c r="F7" s="146"/>
      <c r="G7" s="146"/>
      <c r="H7" s="144"/>
      <c r="I7" s="145"/>
      <c r="J7" s="145"/>
    </row>
    <row r="8" spans="1:10" ht="15.6">
      <c r="A8" s="145"/>
      <c r="B8" s="145"/>
      <c r="C8" s="145"/>
      <c r="D8" s="147"/>
      <c r="E8" s="145"/>
      <c r="F8" s="145"/>
      <c r="G8" s="145"/>
      <c r="H8" s="145"/>
      <c r="I8" s="145"/>
      <c r="J8" s="145"/>
    </row>
    <row r="9" spans="1:10" ht="15.6">
      <c r="A9" s="145"/>
      <c r="B9" s="145"/>
      <c r="C9" s="145"/>
      <c r="D9" s="147"/>
      <c r="E9" s="145"/>
      <c r="F9" s="145"/>
      <c r="G9" s="145"/>
      <c r="H9" s="145"/>
      <c r="I9" s="145"/>
      <c r="J9" s="145"/>
    </row>
    <row r="10" spans="1:10" ht="15.6">
      <c r="A10" s="145"/>
      <c r="B10" s="145"/>
      <c r="C10" s="145"/>
      <c r="D10" s="147"/>
      <c r="E10" s="145"/>
      <c r="F10" s="145"/>
      <c r="G10" s="145"/>
      <c r="H10" s="145"/>
      <c r="I10" s="145"/>
      <c r="J10" s="145"/>
    </row>
    <row r="11" spans="1:10" ht="15.6">
      <c r="A11" s="145"/>
      <c r="B11" s="145"/>
      <c r="C11" s="145"/>
      <c r="D11" s="147"/>
      <c r="E11" s="145"/>
      <c r="F11" s="145"/>
      <c r="G11" s="145"/>
      <c r="H11" s="145"/>
      <c r="I11" s="145"/>
      <c r="J11" s="145"/>
    </row>
    <row r="12" spans="1:10" ht="15.6">
      <c r="A12" s="145"/>
      <c r="B12" s="145"/>
      <c r="C12" s="145"/>
      <c r="D12" s="147"/>
      <c r="E12" s="145"/>
      <c r="F12" s="145"/>
      <c r="G12" s="145"/>
      <c r="H12" s="145"/>
      <c r="I12" s="145"/>
      <c r="J12" s="145"/>
    </row>
    <row r="13" spans="1:10" ht="15.6">
      <c r="A13" s="145"/>
      <c r="B13" s="145"/>
      <c r="C13" s="145"/>
      <c r="D13" s="147"/>
      <c r="E13" s="145"/>
      <c r="F13" s="145"/>
      <c r="G13" s="145"/>
      <c r="H13" s="145"/>
      <c r="I13" s="145"/>
      <c r="J13" s="145"/>
    </row>
    <row r="14" spans="1:10" ht="15.6">
      <c r="A14" s="145"/>
      <c r="B14" s="148"/>
      <c r="C14" s="145"/>
      <c r="D14" s="145"/>
      <c r="E14" s="145"/>
      <c r="F14" s="145"/>
      <c r="G14" s="145"/>
      <c r="H14" s="145"/>
      <c r="I14" s="145"/>
      <c r="J14" s="145"/>
    </row>
    <row r="15" spans="1:10" ht="15.6">
      <c r="A15" s="145"/>
      <c r="B15" s="144"/>
      <c r="C15" s="144"/>
      <c r="D15" s="144"/>
      <c r="E15" s="145"/>
      <c r="F15" s="145"/>
      <c r="G15" s="145"/>
      <c r="H15" s="145"/>
      <c r="I15" s="145"/>
      <c r="J15" s="145"/>
    </row>
    <row r="16" spans="1:10" ht="15.6">
      <c r="A16" s="145"/>
      <c r="B16" s="139"/>
      <c r="C16" s="146"/>
      <c r="D16" s="146"/>
      <c r="E16" s="145"/>
      <c r="F16" s="145"/>
      <c r="G16" s="145"/>
      <c r="H16" s="145"/>
      <c r="I16" s="145"/>
      <c r="J16" s="145"/>
    </row>
    <row r="17" spans="1:10" ht="15.6">
      <c r="A17" s="145"/>
      <c r="B17" s="145"/>
      <c r="C17" s="145"/>
      <c r="D17" s="145"/>
      <c r="E17" s="145"/>
      <c r="F17" s="145"/>
      <c r="G17" s="145"/>
      <c r="H17" s="145"/>
      <c r="I17" s="145"/>
      <c r="J17" s="145"/>
    </row>
    <row r="18" spans="1:10" ht="15.6">
      <c r="A18" s="145"/>
      <c r="B18" s="145"/>
      <c r="C18" s="145"/>
      <c r="D18" s="145"/>
      <c r="E18" s="145"/>
      <c r="F18" s="145"/>
      <c r="G18" s="145"/>
      <c r="H18" s="145"/>
      <c r="I18" s="145"/>
      <c r="J18" s="145"/>
    </row>
    <row r="19" spans="1:10" ht="15.6">
      <c r="A19" s="145"/>
      <c r="B19" s="145"/>
      <c r="C19" s="145"/>
      <c r="D19" s="145"/>
      <c r="E19" s="145"/>
      <c r="F19" s="145"/>
      <c r="G19" s="145"/>
      <c r="H19" s="145"/>
      <c r="I19" s="145"/>
      <c r="J19" s="145"/>
    </row>
    <row r="20" spans="1:10" ht="15.6">
      <c r="A20" s="145"/>
      <c r="B20" s="145"/>
      <c r="C20" s="145"/>
      <c r="D20" s="145"/>
      <c r="E20" s="145"/>
      <c r="F20" s="145"/>
      <c r="G20" s="145"/>
      <c r="H20" s="145"/>
      <c r="I20" s="145"/>
      <c r="J20" s="145"/>
    </row>
    <row r="21" spans="1:10" ht="15.6">
      <c r="A21" s="145"/>
      <c r="B21" s="145"/>
      <c r="C21" s="145"/>
      <c r="D21" s="149"/>
      <c r="E21" s="145"/>
      <c r="F21" s="145"/>
      <c r="G21" s="145"/>
      <c r="H21" s="145"/>
      <c r="I21" s="145"/>
      <c r="J21" s="145"/>
    </row>
    <row r="22" spans="1:10" ht="15.6">
      <c r="A22" s="145"/>
      <c r="B22" s="145"/>
      <c r="C22" s="145"/>
      <c r="D22" s="149"/>
      <c r="E22" s="145"/>
      <c r="F22" s="145"/>
      <c r="G22" s="145"/>
      <c r="H22" s="145"/>
      <c r="I22" s="145"/>
      <c r="J22" s="145"/>
    </row>
    <row r="23" spans="1:10" ht="15.6">
      <c r="A23" s="145"/>
      <c r="B23" s="145"/>
      <c r="C23" s="145"/>
      <c r="D23" s="149"/>
      <c r="E23" s="145"/>
      <c r="F23" s="145"/>
      <c r="G23" s="145"/>
      <c r="H23" s="145"/>
      <c r="I23" s="145"/>
      <c r="J23" s="145"/>
    </row>
    <row r="24" spans="1:10" ht="15.6">
      <c r="A24" s="148"/>
      <c r="B24" s="145"/>
      <c r="C24" s="145"/>
      <c r="D24" s="145"/>
      <c r="E24" s="145"/>
      <c r="F24" s="145"/>
      <c r="G24" s="145"/>
      <c r="H24" s="145"/>
      <c r="I24" s="145"/>
      <c r="J24" s="145"/>
    </row>
    <row r="25" spans="1:10">
      <c r="A25" s="22"/>
    </row>
    <row r="26" spans="1:10" ht="15.6">
      <c r="A26" s="87"/>
    </row>
    <row r="27" spans="1:10" ht="15.6">
      <c r="A27" s="87"/>
    </row>
    <row r="28" spans="1:10">
      <c r="A28" s="143" t="s">
        <v>304</v>
      </c>
    </row>
  </sheetData>
  <mergeCells count="2">
    <mergeCell ref="A4:H4"/>
    <mergeCell ref="A5:H5"/>
  </mergeCells>
  <pageMargins left="0.87" right="0.75" top="0.38" bottom="0.25" header="0.41" footer="0.26"/>
  <pageSetup scale="83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H33"/>
  <sheetViews>
    <sheetView topLeftCell="A3" workbookViewId="0">
      <selection activeCell="A9" sqref="A9"/>
    </sheetView>
  </sheetViews>
  <sheetFormatPr defaultRowHeight="13.2"/>
  <cols>
    <col min="1" max="8" width="14.6640625" customWidth="1"/>
  </cols>
  <sheetData>
    <row r="1" spans="1:8" ht="15.6">
      <c r="F1" s="138"/>
      <c r="G1" s="138"/>
      <c r="H1" s="12" t="s">
        <v>519</v>
      </c>
    </row>
    <row r="2" spans="1:8" ht="15.6">
      <c r="D2" s="13"/>
      <c r="F2" s="138"/>
      <c r="G2" s="138"/>
      <c r="H2" s="12" t="s">
        <v>391</v>
      </c>
    </row>
    <row r="3" spans="1:8" ht="15.6">
      <c r="D3" s="13"/>
      <c r="E3" s="1"/>
      <c r="F3" s="138"/>
      <c r="G3" s="138"/>
      <c r="H3" s="1" t="s">
        <v>154</v>
      </c>
    </row>
    <row r="4" spans="1:8" ht="20.399999999999999">
      <c r="A4" s="710"/>
      <c r="B4" s="710"/>
      <c r="C4" s="710"/>
      <c r="D4" s="710"/>
      <c r="E4" s="710"/>
      <c r="F4" s="710"/>
      <c r="G4" s="710"/>
      <c r="H4" s="710"/>
    </row>
    <row r="5" spans="1:8" ht="13.8">
      <c r="A5" s="715" t="s">
        <v>298</v>
      </c>
      <c r="B5" s="715"/>
      <c r="C5" s="715"/>
      <c r="D5" s="715"/>
      <c r="E5" s="715"/>
      <c r="F5" s="715"/>
      <c r="G5" s="715"/>
      <c r="H5" s="715"/>
    </row>
    <row r="6" spans="1:8" ht="15.6">
      <c r="A6" s="138"/>
      <c r="B6" s="138"/>
      <c r="C6" s="138"/>
      <c r="D6" s="138"/>
      <c r="E6" s="138"/>
      <c r="F6" s="138"/>
      <c r="G6" s="138"/>
      <c r="H6" s="75"/>
    </row>
    <row r="7" spans="1:8" ht="15.6">
      <c r="A7" s="163" t="s">
        <v>384</v>
      </c>
      <c r="B7" s="144"/>
      <c r="C7" s="144"/>
      <c r="D7" s="144"/>
      <c r="E7" s="144"/>
      <c r="F7" s="144"/>
      <c r="G7" s="144"/>
      <c r="H7" s="77"/>
    </row>
    <row r="8" spans="1:8" ht="15.6">
      <c r="A8" s="163" t="s">
        <v>502</v>
      </c>
      <c r="B8" s="139"/>
      <c r="C8" s="146"/>
      <c r="D8" s="146"/>
      <c r="E8" s="146"/>
      <c r="F8" s="146"/>
      <c r="G8" s="146"/>
      <c r="H8" s="144"/>
    </row>
    <row r="9" spans="1:8" ht="15.6">
      <c r="A9" s="145"/>
      <c r="B9" s="145"/>
      <c r="C9" s="145"/>
      <c r="D9" s="147"/>
      <c r="E9" s="145"/>
      <c r="F9" s="145"/>
      <c r="G9" s="145"/>
      <c r="H9" s="145"/>
    </row>
    <row r="10" spans="1:8" ht="15.6">
      <c r="A10" s="145"/>
      <c r="B10" s="145"/>
      <c r="C10" s="145"/>
      <c r="D10" s="147"/>
      <c r="E10" s="145"/>
      <c r="F10" s="145"/>
      <c r="G10" s="145"/>
      <c r="H10" s="145"/>
    </row>
    <row r="11" spans="1:8" ht="15.6">
      <c r="A11" s="145"/>
      <c r="B11" s="145"/>
      <c r="C11" s="145"/>
      <c r="D11" s="147"/>
      <c r="E11" s="145"/>
      <c r="F11" s="145"/>
      <c r="G11" s="145"/>
      <c r="H11" s="145"/>
    </row>
    <row r="12" spans="1:8" ht="15.6">
      <c r="A12" s="145"/>
      <c r="B12" s="145"/>
      <c r="C12" s="145"/>
      <c r="D12" s="147"/>
      <c r="E12" s="145"/>
      <c r="F12" s="145"/>
      <c r="G12" s="145"/>
      <c r="H12" s="145"/>
    </row>
    <row r="13" spans="1:8" ht="15.6">
      <c r="A13" s="145"/>
      <c r="B13" s="145"/>
      <c r="C13" s="145"/>
      <c r="D13" s="147"/>
      <c r="E13" s="145"/>
      <c r="F13" s="145"/>
      <c r="G13" s="145"/>
      <c r="H13" s="145"/>
    </row>
    <row r="14" spans="1:8" ht="15.6">
      <c r="A14" s="145"/>
      <c r="B14" s="145"/>
      <c r="C14" s="145"/>
      <c r="D14" s="147"/>
      <c r="E14" s="145"/>
      <c r="F14" s="145"/>
      <c r="G14" s="145"/>
      <c r="H14" s="145"/>
    </row>
    <row r="15" spans="1:8" ht="15.6">
      <c r="A15" s="145"/>
      <c r="B15" s="148"/>
      <c r="C15" s="145"/>
      <c r="D15" s="145"/>
      <c r="E15" s="145"/>
      <c r="F15" s="145"/>
      <c r="G15" s="145"/>
      <c r="H15" s="145"/>
    </row>
    <row r="16" spans="1:8" ht="15.6">
      <c r="A16" s="145"/>
      <c r="B16" s="144"/>
      <c r="C16" s="144"/>
      <c r="D16" s="144"/>
      <c r="E16" s="145"/>
      <c r="F16" s="145"/>
      <c r="G16" s="145"/>
      <c r="H16" s="145"/>
    </row>
    <row r="17" spans="1:8" ht="15.6">
      <c r="A17" s="145"/>
      <c r="B17" s="139"/>
      <c r="C17" s="146"/>
      <c r="D17" s="146"/>
      <c r="E17" s="145"/>
      <c r="F17" s="145"/>
      <c r="G17" s="145"/>
      <c r="H17" s="145"/>
    </row>
    <row r="18" spans="1:8" ht="15.6">
      <c r="A18" s="145"/>
      <c r="B18" s="145"/>
      <c r="C18" s="145"/>
      <c r="D18" s="145"/>
      <c r="E18" s="145"/>
      <c r="F18" s="145"/>
      <c r="G18" s="145"/>
      <c r="H18" s="145"/>
    </row>
    <row r="33" spans="1:1">
      <c r="A33" s="143" t="s">
        <v>305</v>
      </c>
    </row>
  </sheetData>
  <mergeCells count="2">
    <mergeCell ref="A4:H4"/>
    <mergeCell ref="A5:H5"/>
  </mergeCells>
  <pageMargins left="0.7" right="0.7" top="0.75" bottom="0.75" header="0.3" footer="0.3"/>
  <pageSetup scale="77" orientation="portrait" horizontalDpi="1200" verticalDpi="12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H38"/>
  <sheetViews>
    <sheetView topLeftCell="A10" workbookViewId="0">
      <selection activeCell="L24" sqref="L24"/>
    </sheetView>
  </sheetViews>
  <sheetFormatPr defaultRowHeight="13.2"/>
  <cols>
    <col min="1" max="10" width="14.6640625" customWidth="1"/>
  </cols>
  <sheetData>
    <row r="1" spans="1:8" ht="15.6">
      <c r="F1" s="138"/>
      <c r="G1" s="138"/>
      <c r="H1" s="12" t="s">
        <v>519</v>
      </c>
    </row>
    <row r="2" spans="1:8" ht="15.6">
      <c r="D2" s="13"/>
      <c r="F2" s="138"/>
      <c r="G2" s="138"/>
      <c r="H2" s="12" t="s">
        <v>391</v>
      </c>
    </row>
    <row r="3" spans="1:8" ht="15.6">
      <c r="D3" s="13"/>
      <c r="E3" s="1"/>
      <c r="F3" s="138"/>
      <c r="G3" s="138"/>
      <c r="H3" s="1" t="s">
        <v>155</v>
      </c>
    </row>
    <row r="4" spans="1:8" ht="20.399999999999999">
      <c r="A4" s="710"/>
      <c r="B4" s="710"/>
      <c r="C4" s="710"/>
      <c r="D4" s="710"/>
      <c r="E4" s="710"/>
      <c r="F4" s="710"/>
      <c r="G4" s="710"/>
      <c r="H4" s="710"/>
    </row>
    <row r="5" spans="1:8" ht="15.6">
      <c r="A5" s="712" t="s">
        <v>299</v>
      </c>
      <c r="B5" s="712"/>
      <c r="C5" s="712"/>
      <c r="D5" s="712"/>
      <c r="E5" s="712"/>
      <c r="F5" s="712"/>
      <c r="G5" s="712"/>
      <c r="H5" s="712"/>
    </row>
    <row r="6" spans="1:8" ht="15.6">
      <c r="A6" s="138"/>
      <c r="B6" s="138"/>
      <c r="C6" s="138"/>
      <c r="D6" s="138"/>
      <c r="E6" s="138"/>
      <c r="F6" s="138"/>
      <c r="G6" s="138"/>
      <c r="H6" s="75"/>
    </row>
    <row r="7" spans="1:8" ht="15.6">
      <c r="A7" s="163" t="s">
        <v>468</v>
      </c>
      <c r="B7" s="144"/>
      <c r="C7" s="144"/>
      <c r="D7" s="144"/>
      <c r="E7" s="144"/>
      <c r="F7" s="144"/>
      <c r="G7" s="144"/>
      <c r="H7" s="77"/>
    </row>
    <row r="8" spans="1:8" ht="15.6">
      <c r="A8" s="163" t="s">
        <v>502</v>
      </c>
      <c r="B8" s="139"/>
      <c r="C8" s="146"/>
      <c r="D8" s="146"/>
      <c r="E8" s="146"/>
      <c r="F8" s="146"/>
      <c r="G8" s="146"/>
      <c r="H8" s="144"/>
    </row>
    <row r="9" spans="1:8">
      <c r="A9" s="90"/>
      <c r="B9" s="90"/>
      <c r="C9" s="90"/>
      <c r="D9" s="90"/>
      <c r="E9" s="90"/>
      <c r="F9" s="90"/>
      <c r="G9" s="90"/>
      <c r="H9" s="90"/>
    </row>
    <row r="10" spans="1:8">
      <c r="A10" s="90"/>
      <c r="B10" s="90"/>
      <c r="C10" s="90"/>
      <c r="D10" s="90"/>
      <c r="E10" s="90"/>
      <c r="F10" s="90"/>
      <c r="G10" s="90"/>
      <c r="H10" s="90"/>
    </row>
    <row r="11" spans="1:8">
      <c r="A11" s="90"/>
      <c r="B11" s="90"/>
      <c r="C11" s="90"/>
      <c r="D11" s="90"/>
      <c r="E11" s="90"/>
      <c r="F11" s="90"/>
      <c r="G11" s="90"/>
      <c r="H11" s="90"/>
    </row>
    <row r="12" spans="1:8">
      <c r="A12" s="90"/>
      <c r="B12" s="90"/>
      <c r="C12" s="90"/>
      <c r="D12" s="90"/>
      <c r="E12" s="90"/>
      <c r="F12" s="90"/>
      <c r="G12" s="90"/>
      <c r="H12" s="90"/>
    </row>
    <row r="13" spans="1:8">
      <c r="A13" s="90"/>
      <c r="B13" s="90"/>
      <c r="C13" s="90"/>
      <c r="D13" s="90"/>
      <c r="E13" s="90"/>
      <c r="F13" s="90"/>
      <c r="G13" s="90"/>
      <c r="H13" s="90"/>
    </row>
    <row r="14" spans="1:8">
      <c r="A14" s="90"/>
      <c r="B14" s="90"/>
      <c r="C14" s="90"/>
      <c r="D14" s="90"/>
      <c r="E14" s="90"/>
      <c r="F14" s="90"/>
      <c r="G14" s="90"/>
      <c r="H14" s="90"/>
    </row>
    <row r="15" spans="1:8">
      <c r="A15" s="90"/>
      <c r="B15" s="90"/>
      <c r="C15" s="90"/>
      <c r="D15" s="90"/>
      <c r="E15" s="90"/>
      <c r="F15" s="90"/>
      <c r="G15" s="90"/>
      <c r="H15" s="90"/>
    </row>
    <row r="16" spans="1:8">
      <c r="A16" s="90"/>
      <c r="B16" s="90"/>
      <c r="C16" s="90"/>
      <c r="D16" s="90"/>
      <c r="E16" s="90"/>
      <c r="F16" s="90"/>
      <c r="G16" s="90"/>
      <c r="H16" s="90"/>
    </row>
    <row r="17" spans="1:8">
      <c r="A17" s="90"/>
      <c r="B17" s="90"/>
      <c r="C17" s="90"/>
      <c r="D17" s="90"/>
      <c r="E17" s="90"/>
      <c r="F17" s="90"/>
      <c r="G17" s="90"/>
      <c r="H17" s="90"/>
    </row>
    <row r="18" spans="1:8">
      <c r="A18" s="90"/>
      <c r="B18" s="90"/>
      <c r="C18" s="90"/>
      <c r="D18" s="90"/>
      <c r="E18" s="90"/>
      <c r="F18" s="90"/>
      <c r="G18" s="90"/>
      <c r="H18" s="90"/>
    </row>
    <row r="19" spans="1:8">
      <c r="A19" s="90"/>
      <c r="B19" s="90"/>
      <c r="C19" s="90"/>
      <c r="D19" s="90"/>
      <c r="E19" s="90"/>
      <c r="F19" s="90"/>
      <c r="G19" s="90"/>
      <c r="H19" s="90"/>
    </row>
    <row r="20" spans="1:8">
      <c r="A20" s="90"/>
      <c r="B20" s="90"/>
      <c r="C20" s="90"/>
      <c r="D20" s="90"/>
      <c r="E20" s="90"/>
      <c r="F20" s="90"/>
      <c r="G20" s="90"/>
      <c r="H20" s="90"/>
    </row>
    <row r="21" spans="1:8">
      <c r="A21" s="90"/>
      <c r="B21" s="90"/>
      <c r="C21" s="90"/>
      <c r="D21" s="90"/>
      <c r="E21" s="90"/>
      <c r="F21" s="90"/>
      <c r="G21" s="90"/>
      <c r="H21" s="90"/>
    </row>
    <row r="22" spans="1:8">
      <c r="A22" s="90"/>
      <c r="B22" s="90"/>
      <c r="C22" s="90"/>
      <c r="D22" s="90"/>
      <c r="E22" s="90"/>
      <c r="F22" s="90"/>
      <c r="G22" s="90"/>
      <c r="H22" s="90"/>
    </row>
    <row r="23" spans="1:8">
      <c r="A23" s="90"/>
      <c r="B23" s="90"/>
      <c r="C23" s="90"/>
      <c r="D23" s="90"/>
      <c r="E23" s="90"/>
      <c r="F23" s="90"/>
      <c r="G23" s="90"/>
      <c r="H23" s="90"/>
    </row>
    <row r="24" spans="1:8">
      <c r="A24" s="90"/>
      <c r="B24" s="90"/>
      <c r="C24" s="90"/>
      <c r="D24" s="90"/>
      <c r="E24" s="90"/>
      <c r="F24" s="90"/>
      <c r="G24" s="90"/>
      <c r="H24" s="90"/>
    </row>
    <row r="25" spans="1:8">
      <c r="A25" s="90"/>
      <c r="B25" s="90"/>
      <c r="C25" s="90"/>
      <c r="D25" s="90"/>
      <c r="E25" s="90"/>
      <c r="F25" s="90"/>
      <c r="G25" s="90"/>
      <c r="H25" s="90"/>
    </row>
    <row r="26" spans="1:8">
      <c r="A26" s="90"/>
      <c r="B26" s="90"/>
      <c r="C26" s="90"/>
      <c r="D26" s="90"/>
      <c r="E26" s="90"/>
      <c r="F26" s="90"/>
      <c r="G26" s="90"/>
      <c r="H26" s="90"/>
    </row>
    <row r="27" spans="1:8">
      <c r="A27" s="90"/>
      <c r="B27" s="90"/>
      <c r="C27" s="90"/>
      <c r="D27" s="90"/>
      <c r="E27" s="90"/>
      <c r="F27" s="90"/>
      <c r="G27" s="90"/>
      <c r="H27" s="90"/>
    </row>
    <row r="28" spans="1:8">
      <c r="A28" s="90"/>
      <c r="B28" s="90"/>
      <c r="C28" s="90"/>
      <c r="D28" s="90"/>
      <c r="E28" s="90"/>
      <c r="F28" s="90"/>
      <c r="G28" s="90"/>
      <c r="H28" s="90"/>
    </row>
    <row r="29" spans="1:8">
      <c r="A29" s="90"/>
      <c r="B29" s="90"/>
      <c r="C29" s="90"/>
      <c r="D29" s="90"/>
      <c r="E29" s="90"/>
      <c r="F29" s="90"/>
      <c r="G29" s="90"/>
      <c r="H29" s="90"/>
    </row>
    <row r="30" spans="1:8">
      <c r="A30" s="90"/>
      <c r="B30" s="90"/>
      <c r="C30" s="90"/>
      <c r="D30" s="90"/>
      <c r="E30" s="90"/>
      <c r="F30" s="90"/>
      <c r="G30" s="90"/>
      <c r="H30" s="90"/>
    </row>
    <row r="31" spans="1:8">
      <c r="A31" s="90"/>
      <c r="B31" s="90"/>
      <c r="C31" s="90"/>
      <c r="D31" s="90"/>
      <c r="E31" s="90"/>
      <c r="F31" s="90"/>
      <c r="G31" s="90"/>
      <c r="H31" s="90"/>
    </row>
    <row r="32" spans="1:8">
      <c r="A32" s="90"/>
      <c r="B32" s="90"/>
      <c r="C32" s="90"/>
      <c r="D32" s="90"/>
      <c r="E32" s="90"/>
      <c r="F32" s="90"/>
      <c r="G32" s="90"/>
      <c r="H32" s="90"/>
    </row>
    <row r="33" spans="1:8">
      <c r="A33" s="90"/>
      <c r="B33" s="90"/>
      <c r="C33" s="90"/>
      <c r="D33" s="90"/>
      <c r="E33" s="90"/>
      <c r="F33" s="90"/>
      <c r="G33" s="90"/>
      <c r="H33" s="90"/>
    </row>
    <row r="34" spans="1:8">
      <c r="A34" s="90"/>
      <c r="B34" s="90"/>
      <c r="C34" s="90"/>
      <c r="D34" s="90"/>
      <c r="E34" s="90"/>
      <c r="F34" s="90"/>
      <c r="G34" s="90"/>
      <c r="H34" s="90"/>
    </row>
    <row r="35" spans="1:8">
      <c r="A35" s="90"/>
      <c r="B35" s="90"/>
      <c r="C35" s="90"/>
      <c r="D35" s="90"/>
      <c r="E35" s="90"/>
      <c r="F35" s="90"/>
      <c r="G35" s="90"/>
      <c r="H35" s="90"/>
    </row>
    <row r="36" spans="1:8">
      <c r="A36" s="90"/>
      <c r="B36" s="90"/>
      <c r="C36" s="90"/>
      <c r="D36" s="90"/>
      <c r="E36" s="90"/>
      <c r="F36" s="90"/>
      <c r="G36" s="90"/>
      <c r="H36" s="90"/>
    </row>
    <row r="37" spans="1:8">
      <c r="A37" s="90"/>
      <c r="B37" s="90"/>
      <c r="C37" s="90"/>
      <c r="D37" s="90"/>
      <c r="E37" s="90"/>
      <c r="F37" s="90"/>
      <c r="G37" s="90"/>
      <c r="H37" s="90"/>
    </row>
    <row r="38" spans="1:8">
      <c r="A38" s="143" t="s">
        <v>306</v>
      </c>
      <c r="B38" s="90"/>
      <c r="C38" s="90"/>
      <c r="D38" s="90"/>
      <c r="E38" s="90"/>
      <c r="F38" s="90"/>
      <c r="G38" s="90"/>
      <c r="H38" s="90"/>
    </row>
  </sheetData>
  <mergeCells count="2">
    <mergeCell ref="A4:H4"/>
    <mergeCell ref="A5:H5"/>
  </mergeCells>
  <pageMargins left="0.7" right="0.7" top="0.75" bottom="0.75" header="0.3" footer="0.3"/>
  <pageSetup scale="77" orientation="portrait" horizontalDpi="1200" verticalDpi="12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34"/>
  <sheetViews>
    <sheetView topLeftCell="A3" workbookViewId="0">
      <selection activeCell="A6" sqref="A6"/>
    </sheetView>
  </sheetViews>
  <sheetFormatPr defaultRowHeight="13.2"/>
  <cols>
    <col min="1" max="1" width="17.109375" customWidth="1"/>
    <col min="2" max="2" width="20" customWidth="1"/>
    <col min="3" max="3" width="13" customWidth="1"/>
    <col min="4" max="4" width="14.44140625" customWidth="1"/>
    <col min="5" max="5" width="5.44140625" customWidth="1"/>
    <col min="7" max="7" width="7.6640625" customWidth="1"/>
  </cols>
  <sheetData>
    <row r="1" spans="1:7" ht="15.6">
      <c r="F1" s="138"/>
      <c r="G1" s="12" t="s">
        <v>519</v>
      </c>
    </row>
    <row r="2" spans="1:7" ht="15.6">
      <c r="D2" s="13"/>
      <c r="F2" s="138"/>
      <c r="G2" s="12" t="s">
        <v>391</v>
      </c>
    </row>
    <row r="3" spans="1:7" ht="15.6">
      <c r="D3" s="13"/>
      <c r="E3" s="1"/>
      <c r="F3" s="138"/>
      <c r="G3" s="1" t="s">
        <v>159</v>
      </c>
    </row>
    <row r="4" spans="1:7" ht="20.399999999999999">
      <c r="A4" s="710"/>
      <c r="B4" s="710"/>
      <c r="C4" s="710"/>
      <c r="D4" s="710"/>
      <c r="E4" s="710"/>
      <c r="F4" s="710"/>
      <c r="G4" s="710"/>
    </row>
    <row r="5" spans="1:7" ht="15.6">
      <c r="A5" s="712" t="s">
        <v>469</v>
      </c>
      <c r="B5" s="712"/>
      <c r="C5" s="712"/>
      <c r="D5" s="712"/>
      <c r="E5" s="712"/>
      <c r="F5" s="712"/>
      <c r="G5" s="712"/>
    </row>
    <row r="6" spans="1:7" ht="15.6">
      <c r="A6" s="5"/>
      <c r="B6" s="6"/>
      <c r="C6" s="6"/>
      <c r="D6" s="6"/>
      <c r="F6" s="138"/>
      <c r="G6" s="75"/>
    </row>
    <row r="7" spans="1:7" ht="15.6">
      <c r="A7" s="145"/>
      <c r="B7" s="144" t="s">
        <v>119</v>
      </c>
      <c r="C7" s="144"/>
      <c r="D7" s="144"/>
      <c r="E7" s="145"/>
      <c r="F7" s="138"/>
      <c r="G7" s="75"/>
    </row>
    <row r="8" spans="1:7" ht="16.2" thickBot="1">
      <c r="A8" s="145"/>
      <c r="B8" s="150" t="s">
        <v>278</v>
      </c>
      <c r="C8" s="146"/>
      <c r="D8" s="146"/>
      <c r="E8" s="151"/>
      <c r="F8" s="138"/>
      <c r="G8" s="75"/>
    </row>
    <row r="9" spans="1:7" ht="15.6">
      <c r="A9" s="145"/>
      <c r="B9" s="216" t="s">
        <v>279</v>
      </c>
      <c r="C9" s="250">
        <v>4.590485810304834E-2</v>
      </c>
      <c r="D9" s="145"/>
      <c r="E9" s="138"/>
      <c r="F9" s="75"/>
    </row>
    <row r="10" spans="1:7" ht="15.6">
      <c r="A10" s="145"/>
      <c r="B10" s="249" t="s">
        <v>280</v>
      </c>
      <c r="C10" s="251">
        <v>4.3193390874648241E-2</v>
      </c>
      <c r="D10" s="145"/>
      <c r="E10" s="138"/>
      <c r="F10" s="75"/>
    </row>
    <row r="11" spans="1:7" ht="15.6">
      <c r="A11" s="145"/>
      <c r="B11" s="249" t="s">
        <v>281</v>
      </c>
      <c r="C11" s="251">
        <v>4.6454611075320118E-2</v>
      </c>
      <c r="D11" s="145"/>
      <c r="E11" s="138"/>
      <c r="F11" s="75"/>
    </row>
    <row r="12" spans="1:7" ht="15.6">
      <c r="A12" s="145"/>
      <c r="B12" s="249" t="s">
        <v>282</v>
      </c>
      <c r="C12" s="251">
        <v>5.2061334849083263E-2</v>
      </c>
      <c r="D12" s="145"/>
      <c r="E12" s="138"/>
      <c r="F12" s="75"/>
    </row>
    <row r="13" spans="1:7" ht="16.2" thickBot="1">
      <c r="A13" s="145"/>
      <c r="B13" s="248" t="s">
        <v>283</v>
      </c>
      <c r="C13" s="252">
        <v>6.1645363093447259E-2</v>
      </c>
      <c r="D13" s="145"/>
      <c r="E13" s="138"/>
      <c r="F13" s="75"/>
    </row>
    <row r="14" spans="1:7" ht="15.6">
      <c r="A14" s="145"/>
      <c r="B14" s="143" t="s">
        <v>455</v>
      </c>
      <c r="C14" s="145"/>
      <c r="D14" s="145"/>
      <c r="E14" s="145"/>
      <c r="F14" s="138"/>
      <c r="G14" s="75"/>
    </row>
    <row r="15" spans="1:7" ht="15.6">
      <c r="A15" s="145"/>
      <c r="B15" s="148"/>
      <c r="C15" s="145"/>
      <c r="D15" s="145"/>
      <c r="E15" s="145"/>
      <c r="F15" s="138"/>
      <c r="G15" s="75"/>
    </row>
    <row r="16" spans="1:7" ht="15.6">
      <c r="A16" s="145"/>
      <c r="B16" s="144" t="s">
        <v>120</v>
      </c>
      <c r="C16" s="144"/>
      <c r="D16" s="144"/>
      <c r="E16" s="145"/>
      <c r="F16" s="138"/>
      <c r="G16" s="75"/>
    </row>
    <row r="17" spans="1:7" ht="15.6">
      <c r="A17" s="145"/>
      <c r="B17" s="150" t="s">
        <v>284</v>
      </c>
      <c r="C17" s="146"/>
      <c r="D17" s="146"/>
      <c r="E17" s="145"/>
      <c r="F17" s="138"/>
      <c r="G17" s="75"/>
    </row>
    <row r="18" spans="1:7" ht="15.6">
      <c r="A18" s="145"/>
      <c r="B18" s="145"/>
      <c r="C18" s="145"/>
      <c r="D18" s="145"/>
      <c r="E18" s="145"/>
      <c r="F18" s="138"/>
      <c r="G18" s="75"/>
    </row>
    <row r="19" spans="1:7" ht="15.6">
      <c r="A19" s="145"/>
      <c r="B19" s="145"/>
      <c r="C19" s="145"/>
      <c r="D19" s="152" t="s">
        <v>285</v>
      </c>
      <c r="E19" s="145"/>
      <c r="F19" s="145"/>
      <c r="G19" s="145"/>
    </row>
    <row r="20" spans="1:7" ht="15.6">
      <c r="A20" s="145"/>
      <c r="B20" s="145"/>
      <c r="C20" s="145"/>
      <c r="D20" s="152" t="s">
        <v>286</v>
      </c>
      <c r="E20" s="145"/>
      <c r="F20" s="145"/>
      <c r="G20" s="145"/>
    </row>
    <row r="21" spans="1:7" ht="16.2" thickBot="1">
      <c r="A21" s="145"/>
      <c r="B21" s="145"/>
      <c r="C21" s="145" t="s">
        <v>287</v>
      </c>
      <c r="D21" s="145" t="s">
        <v>288</v>
      </c>
      <c r="E21" s="145"/>
      <c r="F21" s="145"/>
      <c r="G21" s="145"/>
    </row>
    <row r="22" spans="1:7" ht="15.6">
      <c r="A22" s="153" t="s">
        <v>289</v>
      </c>
      <c r="B22" s="154"/>
      <c r="C22" s="154" t="s">
        <v>446</v>
      </c>
      <c r="D22" s="220">
        <f>0.015+0.023</f>
        <v>3.7999999999999999E-2</v>
      </c>
      <c r="E22" s="145"/>
      <c r="F22" s="145"/>
      <c r="G22" s="145"/>
    </row>
    <row r="23" spans="1:7" ht="15.6">
      <c r="A23" s="155" t="s">
        <v>290</v>
      </c>
      <c r="B23" s="145"/>
      <c r="C23" s="145" t="s">
        <v>291</v>
      </c>
      <c r="D23" s="221">
        <v>4.3999999999999997E-2</v>
      </c>
      <c r="E23" s="145"/>
      <c r="F23" s="145"/>
      <c r="G23" s="145"/>
    </row>
    <row r="24" spans="1:7" ht="15.6">
      <c r="A24" s="155" t="s">
        <v>292</v>
      </c>
      <c r="B24" s="145"/>
      <c r="C24" s="145" t="s">
        <v>444</v>
      </c>
      <c r="D24" s="221">
        <v>4.1000000000000002E-2</v>
      </c>
      <c r="E24" s="143"/>
      <c r="F24" s="145"/>
      <c r="G24" s="145"/>
    </row>
    <row r="25" spans="1:7" ht="16.2" thickBot="1">
      <c r="A25" s="156" t="s">
        <v>293</v>
      </c>
      <c r="B25" s="157"/>
      <c r="C25" s="157" t="s">
        <v>445</v>
      </c>
      <c r="D25" s="222">
        <f>0.019+0.024</f>
        <v>4.2999999999999997E-2</v>
      </c>
      <c r="E25" s="143"/>
      <c r="F25" s="145"/>
      <c r="G25" s="145"/>
    </row>
    <row r="26" spans="1:7" ht="15.6">
      <c r="A26" s="148" t="s">
        <v>294</v>
      </c>
      <c r="B26" s="145"/>
      <c r="C26" s="152" t="s">
        <v>2</v>
      </c>
      <c r="D26" s="374">
        <f>AVERAGE(D22:D25)</f>
        <v>4.1499999999999995E-2</v>
      </c>
      <c r="E26" s="143"/>
      <c r="F26" s="143"/>
      <c r="G26" s="138"/>
    </row>
    <row r="27" spans="1:7" ht="12" customHeight="1">
      <c r="A27" s="270" t="s">
        <v>440</v>
      </c>
      <c r="B27" s="143"/>
      <c r="C27" s="143"/>
      <c r="D27" s="143"/>
      <c r="E27" s="143"/>
      <c r="F27" s="143"/>
      <c r="G27" s="138"/>
    </row>
    <row r="28" spans="1:7">
      <c r="A28" s="4" t="s">
        <v>441</v>
      </c>
      <c r="B28" s="143"/>
      <c r="C28" s="143"/>
      <c r="D28" s="143"/>
    </row>
    <row r="29" spans="1:7">
      <c r="A29" s="271" t="s">
        <v>442</v>
      </c>
      <c r="B29" s="143"/>
      <c r="C29" s="143"/>
      <c r="D29" s="143"/>
    </row>
    <row r="30" spans="1:7">
      <c r="A30" s="271" t="s">
        <v>367</v>
      </c>
      <c r="B30" s="143"/>
      <c r="C30" s="143"/>
      <c r="D30" s="143"/>
    </row>
    <row r="31" spans="1:7">
      <c r="A31" s="271" t="s">
        <v>443</v>
      </c>
    </row>
    <row r="32" spans="1:7">
      <c r="A32" s="272" t="s">
        <v>368</v>
      </c>
    </row>
    <row r="34" spans="1:1">
      <c r="A34" t="s">
        <v>366</v>
      </c>
    </row>
  </sheetData>
  <mergeCells count="2">
    <mergeCell ref="A4:G4"/>
    <mergeCell ref="A5:G5"/>
  </mergeCells>
  <hyperlinks>
    <hyperlink ref="A29" r:id="rId1" display="https://www.ssa.gov/oact/TR/2017/tr2017.pdf" xr:uid="{00000000-0004-0000-1B00-000000000000}"/>
    <hyperlink ref="A30" r:id="rId2" display="https://www.ssa.gov/oact/TR/2017/tr2017.pdf" xr:uid="{00000000-0004-0000-1B00-000001000000}"/>
    <hyperlink ref="A31" r:id="rId3" display="https://www.ssa.gov/oact/TR/2017/tr2017.pdf" xr:uid="{00000000-0004-0000-1B00-000002000000}"/>
    <hyperlink ref="A32" r:id="rId4" xr:uid="{00000000-0004-0000-1B00-000003000000}"/>
  </hyperlinks>
  <pageMargins left="1.45" right="0.7" top="0.75" bottom="0.75" header="0.3" footer="0.3"/>
  <pageSetup scale="95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M67"/>
  <sheetViews>
    <sheetView workbookViewId="0">
      <selection activeCell="N28" sqref="N28"/>
    </sheetView>
  </sheetViews>
  <sheetFormatPr defaultRowHeight="13.2"/>
  <sheetData>
    <row r="1" spans="1:12" ht="15.6">
      <c r="L1" s="12" t="s">
        <v>519</v>
      </c>
    </row>
    <row r="2" spans="1:12" ht="15.6">
      <c r="L2" s="1" t="s">
        <v>451</v>
      </c>
    </row>
    <row r="3" spans="1:12" ht="15.6">
      <c r="L3" s="12" t="s">
        <v>302</v>
      </c>
    </row>
    <row r="4" spans="1:12" ht="15.6">
      <c r="L4" s="75" t="s">
        <v>149</v>
      </c>
    </row>
    <row r="7" spans="1:12" ht="15.6">
      <c r="A7" s="11" t="s">
        <v>451</v>
      </c>
      <c r="B7" s="73"/>
      <c r="C7" s="73"/>
      <c r="D7" s="73"/>
      <c r="E7" s="73"/>
      <c r="F7" s="73"/>
      <c r="G7" s="73"/>
      <c r="H7" s="77"/>
      <c r="I7" s="6"/>
      <c r="J7" s="6"/>
      <c r="K7" s="6"/>
      <c r="L7" s="6"/>
    </row>
    <row r="9" spans="1:12" ht="15.6">
      <c r="A9" s="5" t="s">
        <v>492</v>
      </c>
      <c r="B9" s="73"/>
      <c r="C9" s="73"/>
      <c r="D9" s="73"/>
      <c r="E9" s="73"/>
      <c r="F9" s="73"/>
      <c r="G9" s="73"/>
      <c r="H9" s="77"/>
      <c r="I9" s="6"/>
      <c r="J9" s="6"/>
      <c r="K9" s="6"/>
      <c r="L9" s="6"/>
    </row>
    <row r="31" ht="8.25" customHeight="1"/>
    <row r="35" spans="1:13">
      <c r="A35" s="76" t="s">
        <v>140</v>
      </c>
    </row>
    <row r="37" spans="1:13" ht="15.6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3" ht="15.6">
      <c r="A38" s="88"/>
      <c r="B38" s="73"/>
      <c r="C38" s="73"/>
      <c r="D38" s="73"/>
      <c r="E38" s="73"/>
      <c r="F38" s="73"/>
      <c r="G38" s="73"/>
      <c r="H38" s="77"/>
      <c r="I38" s="89"/>
      <c r="J38" s="89"/>
      <c r="K38" s="89"/>
      <c r="L38" s="89"/>
      <c r="M38" s="90"/>
    </row>
    <row r="39" spans="1:13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</row>
    <row r="40" spans="1:13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</row>
    <row r="41" spans="1:13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</row>
    <row r="42" spans="1:13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</row>
    <row r="43" spans="1:13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</row>
    <row r="44" spans="1:13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</row>
    <row r="45" spans="1:13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</row>
    <row r="46" spans="1:13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</row>
    <row r="47" spans="1:13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</row>
    <row r="48" spans="1:13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</row>
    <row r="49" spans="1:13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</row>
    <row r="50" spans="1:1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</row>
    <row r="51" spans="1:13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</row>
    <row r="52" spans="1:13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</row>
    <row r="53" spans="1:13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</row>
    <row r="54" spans="1:13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</row>
    <row r="55" spans="1:13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</row>
    <row r="56" spans="1:13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</row>
    <row r="57" spans="1:13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</row>
    <row r="58" spans="1:13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</row>
    <row r="59" spans="1:13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</row>
    <row r="60" spans="1:13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</row>
    <row r="61" spans="1:13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</row>
    <row r="62" spans="1:13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</row>
    <row r="63" spans="1:13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</row>
    <row r="64" spans="1:13">
      <c r="A64" s="418" t="s">
        <v>140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</row>
    <row r="65" spans="1:13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</row>
    <row r="66" spans="1:13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</row>
    <row r="67" spans="1:13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</row>
  </sheetData>
  <phoneticPr fontId="79" type="noConversion"/>
  <pageMargins left="0.95" right="0.7" top="0.75" bottom="0.75" header="0.3" footer="0.3"/>
  <pageSetup scale="83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I34"/>
  <sheetViews>
    <sheetView topLeftCell="A8" workbookViewId="0">
      <selection activeCell="K24" sqref="K24"/>
    </sheetView>
  </sheetViews>
  <sheetFormatPr defaultRowHeight="13.2"/>
  <cols>
    <col min="1" max="6" width="16.6640625" customWidth="1"/>
    <col min="7" max="7" width="9.33203125" customWidth="1"/>
    <col min="8" max="8" width="7.5546875" customWidth="1"/>
  </cols>
  <sheetData>
    <row r="1" spans="1:9" ht="15.6">
      <c r="F1" s="138"/>
      <c r="G1" s="138"/>
      <c r="H1" s="12" t="s">
        <v>519</v>
      </c>
      <c r="I1" s="138"/>
    </row>
    <row r="2" spans="1:9" ht="15.6">
      <c r="D2" s="13"/>
      <c r="F2" s="138"/>
      <c r="G2" s="138"/>
      <c r="H2" s="12" t="s">
        <v>391</v>
      </c>
      <c r="I2" s="138"/>
    </row>
    <row r="3" spans="1:9" ht="15.6">
      <c r="D3" s="13"/>
      <c r="E3" s="1"/>
      <c r="F3" s="138"/>
      <c r="G3" s="138"/>
      <c r="H3" s="1" t="s">
        <v>158</v>
      </c>
      <c r="I3" s="138"/>
    </row>
    <row r="4" spans="1:9" ht="20.399999999999999">
      <c r="A4" s="710"/>
      <c r="B4" s="710"/>
      <c r="C4" s="710"/>
      <c r="D4" s="710"/>
      <c r="E4" s="710"/>
      <c r="F4" s="710"/>
      <c r="G4" s="710"/>
      <c r="H4" s="710"/>
      <c r="I4" s="138"/>
    </row>
    <row r="5" spans="1:9" ht="15.6">
      <c r="A5" s="712" t="s">
        <v>471</v>
      </c>
      <c r="B5" s="712"/>
      <c r="C5" s="712"/>
      <c r="D5" s="712"/>
      <c r="E5" s="712"/>
      <c r="F5" s="712"/>
      <c r="G5" s="712"/>
      <c r="H5" s="712"/>
      <c r="I5" s="138"/>
    </row>
    <row r="6" spans="1:9" ht="15.6">
      <c r="A6" s="138"/>
      <c r="B6" s="138"/>
      <c r="C6" s="138"/>
      <c r="D6" s="138"/>
      <c r="E6" s="138"/>
      <c r="F6" s="138"/>
      <c r="G6" s="138"/>
      <c r="H6" s="75"/>
      <c r="I6" s="138"/>
    </row>
    <row r="7" spans="1:9" ht="15.6">
      <c r="A7" s="144" t="s">
        <v>470</v>
      </c>
      <c r="B7" s="144"/>
      <c r="C7" s="144"/>
      <c r="D7" s="144"/>
      <c r="E7" s="144"/>
      <c r="F7" s="144"/>
      <c r="G7" s="144"/>
      <c r="H7" s="77"/>
      <c r="I7" s="145"/>
    </row>
    <row r="8" spans="1:9" ht="15.6">
      <c r="A8" s="145"/>
      <c r="B8" s="139"/>
      <c r="C8" s="146"/>
      <c r="D8" s="146"/>
      <c r="E8" s="151"/>
      <c r="F8" s="151"/>
      <c r="G8" s="151"/>
      <c r="H8" s="145"/>
      <c r="I8" s="145"/>
    </row>
    <row r="9" spans="1:9" ht="15.6">
      <c r="A9" s="145"/>
      <c r="B9" s="145"/>
      <c r="C9" s="145"/>
      <c r="D9" s="147"/>
      <c r="E9" s="145"/>
      <c r="F9" s="145"/>
      <c r="G9" s="145"/>
      <c r="H9" s="145"/>
      <c r="I9" s="145"/>
    </row>
    <row r="10" spans="1:9" ht="15.6">
      <c r="A10" s="145"/>
      <c r="B10" s="145"/>
      <c r="C10" s="145"/>
      <c r="D10" s="147"/>
      <c r="E10" s="145"/>
      <c r="F10" s="145"/>
      <c r="G10" s="145"/>
      <c r="H10" s="145"/>
      <c r="I10" s="145"/>
    </row>
    <row r="11" spans="1:9" ht="15.6">
      <c r="A11" s="145"/>
      <c r="B11" s="145"/>
      <c r="C11" s="145"/>
      <c r="D11" s="147"/>
      <c r="E11" s="145"/>
      <c r="F11" s="145"/>
      <c r="G11" s="145"/>
      <c r="H11" s="145"/>
      <c r="I11" s="145"/>
    </row>
    <row r="12" spans="1:9" ht="15.6">
      <c r="A12" s="145"/>
      <c r="B12" s="145"/>
      <c r="C12" s="145"/>
      <c r="D12" s="147"/>
      <c r="E12" s="145"/>
      <c r="F12" s="145"/>
      <c r="G12" s="145"/>
      <c r="H12" s="145"/>
      <c r="I12" s="145"/>
    </row>
    <row r="13" spans="1:9" ht="15.6">
      <c r="A13" s="145"/>
      <c r="B13" s="145"/>
      <c r="C13" s="145"/>
      <c r="D13" s="147"/>
      <c r="E13" s="145"/>
      <c r="F13" s="145"/>
      <c r="G13" s="145"/>
      <c r="H13" s="145"/>
      <c r="I13" s="145"/>
    </row>
    <row r="14" spans="1:9" ht="15.6">
      <c r="A14" s="145"/>
      <c r="B14" s="145"/>
      <c r="C14" s="145"/>
      <c r="D14" s="147"/>
      <c r="E14" s="145"/>
      <c r="F14" s="145"/>
      <c r="G14" s="145"/>
      <c r="H14" s="145"/>
      <c r="I14" s="145"/>
    </row>
    <row r="15" spans="1:9" ht="15.6">
      <c r="A15" s="145"/>
      <c r="B15" s="145"/>
      <c r="C15" s="145"/>
      <c r="D15" s="147"/>
      <c r="E15" s="145"/>
      <c r="F15" s="145"/>
      <c r="G15" s="145"/>
      <c r="H15" s="145"/>
      <c r="I15" s="145"/>
    </row>
    <row r="16" spans="1:9" ht="15.6">
      <c r="A16" s="145"/>
      <c r="B16" s="148"/>
      <c r="C16" s="145"/>
      <c r="D16" s="145"/>
      <c r="E16" s="145"/>
      <c r="F16" s="145"/>
      <c r="G16" s="145"/>
      <c r="H16" s="145"/>
      <c r="I16" s="145"/>
    </row>
    <row r="17" spans="1:9" ht="15.6">
      <c r="A17" s="145"/>
      <c r="B17" s="144"/>
      <c r="C17" s="144"/>
      <c r="D17" s="144"/>
      <c r="E17" s="145"/>
      <c r="F17" s="145"/>
      <c r="G17" s="145"/>
      <c r="H17" s="145"/>
      <c r="I17" s="145"/>
    </row>
    <row r="18" spans="1:9" ht="15.6">
      <c r="A18" s="145"/>
      <c r="B18" s="139"/>
      <c r="C18" s="146"/>
      <c r="D18" s="146"/>
      <c r="E18" s="145"/>
      <c r="F18" s="145"/>
      <c r="G18" s="145"/>
      <c r="H18" s="145"/>
      <c r="I18" s="145"/>
    </row>
    <row r="19" spans="1:9" ht="15.6">
      <c r="A19" s="145"/>
      <c r="B19" s="145"/>
      <c r="C19" s="145"/>
      <c r="D19" s="145"/>
      <c r="E19" s="145"/>
      <c r="F19" s="145"/>
      <c r="G19" s="145"/>
      <c r="H19" s="145"/>
      <c r="I19" s="145"/>
    </row>
    <row r="20" spans="1:9" ht="15.6">
      <c r="A20" s="145"/>
      <c r="B20" s="145"/>
      <c r="C20" s="145"/>
      <c r="D20" s="145"/>
      <c r="E20" s="145"/>
      <c r="F20" s="145"/>
      <c r="G20" s="145"/>
      <c r="H20" s="145"/>
      <c r="I20" s="145"/>
    </row>
    <row r="21" spans="1:9" ht="15.6">
      <c r="A21" s="145"/>
      <c r="B21" s="145"/>
      <c r="C21" s="145"/>
      <c r="D21" s="145"/>
      <c r="E21" s="145"/>
      <c r="F21" s="145"/>
      <c r="G21" s="145"/>
      <c r="H21" s="145"/>
      <c r="I21" s="145"/>
    </row>
    <row r="22" spans="1:9" ht="15.6">
      <c r="A22" s="145"/>
      <c r="B22" s="145"/>
      <c r="C22" s="145"/>
      <c r="D22" s="145"/>
      <c r="E22" s="145"/>
      <c r="F22" s="145"/>
      <c r="G22" s="145"/>
      <c r="H22" s="145"/>
      <c r="I22" s="145"/>
    </row>
    <row r="23" spans="1:9" ht="15.6">
      <c r="A23" s="145"/>
      <c r="B23" s="145"/>
      <c r="C23" s="145"/>
      <c r="D23" s="149"/>
      <c r="E23" s="145"/>
      <c r="F23" s="145"/>
      <c r="G23" s="145"/>
      <c r="H23" s="145"/>
      <c r="I23" s="145"/>
    </row>
    <row r="24" spans="1:9" ht="15.6">
      <c r="A24" s="145"/>
      <c r="B24" s="145"/>
      <c r="C24" s="145"/>
      <c r="D24" s="149"/>
      <c r="E24" s="145"/>
      <c r="F24" s="145"/>
      <c r="G24" s="145"/>
      <c r="H24" s="145"/>
      <c r="I24" s="145"/>
    </row>
    <row r="25" spans="1:9" ht="15.6">
      <c r="A25" s="145"/>
      <c r="B25" s="145"/>
      <c r="C25" s="145"/>
      <c r="D25" s="149"/>
      <c r="E25" s="145"/>
      <c r="F25" s="145"/>
      <c r="G25" s="145"/>
      <c r="H25" s="145"/>
      <c r="I25" s="145"/>
    </row>
    <row r="26" spans="1:9" ht="15.6">
      <c r="A26" s="148"/>
      <c r="B26" s="145"/>
      <c r="C26" s="145"/>
      <c r="D26" s="145"/>
      <c r="E26" s="145"/>
      <c r="F26" s="145"/>
      <c r="G26" s="145"/>
      <c r="H26" s="145"/>
      <c r="I26" s="145"/>
    </row>
    <row r="27" spans="1:9">
      <c r="A27" s="22"/>
      <c r="B27" s="138"/>
      <c r="C27" s="138"/>
      <c r="D27" s="138"/>
      <c r="E27" s="138"/>
      <c r="F27" s="138"/>
      <c r="G27" s="138"/>
      <c r="H27" s="138"/>
      <c r="I27" s="138"/>
    </row>
    <row r="28" spans="1:9" ht="15.6">
      <c r="A28" s="87"/>
      <c r="B28" s="138"/>
      <c r="C28" s="138"/>
      <c r="D28" s="138"/>
      <c r="E28" s="138"/>
      <c r="F28" s="138"/>
      <c r="G28" s="138"/>
      <c r="H28" s="138"/>
      <c r="I28" s="138"/>
    </row>
    <row r="29" spans="1:9">
      <c r="A29" s="217" t="s">
        <v>276</v>
      </c>
      <c r="B29" s="138"/>
      <c r="C29" s="138"/>
      <c r="D29" s="138"/>
      <c r="E29" s="138"/>
      <c r="F29" s="138"/>
      <c r="G29" s="138"/>
      <c r="H29" s="138"/>
      <c r="I29" s="138"/>
    </row>
    <row r="30" spans="1:9">
      <c r="A30" s="217" t="s">
        <v>277</v>
      </c>
      <c r="B30" s="138"/>
      <c r="C30" s="138"/>
      <c r="D30" s="138"/>
      <c r="E30" s="138"/>
      <c r="F30" s="138"/>
      <c r="G30" s="138"/>
      <c r="H30" s="138"/>
      <c r="I30" s="138"/>
    </row>
    <row r="31" spans="1:9">
      <c r="A31" s="138"/>
      <c r="B31" s="138"/>
      <c r="C31" s="138"/>
      <c r="D31" s="138"/>
      <c r="E31" s="138"/>
      <c r="F31" s="138"/>
      <c r="G31" s="138"/>
      <c r="H31" s="138"/>
      <c r="I31" s="138"/>
    </row>
    <row r="32" spans="1:9">
      <c r="A32" s="138"/>
      <c r="B32" s="138"/>
      <c r="C32" s="138"/>
      <c r="D32" s="138"/>
      <c r="E32" s="138"/>
      <c r="F32" s="138"/>
      <c r="G32" s="138"/>
      <c r="H32" s="138"/>
      <c r="I32" s="138"/>
    </row>
    <row r="33" spans="1:9">
      <c r="A33" s="138"/>
      <c r="B33" s="138"/>
      <c r="C33" s="138"/>
      <c r="D33" s="138"/>
      <c r="E33" s="138"/>
      <c r="F33" s="138"/>
      <c r="G33" s="138"/>
      <c r="H33" s="138"/>
      <c r="I33" s="138"/>
    </row>
    <row r="34" spans="1:9">
      <c r="A34" s="138"/>
      <c r="B34" s="138"/>
      <c r="C34" s="138"/>
      <c r="D34" s="138"/>
      <c r="E34" s="138"/>
      <c r="F34" s="138"/>
      <c r="G34" s="138"/>
      <c r="H34" s="138"/>
      <c r="I34" s="138"/>
    </row>
  </sheetData>
  <mergeCells count="2">
    <mergeCell ref="A4:H4"/>
    <mergeCell ref="A5:H5"/>
  </mergeCells>
  <pageMargins left="0.95" right="0.7" top="0.75" bottom="0.75" header="0.3" footer="0.3"/>
  <pageSetup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pageSetUpPr fitToPage="1"/>
  </sheetPr>
  <dimension ref="A1:L61"/>
  <sheetViews>
    <sheetView zoomScale="65" zoomScaleNormal="65" workbookViewId="0">
      <selection activeCell="K41" sqref="K41"/>
    </sheetView>
  </sheetViews>
  <sheetFormatPr defaultRowHeight="13.2"/>
  <cols>
    <col min="11" max="11" width="15.109375" customWidth="1"/>
  </cols>
  <sheetData>
    <row r="1" spans="1:12" ht="15.6">
      <c r="K1" s="12" t="s">
        <v>519</v>
      </c>
    </row>
    <row r="2" spans="1:12" ht="15.6">
      <c r="K2" s="1" t="s">
        <v>451</v>
      </c>
    </row>
    <row r="3" spans="1:12" ht="15.6">
      <c r="K3" s="12" t="s">
        <v>302</v>
      </c>
    </row>
    <row r="4" spans="1:12" ht="15.6">
      <c r="K4" s="75" t="s">
        <v>21</v>
      </c>
    </row>
    <row r="7" spans="1:12" ht="15.6">
      <c r="B7" s="11" t="s">
        <v>451</v>
      </c>
      <c r="C7" s="73"/>
      <c r="D7" s="73"/>
      <c r="E7" s="73"/>
      <c r="F7" s="73"/>
      <c r="G7" s="73"/>
      <c r="H7" s="73"/>
      <c r="I7" s="77"/>
      <c r="J7" s="6"/>
      <c r="K7" s="6"/>
    </row>
    <row r="8" spans="1:12" ht="15.6">
      <c r="A8" s="122"/>
      <c r="B8" s="129"/>
      <c r="C8" s="441"/>
      <c r="D8" s="441"/>
      <c r="E8" s="441"/>
      <c r="F8" s="441"/>
      <c r="G8" s="441"/>
      <c r="H8" s="441"/>
      <c r="I8" s="441"/>
      <c r="J8" s="441"/>
      <c r="K8" s="441"/>
      <c r="L8" s="122"/>
    </row>
    <row r="9" spans="1:12" ht="15.6">
      <c r="A9" s="122"/>
      <c r="B9" s="129" t="s">
        <v>491</v>
      </c>
      <c r="C9" s="442"/>
      <c r="D9" s="442"/>
      <c r="E9" s="442"/>
      <c r="F9" s="442"/>
      <c r="G9" s="442"/>
      <c r="H9" s="442"/>
      <c r="I9" s="182"/>
      <c r="J9" s="441"/>
      <c r="K9" s="441"/>
      <c r="L9" s="122"/>
    </row>
    <row r="10" spans="1:12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</row>
    <row r="12" spans="1:12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</row>
    <row r="13" spans="1:12">
      <c r="A13" s="122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</row>
    <row r="14" spans="1:12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</row>
    <row r="15" spans="1:12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</row>
    <row r="16" spans="1:12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</row>
    <row r="17" spans="1:12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</row>
    <row r="18" spans="1:12">
      <c r="A18" s="122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</row>
    <row r="19" spans="1:12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</row>
    <row r="20" spans="1:12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</row>
    <row r="21" spans="1:12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</row>
    <row r="22" spans="1:12">
      <c r="A22" s="122"/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</row>
    <row r="23" spans="1:12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</row>
    <row r="24" spans="1:12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</row>
    <row r="25" spans="1:12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</row>
    <row r="26" spans="1:12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</row>
    <row r="27" spans="1:12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</row>
    <row r="28" spans="1:12" ht="3.75" customHeight="1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</row>
    <row r="29" spans="1:12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</row>
    <row r="30" spans="1:12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</row>
    <row r="31" spans="1:12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</row>
    <row r="32" spans="1:12">
      <c r="A32" s="122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</row>
    <row r="33" spans="1:12">
      <c r="A33" s="122"/>
      <c r="B33" s="443" t="s">
        <v>140</v>
      </c>
      <c r="C33" s="122"/>
      <c r="D33" s="122"/>
      <c r="E33" s="122"/>
      <c r="F33" s="122"/>
      <c r="G33" s="122"/>
      <c r="H33" s="122"/>
      <c r="I33" s="122"/>
      <c r="J33" s="122"/>
      <c r="K33" s="122"/>
      <c r="L33" s="122"/>
    </row>
    <row r="34" spans="1:12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</row>
    <row r="35" spans="1:12" ht="15.6">
      <c r="A35" s="122"/>
      <c r="B35" s="444"/>
      <c r="C35" s="442"/>
      <c r="D35" s="442"/>
      <c r="E35" s="442"/>
      <c r="F35" s="442"/>
      <c r="G35" s="442"/>
      <c r="H35" s="442"/>
      <c r="I35" s="182"/>
      <c r="J35" s="445"/>
      <c r="K35" s="445"/>
      <c r="L35" s="446"/>
    </row>
    <row r="36" spans="1:12">
      <c r="A36" s="122"/>
      <c r="B36" s="446"/>
      <c r="C36" s="446"/>
      <c r="D36" s="446"/>
      <c r="E36" s="446"/>
      <c r="F36" s="446"/>
      <c r="G36" s="446"/>
      <c r="H36" s="446"/>
      <c r="I36" s="446"/>
      <c r="J36" s="446"/>
      <c r="K36" s="446"/>
      <c r="L36" s="446"/>
    </row>
    <row r="37" spans="1:12">
      <c r="A37" s="122"/>
      <c r="B37" s="446"/>
      <c r="C37" s="446"/>
      <c r="D37" s="446"/>
      <c r="E37" s="446"/>
      <c r="F37" s="446"/>
      <c r="G37" s="446"/>
      <c r="H37" s="446"/>
      <c r="I37" s="446"/>
      <c r="J37" s="446"/>
      <c r="K37" s="446"/>
      <c r="L37" s="446"/>
    </row>
    <row r="38" spans="1:12">
      <c r="A38" s="122"/>
      <c r="B38" s="446"/>
      <c r="C38" s="446"/>
      <c r="D38" s="446"/>
      <c r="E38" s="446"/>
      <c r="F38" s="446"/>
      <c r="G38" s="446"/>
      <c r="H38" s="446"/>
      <c r="I38" s="446"/>
      <c r="J38" s="446"/>
      <c r="K38" s="446"/>
      <c r="L38" s="446"/>
    </row>
    <row r="39" spans="1:12">
      <c r="A39" s="122"/>
      <c r="B39" s="446"/>
      <c r="C39" s="446"/>
      <c r="D39" s="446"/>
      <c r="E39" s="446"/>
      <c r="F39" s="446"/>
      <c r="G39" s="446"/>
      <c r="H39" s="446"/>
      <c r="I39" s="446"/>
      <c r="J39" s="446"/>
      <c r="K39" s="446"/>
      <c r="L39" s="446"/>
    </row>
    <row r="40" spans="1:12">
      <c r="A40" s="122"/>
      <c r="B40" s="446"/>
      <c r="C40" s="446"/>
      <c r="D40" s="446"/>
      <c r="E40" s="446"/>
      <c r="F40" s="446"/>
      <c r="G40" s="446"/>
      <c r="H40" s="446"/>
      <c r="I40" s="446"/>
      <c r="J40" s="446"/>
      <c r="K40" s="446"/>
      <c r="L40" s="446"/>
    </row>
    <row r="41" spans="1:12">
      <c r="A41" s="122"/>
      <c r="B41" s="446"/>
      <c r="C41" s="446"/>
      <c r="D41" s="446"/>
      <c r="E41" s="446"/>
      <c r="F41" s="446"/>
      <c r="G41" s="446"/>
      <c r="H41" s="446"/>
      <c r="I41" s="446"/>
      <c r="J41" s="446"/>
      <c r="K41" s="446"/>
      <c r="L41" s="446"/>
    </row>
    <row r="42" spans="1:12">
      <c r="A42" s="122"/>
      <c r="B42" s="446"/>
      <c r="C42" s="446"/>
      <c r="D42" s="446"/>
      <c r="E42" s="446"/>
      <c r="F42" s="446"/>
      <c r="G42" s="446"/>
      <c r="H42" s="446"/>
      <c r="I42" s="446"/>
      <c r="J42" s="446"/>
      <c r="K42" s="446"/>
      <c r="L42" s="446"/>
    </row>
    <row r="43" spans="1:12">
      <c r="A43" s="122"/>
      <c r="B43" s="446"/>
      <c r="C43" s="446"/>
      <c r="D43" s="446"/>
      <c r="E43" s="446"/>
      <c r="F43" s="446"/>
      <c r="G43" s="446"/>
      <c r="H43" s="446"/>
      <c r="I43" s="446"/>
      <c r="J43" s="446"/>
      <c r="K43" s="446"/>
      <c r="L43" s="446"/>
    </row>
    <row r="44" spans="1:12">
      <c r="A44" s="122"/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</row>
    <row r="45" spans="1:12">
      <c r="A45" s="122"/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</row>
    <row r="46" spans="1:12">
      <c r="A46" s="122"/>
      <c r="B46" s="446"/>
      <c r="C46" s="446"/>
      <c r="D46" s="446"/>
      <c r="E46" s="446"/>
      <c r="F46" s="446"/>
      <c r="G46" s="446"/>
      <c r="H46" s="446"/>
      <c r="I46" s="446"/>
      <c r="J46" s="446"/>
      <c r="K46" s="446"/>
      <c r="L46" s="446"/>
    </row>
    <row r="47" spans="1:12">
      <c r="A47" s="122"/>
      <c r="B47" s="446"/>
      <c r="C47" s="446"/>
      <c r="D47" s="446"/>
      <c r="E47" s="446"/>
      <c r="F47" s="446"/>
      <c r="G47" s="446"/>
      <c r="H47" s="446"/>
      <c r="I47" s="446"/>
      <c r="J47" s="446"/>
      <c r="K47" s="446"/>
      <c r="L47" s="446"/>
    </row>
    <row r="48" spans="1:12">
      <c r="A48" s="122"/>
      <c r="B48" s="446"/>
      <c r="C48" s="446"/>
      <c r="D48" s="446"/>
      <c r="E48" s="446"/>
      <c r="F48" s="446"/>
      <c r="G48" s="446"/>
      <c r="H48" s="446"/>
      <c r="I48" s="446"/>
      <c r="J48" s="446"/>
      <c r="K48" s="446"/>
      <c r="L48" s="446"/>
    </row>
    <row r="49" spans="1:12">
      <c r="A49" s="122"/>
      <c r="B49" s="446"/>
      <c r="C49" s="446"/>
      <c r="D49" s="446"/>
      <c r="E49" s="446"/>
      <c r="F49" s="446"/>
      <c r="G49" s="446"/>
      <c r="H49" s="446"/>
      <c r="I49" s="446"/>
      <c r="J49" s="446"/>
      <c r="K49" s="446"/>
      <c r="L49" s="446"/>
    </row>
    <row r="50" spans="1:12">
      <c r="A50" s="122"/>
      <c r="B50" s="446"/>
      <c r="C50" s="446"/>
      <c r="D50" s="446"/>
      <c r="E50" s="446"/>
      <c r="F50" s="446"/>
      <c r="G50" s="446"/>
      <c r="H50" s="446"/>
      <c r="I50" s="446"/>
      <c r="J50" s="446"/>
      <c r="K50" s="446"/>
      <c r="L50" s="446"/>
    </row>
    <row r="51" spans="1:12">
      <c r="A51" s="122"/>
      <c r="B51" s="446"/>
      <c r="C51" s="446"/>
      <c r="D51" s="446"/>
      <c r="E51" s="446"/>
      <c r="F51" s="446"/>
      <c r="G51" s="446"/>
      <c r="H51" s="446"/>
      <c r="I51" s="446"/>
      <c r="J51" s="446"/>
      <c r="K51" s="446"/>
      <c r="L51" s="446"/>
    </row>
    <row r="52" spans="1:12">
      <c r="A52" s="122"/>
      <c r="B52" s="446"/>
      <c r="C52" s="446"/>
      <c r="D52" s="446"/>
      <c r="E52" s="446"/>
      <c r="F52" s="446"/>
      <c r="G52" s="446"/>
      <c r="H52" s="446"/>
      <c r="I52" s="446"/>
      <c r="J52" s="446"/>
      <c r="K52" s="446"/>
      <c r="L52" s="446"/>
    </row>
    <row r="53" spans="1:12">
      <c r="A53" s="122"/>
      <c r="B53" s="446"/>
      <c r="C53" s="446"/>
      <c r="D53" s="446"/>
      <c r="E53" s="446"/>
      <c r="F53" s="446"/>
      <c r="G53" s="446"/>
      <c r="H53" s="446"/>
      <c r="I53" s="446"/>
      <c r="J53" s="446"/>
      <c r="K53" s="446"/>
      <c r="L53" s="446"/>
    </row>
    <row r="54" spans="1:12">
      <c r="A54" s="122"/>
      <c r="B54" s="446"/>
      <c r="C54" s="446"/>
      <c r="D54" s="446"/>
      <c r="E54" s="446"/>
      <c r="F54" s="446"/>
      <c r="G54" s="446"/>
      <c r="H54" s="446"/>
      <c r="I54" s="446"/>
      <c r="J54" s="446"/>
      <c r="K54" s="446"/>
      <c r="L54" s="446"/>
    </row>
    <row r="55" spans="1:12">
      <c r="A55" s="122"/>
      <c r="B55" s="446"/>
      <c r="C55" s="446"/>
      <c r="D55" s="446"/>
      <c r="E55" s="446"/>
      <c r="F55" s="446"/>
      <c r="G55" s="446"/>
      <c r="H55" s="446"/>
      <c r="I55" s="446"/>
      <c r="J55" s="446"/>
      <c r="K55" s="446"/>
      <c r="L55" s="446"/>
    </row>
    <row r="56" spans="1:12">
      <c r="A56" s="122"/>
      <c r="B56" s="446"/>
      <c r="C56" s="446"/>
      <c r="D56" s="446"/>
      <c r="E56" s="446"/>
      <c r="F56" s="446"/>
      <c r="G56" s="446"/>
      <c r="H56" s="446"/>
      <c r="I56" s="446"/>
      <c r="J56" s="446"/>
      <c r="K56" s="446"/>
      <c r="L56" s="446"/>
    </row>
    <row r="57" spans="1:12">
      <c r="A57" s="122"/>
      <c r="B57" s="446"/>
      <c r="C57" s="446"/>
      <c r="D57" s="446"/>
      <c r="E57" s="446"/>
      <c r="F57" s="446"/>
      <c r="G57" s="446"/>
      <c r="H57" s="446"/>
      <c r="I57" s="446"/>
      <c r="J57" s="446"/>
      <c r="K57" s="446"/>
      <c r="L57" s="446"/>
    </row>
    <row r="58" spans="1:12">
      <c r="A58" s="122"/>
      <c r="B58" s="446"/>
      <c r="C58" s="446"/>
      <c r="D58" s="446"/>
      <c r="E58" s="446"/>
      <c r="F58" s="446"/>
      <c r="G58" s="446"/>
      <c r="H58" s="446"/>
      <c r="I58" s="446"/>
      <c r="J58" s="446"/>
      <c r="K58" s="446"/>
      <c r="L58" s="446"/>
    </row>
    <row r="59" spans="1:12">
      <c r="A59" s="122"/>
      <c r="B59" s="447" t="s">
        <v>140</v>
      </c>
      <c r="C59" s="446"/>
      <c r="D59" s="446"/>
      <c r="E59" s="446"/>
      <c r="F59" s="446"/>
      <c r="G59" s="446"/>
      <c r="H59" s="446"/>
      <c r="I59" s="446"/>
      <c r="J59" s="446"/>
      <c r="K59" s="446"/>
      <c r="L59" s="446"/>
    </row>
    <row r="60" spans="1:12"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</row>
    <row r="61" spans="1:12"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</row>
  </sheetData>
  <phoneticPr fontId="79" type="noConversion"/>
  <pageMargins left="1.2" right="0.7" top="0.75" bottom="0.75" header="0.3" footer="0.3"/>
  <pageSetup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P59"/>
  <sheetViews>
    <sheetView topLeftCell="D26" zoomScale="75" zoomScaleNormal="75" workbookViewId="0">
      <selection activeCell="A37" sqref="A37"/>
    </sheetView>
  </sheetViews>
  <sheetFormatPr defaultRowHeight="15.6"/>
  <cols>
    <col min="1" max="1" width="54.44140625" customWidth="1"/>
    <col min="2" max="2" width="10.33203125" style="167" customWidth="1"/>
    <col min="3" max="3" width="16.6640625" customWidth="1"/>
    <col min="4" max="4" width="12" customWidth="1"/>
    <col min="5" max="5" width="14.44140625" customWidth="1"/>
    <col min="6" max="6" width="14.109375" customWidth="1"/>
    <col min="7" max="7" width="17.44140625" customWidth="1"/>
    <col min="8" max="8" width="14.6640625" customWidth="1"/>
    <col min="9" max="9" width="15.6640625" customWidth="1"/>
    <col min="10" max="10" width="13.5546875" customWidth="1"/>
    <col min="11" max="11" width="24.44140625" customWidth="1"/>
    <col min="12" max="12" width="14.44140625" customWidth="1"/>
    <col min="13" max="13" width="15" customWidth="1"/>
    <col min="14" max="14" width="11.88671875" customWidth="1"/>
    <col min="15" max="15" width="11.44140625" style="7" customWidth="1"/>
  </cols>
  <sheetData>
    <row r="1" spans="1:16">
      <c r="N1" s="86" t="s">
        <v>519</v>
      </c>
    </row>
    <row r="2" spans="1:16" ht="18.75" customHeight="1">
      <c r="A2" s="121"/>
      <c r="B2" s="335"/>
      <c r="C2" s="121"/>
      <c r="D2" s="121"/>
      <c r="E2" s="121"/>
      <c r="F2" s="121"/>
      <c r="G2" s="121"/>
      <c r="H2" s="4"/>
      <c r="I2" s="4"/>
      <c r="J2" s="121"/>
      <c r="K2" s="121"/>
      <c r="N2" s="1" t="s">
        <v>452</v>
      </c>
    </row>
    <row r="3" spans="1:16" ht="18.75" customHeight="1">
      <c r="A3" s="121"/>
      <c r="B3" s="335"/>
      <c r="C3" s="121"/>
      <c r="D3" s="121"/>
      <c r="E3" s="121"/>
      <c r="F3" s="121"/>
      <c r="G3" s="121"/>
      <c r="H3" s="4"/>
      <c r="I3" s="4"/>
      <c r="J3" s="121"/>
      <c r="K3" s="121"/>
      <c r="N3" s="123" t="s">
        <v>447</v>
      </c>
    </row>
    <row r="4" spans="1:16" ht="18.75" customHeight="1">
      <c r="A4" s="121"/>
      <c r="B4" s="335"/>
      <c r="C4" s="121"/>
      <c r="D4" s="121"/>
      <c r="E4" s="121"/>
      <c r="F4" s="121"/>
      <c r="G4" s="121"/>
      <c r="H4" s="4"/>
      <c r="I4" s="4"/>
      <c r="J4" s="121"/>
      <c r="K4" s="121"/>
      <c r="N4" s="1" t="s">
        <v>22</v>
      </c>
    </row>
    <row r="5" spans="1:16" ht="18.75" customHeight="1">
      <c r="A5" s="11" t="s">
        <v>452</v>
      </c>
      <c r="B5" s="11"/>
      <c r="C5" s="124"/>
      <c r="D5" s="124"/>
      <c r="E5" s="124"/>
      <c r="F5" s="124"/>
      <c r="G5" s="124"/>
      <c r="H5" s="268"/>
      <c r="I5" s="268"/>
      <c r="J5" s="124"/>
      <c r="K5" s="124"/>
      <c r="L5" s="124"/>
      <c r="M5" s="6"/>
      <c r="N5" s="6"/>
      <c r="O5" s="5"/>
    </row>
    <row r="6" spans="1:16" ht="18.75" customHeight="1">
      <c r="A6" s="5" t="s">
        <v>513</v>
      </c>
      <c r="B6" s="5"/>
      <c r="C6" s="124"/>
      <c r="D6" s="124"/>
      <c r="E6" s="124"/>
      <c r="F6" s="124"/>
      <c r="G6" s="124"/>
      <c r="H6" s="268"/>
      <c r="I6" s="268"/>
      <c r="J6" s="124"/>
      <c r="K6" s="124"/>
      <c r="L6" s="124"/>
      <c r="M6" s="6"/>
      <c r="N6" s="6"/>
      <c r="O6" s="5"/>
    </row>
    <row r="7" spans="1:16" ht="17.25" customHeight="1">
      <c r="A7" s="129" t="s">
        <v>333</v>
      </c>
      <c r="B7" s="129"/>
      <c r="C7" s="70"/>
      <c r="D7" s="70"/>
      <c r="E7" s="70"/>
      <c r="F7" s="70"/>
      <c r="G7" s="70"/>
      <c r="H7" s="128"/>
      <c r="I7" s="128"/>
      <c r="J7" s="70"/>
      <c r="K7" s="70"/>
      <c r="L7" s="70"/>
      <c r="M7" s="70"/>
      <c r="N7" s="6"/>
      <c r="O7" s="5"/>
    </row>
    <row r="8" spans="1:16" ht="17.25" customHeight="1">
      <c r="A8" s="129"/>
      <c r="B8" s="129"/>
      <c r="C8" s="70"/>
      <c r="D8" s="70"/>
      <c r="E8" s="70"/>
      <c r="F8" s="70"/>
      <c r="G8" s="70"/>
      <c r="H8" s="128"/>
      <c r="I8" s="128"/>
      <c r="J8" s="70"/>
      <c r="K8" s="70"/>
      <c r="L8" s="70"/>
      <c r="M8" s="70"/>
      <c r="N8" s="6"/>
      <c r="O8" s="5"/>
    </row>
    <row r="9" spans="1:16" ht="18" customHeight="1" thickBot="1">
      <c r="A9" s="27" t="s">
        <v>119</v>
      </c>
      <c r="B9" s="27"/>
      <c r="C9" s="26"/>
      <c r="D9" s="26"/>
      <c r="E9" s="26"/>
      <c r="F9" s="26"/>
      <c r="G9" s="26"/>
      <c r="H9" s="127"/>
      <c r="I9" s="127"/>
      <c r="J9" s="26"/>
      <c r="K9" s="26"/>
      <c r="L9" s="26"/>
      <c r="M9" s="26"/>
      <c r="N9" s="6"/>
      <c r="O9" s="5"/>
    </row>
    <row r="10" spans="1:16" ht="18" customHeight="1" thickBot="1">
      <c r="A10" s="132" t="s">
        <v>230</v>
      </c>
      <c r="B10" s="33"/>
      <c r="C10" s="367"/>
      <c r="D10" s="367"/>
      <c r="E10" s="367"/>
      <c r="F10" s="367"/>
      <c r="G10" s="367"/>
      <c r="H10" s="368"/>
      <c r="I10" s="368"/>
      <c r="J10" s="368"/>
      <c r="K10" s="367"/>
      <c r="L10" s="367"/>
      <c r="M10" s="367"/>
      <c r="N10" s="369"/>
      <c r="O10" s="162"/>
    </row>
    <row r="11" spans="1:16" s="167" customFormat="1" ht="33" customHeight="1" thickBot="1">
      <c r="A11" s="197" t="s">
        <v>39</v>
      </c>
      <c r="B11" s="253"/>
      <c r="C11" s="198" t="s">
        <v>339</v>
      </c>
      <c r="D11" s="199" t="s">
        <v>315</v>
      </c>
      <c r="E11" s="199" t="s">
        <v>334</v>
      </c>
      <c r="F11" s="200" t="s">
        <v>340</v>
      </c>
      <c r="G11" s="200" t="s">
        <v>341</v>
      </c>
      <c r="H11" s="199" t="s">
        <v>252</v>
      </c>
      <c r="I11" s="199" t="s">
        <v>253</v>
      </c>
      <c r="J11" s="199" t="s">
        <v>130</v>
      </c>
      <c r="K11" s="199" t="s">
        <v>81</v>
      </c>
      <c r="L11" s="201" t="s">
        <v>128</v>
      </c>
      <c r="M11" s="201" t="s">
        <v>82</v>
      </c>
      <c r="N11" s="202" t="s">
        <v>0</v>
      </c>
      <c r="O11" s="363" t="s">
        <v>385</v>
      </c>
    </row>
    <row r="12" spans="1:16" ht="16.2" thickBot="1">
      <c r="A12" s="314" t="s">
        <v>231</v>
      </c>
      <c r="B12" s="284" t="s">
        <v>342</v>
      </c>
      <c r="C12" s="285">
        <v>4.0270000000000001</v>
      </c>
      <c r="D12" s="286">
        <v>0.83064315867891736</v>
      </c>
      <c r="E12" s="286">
        <v>0.13409485969704496</v>
      </c>
      <c r="F12" s="285">
        <v>17.157</v>
      </c>
      <c r="G12" s="287">
        <v>12.223666984999999</v>
      </c>
      <c r="H12" s="294" t="s">
        <v>129</v>
      </c>
      <c r="I12" s="294" t="s">
        <v>229</v>
      </c>
      <c r="J12" s="288">
        <v>2.3274111675126905</v>
      </c>
      <c r="K12" s="289" t="s">
        <v>257</v>
      </c>
      <c r="L12" s="290">
        <v>0.41120077665190219</v>
      </c>
      <c r="M12" s="288">
        <v>10.7714</v>
      </c>
      <c r="N12" s="450">
        <v>1.8036745759919299</v>
      </c>
      <c r="O12" s="449">
        <v>45291</v>
      </c>
      <c r="P12">
        <v>1</v>
      </c>
    </row>
    <row r="13" spans="1:16" ht="16.2" thickBot="1">
      <c r="A13" s="314" t="s">
        <v>232</v>
      </c>
      <c r="B13" s="284" t="s">
        <v>344</v>
      </c>
      <c r="C13" s="285">
        <v>7.2649999999999997</v>
      </c>
      <c r="D13" s="286">
        <v>0.7418353121567427</v>
      </c>
      <c r="E13" s="286">
        <v>0.16914489240585129</v>
      </c>
      <c r="F13" s="285">
        <v>33.776000000000003</v>
      </c>
      <c r="G13" s="287">
        <v>18.991721993999999</v>
      </c>
      <c r="H13" s="294" t="s">
        <v>227</v>
      </c>
      <c r="I13" s="294" t="s">
        <v>228</v>
      </c>
      <c r="J13" s="288">
        <v>3.4765478424015011</v>
      </c>
      <c r="K13" s="289" t="s">
        <v>233</v>
      </c>
      <c r="L13" s="290">
        <v>0.40743134087237481</v>
      </c>
      <c r="M13" s="288">
        <v>10.4634</v>
      </c>
      <c r="N13" s="450">
        <v>1.67349690553246</v>
      </c>
      <c r="O13" s="449">
        <v>45291</v>
      </c>
      <c r="P13">
        <f>P12+1</f>
        <v>2</v>
      </c>
    </row>
    <row r="14" spans="1:16" ht="16.2" thickBot="1">
      <c r="A14" s="314" t="s">
        <v>234</v>
      </c>
      <c r="B14" s="284" t="s">
        <v>343</v>
      </c>
      <c r="C14" s="285">
        <v>18.5242</v>
      </c>
      <c r="D14" s="286">
        <v>0.90414754797890662</v>
      </c>
      <c r="E14" s="286">
        <v>0</v>
      </c>
      <c r="F14" s="285">
        <v>77.313600000000008</v>
      </c>
      <c r="G14" s="287">
        <v>44.720427879000006</v>
      </c>
      <c r="H14" s="294" t="s">
        <v>129</v>
      </c>
      <c r="I14" s="294" t="s">
        <v>229</v>
      </c>
      <c r="J14" s="288">
        <v>2.18916376113786</v>
      </c>
      <c r="K14" s="291" t="s">
        <v>235</v>
      </c>
      <c r="L14" s="290">
        <v>0.36557207562032296</v>
      </c>
      <c r="M14" s="288">
        <v>8.9563000000000006</v>
      </c>
      <c r="N14" s="450">
        <v>1.77133755743534</v>
      </c>
      <c r="O14" s="449">
        <v>45291</v>
      </c>
      <c r="P14">
        <f t="shared" ref="P14:P32" si="0">P13+1</f>
        <v>3</v>
      </c>
    </row>
    <row r="15" spans="1:16" ht="14.4" customHeight="1" thickBot="1">
      <c r="A15" s="315" t="s">
        <v>331</v>
      </c>
      <c r="B15" s="284" t="s">
        <v>345</v>
      </c>
      <c r="C15" s="285">
        <v>1.7515540000000001</v>
      </c>
      <c r="D15" s="286">
        <v>0.69670075829805989</v>
      </c>
      <c r="E15" s="286">
        <v>0.3</v>
      </c>
      <c r="F15" s="285">
        <v>5.8378680000000003</v>
      </c>
      <c r="G15" s="287">
        <v>2.6035627629999998</v>
      </c>
      <c r="H15" s="294" t="s">
        <v>236</v>
      </c>
      <c r="I15" s="294" t="s">
        <v>229</v>
      </c>
      <c r="J15" s="288">
        <v>2.0664938721960895</v>
      </c>
      <c r="K15" s="291" t="s">
        <v>314</v>
      </c>
      <c r="L15" s="290">
        <v>0.4477636706011901</v>
      </c>
      <c r="M15" s="288">
        <v>7.1029</v>
      </c>
      <c r="N15" s="450">
        <v>1.04640907495207</v>
      </c>
      <c r="O15" s="449">
        <v>45291</v>
      </c>
      <c r="P15">
        <f t="shared" si="0"/>
        <v>4</v>
      </c>
    </row>
    <row r="16" spans="1:16" ht="16.2" thickBot="1">
      <c r="A16" s="314" t="s">
        <v>237</v>
      </c>
      <c r="B16" s="294" t="s">
        <v>346</v>
      </c>
      <c r="C16" s="295">
        <v>7.4619999999999997</v>
      </c>
      <c r="D16" s="286">
        <v>0.63588850174216027</v>
      </c>
      <c r="E16" s="286">
        <v>0.32430983650495848</v>
      </c>
      <c r="F16" s="295">
        <v>25.097999999999999</v>
      </c>
      <c r="G16" s="296">
        <v>17.118952066999999</v>
      </c>
      <c r="H16" s="294" t="s">
        <v>227</v>
      </c>
      <c r="I16" s="294" t="s">
        <v>229</v>
      </c>
      <c r="J16" s="288">
        <v>2.3234811165845648</v>
      </c>
      <c r="K16" s="291" t="s">
        <v>238</v>
      </c>
      <c r="L16" s="290">
        <v>0.31841315411718646</v>
      </c>
      <c r="M16" s="288">
        <v>10.267099999999999</v>
      </c>
      <c r="N16" s="450">
        <v>2.3386259595043599</v>
      </c>
      <c r="O16" s="449">
        <v>45291</v>
      </c>
      <c r="P16">
        <f t="shared" si="0"/>
        <v>5</v>
      </c>
    </row>
    <row r="17" spans="1:16" ht="16.2" thickBot="1">
      <c r="A17" s="314" t="s">
        <v>239</v>
      </c>
      <c r="B17" s="284" t="s">
        <v>347</v>
      </c>
      <c r="C17" s="285">
        <v>14.663</v>
      </c>
      <c r="D17" s="286">
        <v>0.74029871104139666</v>
      </c>
      <c r="E17" s="286">
        <v>0.21373525199481688</v>
      </c>
      <c r="F17" s="285">
        <v>50.140999999999998</v>
      </c>
      <c r="G17" s="287">
        <v>30.062827797000001</v>
      </c>
      <c r="H17" s="294" t="s">
        <v>129</v>
      </c>
      <c r="I17" s="294" t="s">
        <v>229</v>
      </c>
      <c r="J17" s="288">
        <v>3.0365251727541955</v>
      </c>
      <c r="K17" s="291" t="s">
        <v>240</v>
      </c>
      <c r="L17" s="290">
        <v>0.4582827932767285</v>
      </c>
      <c r="M17" s="288">
        <v>11.967499999999999</v>
      </c>
      <c r="N17" s="450">
        <v>1.42048522541089</v>
      </c>
      <c r="O17" s="449">
        <v>45291</v>
      </c>
      <c r="P17">
        <f t="shared" si="0"/>
        <v>6</v>
      </c>
    </row>
    <row r="18" spans="1:16" ht="16.2" thickBot="1">
      <c r="A18" s="314" t="s">
        <v>265</v>
      </c>
      <c r="B18" s="298" t="s">
        <v>348</v>
      </c>
      <c r="C18" s="285">
        <v>28.602</v>
      </c>
      <c r="D18" s="286">
        <v>0.92639366827253955</v>
      </c>
      <c r="E18" s="286">
        <v>7.7976600137646249E-2</v>
      </c>
      <c r="F18" s="285">
        <v>114.89700000000001</v>
      </c>
      <c r="G18" s="287">
        <v>70.035927983999997</v>
      </c>
      <c r="H18" s="294" t="s">
        <v>227</v>
      </c>
      <c r="I18" s="294" t="s">
        <v>229</v>
      </c>
      <c r="J18" s="288">
        <v>2.4137353433835846</v>
      </c>
      <c r="K18" s="291" t="s">
        <v>303</v>
      </c>
      <c r="L18" s="290">
        <v>0.36895027191987168</v>
      </c>
      <c r="M18" s="288">
        <v>8.4848999999999997</v>
      </c>
      <c r="N18" s="450">
        <v>1.4857488866899</v>
      </c>
      <c r="O18" s="449">
        <v>45291</v>
      </c>
      <c r="P18">
        <f t="shared" si="0"/>
        <v>7</v>
      </c>
    </row>
    <row r="19" spans="1:16" ht="16.5" customHeight="1" thickBot="1">
      <c r="A19" s="314" t="s">
        <v>328</v>
      </c>
      <c r="B19" s="294" t="s">
        <v>349</v>
      </c>
      <c r="C19" s="285">
        <v>16.338000000000001</v>
      </c>
      <c r="D19" s="286">
        <v>1</v>
      </c>
      <c r="E19" s="286">
        <v>0</v>
      </c>
      <c r="F19" s="285">
        <v>57.183</v>
      </c>
      <c r="G19" s="287">
        <v>25.590090568000001</v>
      </c>
      <c r="H19" s="294" t="s">
        <v>236</v>
      </c>
      <c r="I19" s="294" t="s">
        <v>229</v>
      </c>
      <c r="J19" s="288">
        <v>1.9785949506037321</v>
      </c>
      <c r="K19" s="291" t="s">
        <v>329</v>
      </c>
      <c r="L19" s="290">
        <v>0.28140580801400111</v>
      </c>
      <c r="M19" s="288">
        <v>6.7500999999999998</v>
      </c>
      <c r="N19" s="450">
        <v>1.8477150206515101</v>
      </c>
      <c r="O19" s="449">
        <v>45291</v>
      </c>
      <c r="P19">
        <f t="shared" si="0"/>
        <v>8</v>
      </c>
    </row>
    <row r="20" spans="1:16" ht="16.5" customHeight="1" thickBot="1">
      <c r="A20" s="314" t="s">
        <v>335</v>
      </c>
      <c r="B20" s="284" t="s">
        <v>350</v>
      </c>
      <c r="C20" s="285">
        <v>12.022943999999999</v>
      </c>
      <c r="D20" s="286">
        <v>0.97489522871209111</v>
      </c>
      <c r="E20" s="286">
        <v>1.4858308913865768E-2</v>
      </c>
      <c r="F20" s="285">
        <v>44.252875000000003</v>
      </c>
      <c r="G20" s="287">
        <v>21.423976848999999</v>
      </c>
      <c r="H20" s="294" t="s">
        <v>227</v>
      </c>
      <c r="I20" s="294" t="s">
        <v>229</v>
      </c>
      <c r="J20" s="288">
        <v>2.9921481041641362</v>
      </c>
      <c r="K20" s="289" t="s">
        <v>336</v>
      </c>
      <c r="L20" s="290">
        <v>0.3552202433250603</v>
      </c>
      <c r="M20" s="288">
        <v>16.685300000000002</v>
      </c>
      <c r="N20" s="450">
        <v>1.4624503961192501</v>
      </c>
      <c r="O20" s="449">
        <v>45291</v>
      </c>
      <c r="P20">
        <f t="shared" si="0"/>
        <v>9</v>
      </c>
    </row>
    <row r="21" spans="1:16" ht="16.2" thickBot="1">
      <c r="A21" s="316" t="s">
        <v>332</v>
      </c>
      <c r="B21" s="284" t="s">
        <v>351</v>
      </c>
      <c r="C21" s="285">
        <v>5.5081999999999995</v>
      </c>
      <c r="D21" s="286">
        <v>1</v>
      </c>
      <c r="E21" s="286"/>
      <c r="F21" s="285">
        <v>23.596</v>
      </c>
      <c r="G21" s="287">
        <v>11.284350666</v>
      </c>
      <c r="H21" s="294" t="s">
        <v>227</v>
      </c>
      <c r="I21" s="294" t="s">
        <v>229</v>
      </c>
      <c r="J21" s="288">
        <v>2.4817577101390849</v>
      </c>
      <c r="K21" s="289" t="s">
        <v>330</v>
      </c>
      <c r="L21" s="290">
        <v>0.42130160487960128</v>
      </c>
      <c r="M21" s="288">
        <v>7.7545000000000002</v>
      </c>
      <c r="N21" s="450">
        <v>1.16777256773384</v>
      </c>
      <c r="O21" s="449">
        <v>45291</v>
      </c>
      <c r="P21">
        <f t="shared" si="0"/>
        <v>10</v>
      </c>
    </row>
    <row r="22" spans="1:16" ht="16.2" thickBot="1">
      <c r="A22" s="317" t="s">
        <v>300</v>
      </c>
      <c r="B22" s="300" t="s">
        <v>352</v>
      </c>
      <c r="C22" s="285">
        <v>11.910705</v>
      </c>
      <c r="D22" s="286">
        <v>0.9142535703191248</v>
      </c>
      <c r="E22" s="286">
        <v>0.18652975895623264</v>
      </c>
      <c r="F22" s="285">
        <v>39.552107000000007</v>
      </c>
      <c r="G22" s="287">
        <v>20.425228359000002</v>
      </c>
      <c r="H22" s="294" t="s">
        <v>129</v>
      </c>
      <c r="I22" s="294" t="s">
        <v>228</v>
      </c>
      <c r="J22" s="288">
        <v>3.3264564047391039</v>
      </c>
      <c r="K22" s="289" t="s">
        <v>241</v>
      </c>
      <c r="L22" s="290">
        <v>0.34524601937976596</v>
      </c>
      <c r="M22" s="288">
        <v>-2.9020999999999999</v>
      </c>
      <c r="N22" s="450">
        <v>1.44044045073431</v>
      </c>
      <c r="O22" s="449">
        <v>45291</v>
      </c>
      <c r="P22">
        <f t="shared" si="0"/>
        <v>11</v>
      </c>
    </row>
    <row r="23" spans="1:16" ht="16.2" thickBot="1">
      <c r="A23" s="283" t="s">
        <v>479</v>
      </c>
      <c r="B23" s="284" t="s">
        <v>467</v>
      </c>
      <c r="C23" s="285">
        <v>21.727</v>
      </c>
      <c r="D23" s="286">
        <v>0.88613246191374784</v>
      </c>
      <c r="E23" s="286">
        <v>8.1051226584434116E-2</v>
      </c>
      <c r="F23" s="285">
        <v>73.849999999999994</v>
      </c>
      <c r="G23" s="287">
        <v>35.473622855999999</v>
      </c>
      <c r="H23" s="294" t="s">
        <v>227</v>
      </c>
      <c r="I23" s="294" t="s">
        <v>229</v>
      </c>
      <c r="J23" s="288">
        <v>2.3273568536726432</v>
      </c>
      <c r="K23" s="289" t="s">
        <v>476</v>
      </c>
      <c r="L23" s="290">
        <v>0.3674299165418361</v>
      </c>
      <c r="M23" s="288">
        <v>9.2199000000000009</v>
      </c>
      <c r="N23" s="450">
        <v>1.3766069141430199</v>
      </c>
      <c r="O23" s="449">
        <v>45291</v>
      </c>
      <c r="P23">
        <f t="shared" si="0"/>
        <v>12</v>
      </c>
    </row>
    <row r="24" spans="1:16" ht="16.2" thickBot="1">
      <c r="A24" s="314" t="s">
        <v>242</v>
      </c>
      <c r="B24" s="284" t="s">
        <v>353</v>
      </c>
      <c r="C24" s="337">
        <v>1.762894</v>
      </c>
      <c r="D24" s="286">
        <v>0.9980400327000899</v>
      </c>
      <c r="E24" s="286">
        <v>0</v>
      </c>
      <c r="F24" s="337">
        <v>5.7452299999999994</v>
      </c>
      <c r="G24" s="338">
        <v>4.4071742770000002</v>
      </c>
      <c r="H24" s="294" t="s">
        <v>236</v>
      </c>
      <c r="I24" s="294" t="s">
        <v>229</v>
      </c>
      <c r="J24" s="288">
        <v>2.5326435814295025</v>
      </c>
      <c r="K24" s="289" t="s">
        <v>243</v>
      </c>
      <c r="L24" s="290">
        <v>0.50714954879151275</v>
      </c>
      <c r="M24" s="288">
        <v>9.1420999999999992</v>
      </c>
      <c r="N24" s="450">
        <v>1.5153746816559901</v>
      </c>
      <c r="O24" s="449">
        <v>45291</v>
      </c>
      <c r="P24">
        <f t="shared" si="0"/>
        <v>13</v>
      </c>
    </row>
    <row r="25" spans="1:16" ht="16.2" thickBot="1">
      <c r="A25" s="314" t="s">
        <v>254</v>
      </c>
      <c r="B25" s="294" t="s">
        <v>380</v>
      </c>
      <c r="C25" s="295">
        <v>0.67393100000000006</v>
      </c>
      <c r="D25" s="286">
        <v>0.65270968424071341</v>
      </c>
      <c r="E25" s="286">
        <v>0.28896877457703957</v>
      </c>
      <c r="F25" s="295">
        <v>2.1357689999999998</v>
      </c>
      <c r="G25" s="296">
        <v>2.2854755089999998</v>
      </c>
      <c r="H25" s="294" t="s">
        <v>474</v>
      </c>
      <c r="I25" s="294" t="s">
        <v>462</v>
      </c>
      <c r="J25" s="288">
        <v>4.9961549837326231</v>
      </c>
      <c r="K25" s="289" t="s">
        <v>379</v>
      </c>
      <c r="L25" s="290">
        <v>0.59096646376389395</v>
      </c>
      <c r="M25" s="288">
        <v>10.5951</v>
      </c>
      <c r="N25" s="450">
        <v>2.00438045469271</v>
      </c>
      <c r="O25" s="449">
        <v>45291</v>
      </c>
      <c r="P25">
        <f t="shared" si="0"/>
        <v>14</v>
      </c>
    </row>
    <row r="26" spans="1:16" ht="16.2" thickBot="1">
      <c r="A26" s="318" t="s">
        <v>310</v>
      </c>
      <c r="B26" s="284" t="s">
        <v>354</v>
      </c>
      <c r="C26" s="285">
        <v>28.114000000000001</v>
      </c>
      <c r="D26" s="286">
        <v>0.99726115102795765</v>
      </c>
      <c r="E26" s="286">
        <v>2.7388489720423987E-3</v>
      </c>
      <c r="F26" s="285">
        <v>126.61199999999999</v>
      </c>
      <c r="G26" s="287">
        <v>113.314613592</v>
      </c>
      <c r="H26" s="294" t="s">
        <v>129</v>
      </c>
      <c r="I26" s="294" t="s">
        <v>228</v>
      </c>
      <c r="J26" s="288">
        <v>3.0315884476534296</v>
      </c>
      <c r="K26" s="291" t="s">
        <v>312</v>
      </c>
      <c r="L26" s="290">
        <v>0.39057061751758754</v>
      </c>
      <c r="M26" s="288">
        <v>11.5839</v>
      </c>
      <c r="N26" s="450">
        <v>2.38667993109105</v>
      </c>
      <c r="O26" s="449">
        <v>45291</v>
      </c>
      <c r="P26">
        <f t="shared" si="0"/>
        <v>15</v>
      </c>
    </row>
    <row r="27" spans="1:16" ht="16.2" thickBot="1">
      <c r="A27" s="314" t="s">
        <v>244</v>
      </c>
      <c r="B27" s="300" t="s">
        <v>355</v>
      </c>
      <c r="C27" s="285">
        <v>1.4221429999999999</v>
      </c>
      <c r="D27" s="292">
        <v>0.75156506764790887</v>
      </c>
      <c r="E27" s="292">
        <v>0.24843493235209119</v>
      </c>
      <c r="F27" s="285">
        <v>6.0398010000000006</v>
      </c>
      <c r="G27" s="287">
        <v>2.9452148760000001</v>
      </c>
      <c r="H27" s="301" t="s">
        <v>236</v>
      </c>
      <c r="I27" s="294" t="s">
        <v>229</v>
      </c>
      <c r="J27" s="288">
        <v>2.5902789289546924</v>
      </c>
      <c r="K27" s="301" t="s">
        <v>267</v>
      </c>
      <c r="L27" s="290">
        <v>0.49927671295345255</v>
      </c>
      <c r="M27" s="288">
        <v>7.1234000000000002</v>
      </c>
      <c r="N27" s="450">
        <v>1.05727480601877</v>
      </c>
      <c r="O27" s="449">
        <v>45291</v>
      </c>
      <c r="P27">
        <f t="shared" si="0"/>
        <v>16</v>
      </c>
    </row>
    <row r="28" spans="1:16" ht="16.2" thickBot="1">
      <c r="A28" s="317" t="s">
        <v>337</v>
      </c>
      <c r="B28" s="284" t="s">
        <v>356</v>
      </c>
      <c r="C28" s="285">
        <v>2.6073000000000004</v>
      </c>
      <c r="D28" s="286">
        <v>1</v>
      </c>
      <c r="E28" s="286">
        <v>0</v>
      </c>
      <c r="F28" s="285">
        <v>10.952299999999999</v>
      </c>
      <c r="G28" s="287">
        <v>6.5788483659999999</v>
      </c>
      <c r="H28" s="294" t="s">
        <v>227</v>
      </c>
      <c r="I28" s="294" t="s">
        <v>228</v>
      </c>
      <c r="J28" s="288">
        <v>2.8700218818380741</v>
      </c>
      <c r="K28" s="301" t="s">
        <v>245</v>
      </c>
      <c r="L28" s="290">
        <v>0.48088852885373817</v>
      </c>
      <c r="M28" s="288">
        <v>9.34</v>
      </c>
      <c r="N28" s="450">
        <v>1.4579865676106001</v>
      </c>
      <c r="O28" s="449">
        <v>45291</v>
      </c>
      <c r="P28">
        <f t="shared" si="0"/>
        <v>17</v>
      </c>
    </row>
    <row r="29" spans="1:16" ht="16.2" thickBot="1">
      <c r="A29" s="314" t="s">
        <v>246</v>
      </c>
      <c r="B29" s="284" t="s">
        <v>357</v>
      </c>
      <c r="C29" s="285">
        <v>4.6959910000000002</v>
      </c>
      <c r="D29" s="286">
        <v>0.94717611690575032</v>
      </c>
      <c r="E29" s="286">
        <v>0</v>
      </c>
      <c r="F29" s="285">
        <v>18.923531999999998</v>
      </c>
      <c r="G29" s="287">
        <v>7.7187323239999994</v>
      </c>
      <c r="H29" s="294" t="s">
        <v>227</v>
      </c>
      <c r="I29" s="294" t="s">
        <v>228</v>
      </c>
      <c r="J29" s="288">
        <v>2.4889988350184815</v>
      </c>
      <c r="K29" s="291" t="s">
        <v>247</v>
      </c>
      <c r="L29" s="290">
        <v>0.37483873715798049</v>
      </c>
      <c r="M29" s="288">
        <v>8.3373000000000008</v>
      </c>
      <c r="N29" s="450">
        <v>1.24942561765369</v>
      </c>
      <c r="O29" s="449">
        <v>45291</v>
      </c>
      <c r="P29">
        <f t="shared" si="0"/>
        <v>18</v>
      </c>
    </row>
    <row r="30" spans="1:16" ht="16.2" thickBot="1">
      <c r="A30" s="314" t="s">
        <v>248</v>
      </c>
      <c r="B30" s="284" t="s">
        <v>358</v>
      </c>
      <c r="C30" s="285">
        <v>2.923</v>
      </c>
      <c r="D30" s="286">
        <v>1</v>
      </c>
      <c r="E30" s="286">
        <v>0</v>
      </c>
      <c r="F30" s="285">
        <v>9.1890000000000001</v>
      </c>
      <c r="G30" s="287">
        <v>4.0606573709999996</v>
      </c>
      <c r="H30" s="294" t="s">
        <v>227</v>
      </c>
      <c r="I30" s="294" t="s">
        <v>118</v>
      </c>
      <c r="J30" s="288">
        <v>2.2096774193548385</v>
      </c>
      <c r="K30" s="291" t="s">
        <v>249</v>
      </c>
      <c r="L30" s="290">
        <v>0.42540374263009484</v>
      </c>
      <c r="M30" s="288">
        <v>7.4778000000000002</v>
      </c>
      <c r="N30" s="450">
        <v>1.2234247621354699</v>
      </c>
      <c r="O30" s="449">
        <v>45291</v>
      </c>
      <c r="P30">
        <f t="shared" si="0"/>
        <v>19</v>
      </c>
    </row>
    <row r="31" spans="1:16" ht="16.2" thickBot="1">
      <c r="A31" s="283" t="s">
        <v>482</v>
      </c>
      <c r="B31" s="284" t="s">
        <v>466</v>
      </c>
      <c r="C31" s="285">
        <v>8.3119999999999994</v>
      </c>
      <c r="D31" s="286">
        <v>0.90326183525828152</v>
      </c>
      <c r="E31" s="286">
        <v>9.6738164741718494E-2</v>
      </c>
      <c r="F31" s="285">
        <v>31.492000000000001</v>
      </c>
      <c r="G31" s="287">
        <v>19.280953085</v>
      </c>
      <c r="H31" s="294" t="s">
        <v>129</v>
      </c>
      <c r="I31" s="294" t="s">
        <v>228</v>
      </c>
      <c r="J31" s="288">
        <v>2.8406940063091484</v>
      </c>
      <c r="K31" s="448" t="s">
        <v>477</v>
      </c>
      <c r="L31" s="290">
        <v>0.46925097669405902</v>
      </c>
      <c r="M31" s="288">
        <v>5.3139000000000003</v>
      </c>
      <c r="N31" s="450">
        <v>1.3829454155571099</v>
      </c>
      <c r="O31" s="449">
        <v>45291</v>
      </c>
      <c r="P31">
        <f t="shared" si="0"/>
        <v>20</v>
      </c>
    </row>
    <row r="32" spans="1:16" ht="16.2" thickBot="1">
      <c r="A32" s="283" t="s">
        <v>483</v>
      </c>
      <c r="B32" s="284" t="s">
        <v>465</v>
      </c>
      <c r="C32" s="285">
        <v>11.237</v>
      </c>
      <c r="D32" s="286">
        <v>0.62881552015662545</v>
      </c>
      <c r="E32" s="286">
        <v>0.19471389160808045</v>
      </c>
      <c r="F32" s="285">
        <v>38.21</v>
      </c>
      <c r="G32" s="287">
        <v>31.032029735000002</v>
      </c>
      <c r="H32" s="294" t="s">
        <v>227</v>
      </c>
      <c r="I32" s="294" t="s">
        <v>229</v>
      </c>
      <c r="J32" s="288">
        <v>5.5406698564593304</v>
      </c>
      <c r="K32" s="448" t="s">
        <v>463</v>
      </c>
      <c r="L32" s="290">
        <v>0.43099415204678365</v>
      </c>
      <c r="M32" s="288">
        <v>17.551100000000002</v>
      </c>
      <c r="N32" s="450">
        <v>2.00268270674795</v>
      </c>
      <c r="O32" s="449">
        <v>45291</v>
      </c>
      <c r="P32">
        <f t="shared" si="0"/>
        <v>21</v>
      </c>
    </row>
    <row r="33" spans="1:16" ht="16.2" thickBot="1">
      <c r="A33" s="314" t="s">
        <v>266</v>
      </c>
      <c r="B33" s="284" t="s">
        <v>359</v>
      </c>
      <c r="C33" s="285">
        <v>24.303999999999998</v>
      </c>
      <c r="D33" s="286">
        <v>0.74743594820417381</v>
      </c>
      <c r="E33" s="286">
        <v>0.15994139310180969</v>
      </c>
      <c r="F33" s="285">
        <v>101.083</v>
      </c>
      <c r="G33" s="287">
        <v>72.945270454999999</v>
      </c>
      <c r="H33" s="294" t="s">
        <v>227</v>
      </c>
      <c r="I33" s="294" t="s">
        <v>229</v>
      </c>
      <c r="J33" s="288">
        <v>2.6251022076860182</v>
      </c>
      <c r="K33" s="291" t="s">
        <v>268</v>
      </c>
      <c r="L33" s="290">
        <v>0.33055800849417605</v>
      </c>
      <c r="M33" s="288">
        <v>11.035399999999999</v>
      </c>
      <c r="N33" s="450">
        <v>2.3198149810500999</v>
      </c>
      <c r="O33" s="449">
        <v>45291</v>
      </c>
    </row>
    <row r="34" spans="1:16" ht="16.2" thickBot="1">
      <c r="A34" s="318" t="s">
        <v>264</v>
      </c>
      <c r="B34" s="284" t="s">
        <v>360</v>
      </c>
      <c r="C34" s="285">
        <v>8.8930000000000007</v>
      </c>
      <c r="D34" s="286">
        <v>0.72524850480338421</v>
      </c>
      <c r="E34" s="286">
        <v>0.26146664721695462</v>
      </c>
      <c r="F34" s="285">
        <v>31.613499999999998</v>
      </c>
      <c r="G34" s="287">
        <v>24.736866768999999</v>
      </c>
      <c r="H34" s="294" t="s">
        <v>129</v>
      </c>
      <c r="I34" s="294" t="s">
        <v>228</v>
      </c>
      <c r="J34" s="288">
        <v>3.0004120313143798</v>
      </c>
      <c r="K34" s="291" t="s">
        <v>269</v>
      </c>
      <c r="L34" s="290">
        <v>0.38357499934566963</v>
      </c>
      <c r="M34" s="288">
        <v>11.2334</v>
      </c>
      <c r="N34" s="450">
        <v>2.1090490553671799</v>
      </c>
      <c r="O34" s="449">
        <v>45291</v>
      </c>
    </row>
    <row r="35" spans="1:16" ht="16.2" thickBot="1">
      <c r="A35" s="319" t="s">
        <v>250</v>
      </c>
      <c r="B35" s="384" t="s">
        <v>361</v>
      </c>
      <c r="C35" s="385">
        <v>14.090999999999999</v>
      </c>
      <c r="D35" s="386">
        <v>0.80585668027593971</v>
      </c>
      <c r="E35" s="386">
        <v>0.18640011262846684</v>
      </c>
      <c r="F35" s="385">
        <v>52.51</v>
      </c>
      <c r="G35" s="387">
        <v>27.519071519000001</v>
      </c>
      <c r="H35" s="452" t="s">
        <v>129</v>
      </c>
      <c r="I35" s="452" t="s">
        <v>228</v>
      </c>
      <c r="J35" s="388">
        <v>2.476777251184834</v>
      </c>
      <c r="K35" s="389" t="s">
        <v>251</v>
      </c>
      <c r="L35" s="390">
        <v>0.38978625481258572</v>
      </c>
      <c r="M35" s="388">
        <v>10.3292</v>
      </c>
      <c r="N35" s="451">
        <v>1.56156113774897</v>
      </c>
      <c r="O35" s="449">
        <v>45291</v>
      </c>
    </row>
    <row r="36" spans="1:16">
      <c r="A36" s="235" t="s">
        <v>1</v>
      </c>
      <c r="B36" s="375"/>
      <c r="C36" s="376">
        <f>AVERAGE(C12:C35)</f>
        <v>10.784910916666668</v>
      </c>
      <c r="D36" s="377">
        <f>AVERAGE(D12:D35)</f>
        <v>0.85035664418060464</v>
      </c>
      <c r="E36" s="377">
        <f>AVERAGE(E12:E35)</f>
        <v>0.12787406523448061</v>
      </c>
      <c r="F36" s="376">
        <f>AVERAGE(F12:F35)</f>
        <v>41.548357583333335</v>
      </c>
      <c r="G36" s="376">
        <f>AVERAGE(G12:G35)</f>
        <v>26.115802693541667</v>
      </c>
      <c r="H36" s="378" t="s">
        <v>227</v>
      </c>
      <c r="I36" s="379" t="s">
        <v>229</v>
      </c>
      <c r="J36" s="380">
        <f>AVERAGE(J12:J35)</f>
        <v>2.8392788220926888</v>
      </c>
      <c r="K36" s="381"/>
      <c r="L36" s="382">
        <f>AVERAGE(L12:L35)</f>
        <v>0.40922818409422396</v>
      </c>
      <c r="M36" s="380">
        <f>AVERAGE(M12:M35)</f>
        <v>9.3576583333333314</v>
      </c>
      <c r="N36" s="383">
        <f>AVERAGE(N12:N35)</f>
        <v>1.6293901521761862</v>
      </c>
      <c r="P36">
        <f>P32+1</f>
        <v>22</v>
      </c>
    </row>
    <row r="37" spans="1:16" ht="16.2" thickBot="1">
      <c r="A37" s="304" t="s">
        <v>23</v>
      </c>
      <c r="B37" s="305"/>
      <c r="C37" s="306">
        <f>MEDIAN(C12:C35)</f>
        <v>8.6024999999999991</v>
      </c>
      <c r="D37" s="307">
        <f>MEDIAN(D12:D35)</f>
        <v>0.89469714858601468</v>
      </c>
      <c r="E37" s="307">
        <f>MEDIAN(E12:E35)</f>
        <v>0.13409485969704496</v>
      </c>
      <c r="F37" s="306">
        <f>MEDIAN(F12:F35)</f>
        <v>32.694749999999999</v>
      </c>
      <c r="G37" s="306">
        <f>MEDIAN(G12:G35)</f>
        <v>19.853090722000001</v>
      </c>
      <c r="H37" s="269" t="s">
        <v>227</v>
      </c>
      <c r="I37" s="303" t="s">
        <v>229</v>
      </c>
      <c r="J37" s="308">
        <f>MEDIAN(J12:J35)</f>
        <v>2.5614612551920972</v>
      </c>
      <c r="K37" s="309"/>
      <c r="L37" s="310">
        <f>MEDIAN(L12:L35)</f>
        <v>0.39900097919498118</v>
      </c>
      <c r="M37" s="308">
        <f>MEDIAN(M12:M35)</f>
        <v>9.2799499999999995</v>
      </c>
      <c r="N37" s="311">
        <f>MEDIAN(N12:N35)</f>
        <v>1.5005617841729451</v>
      </c>
    </row>
    <row r="38" spans="1:16" ht="16.2">
      <c r="A38" s="236" t="s">
        <v>478</v>
      </c>
      <c r="B38" s="312"/>
      <c r="C38" s="192"/>
      <c r="D38" s="192"/>
      <c r="E38" s="192"/>
      <c r="F38" s="192"/>
      <c r="G38" s="192"/>
      <c r="H38" s="167"/>
      <c r="I38" s="167"/>
      <c r="K38" s="25"/>
      <c r="L38" s="25"/>
      <c r="M38" s="25"/>
      <c r="N38" s="25"/>
    </row>
    <row r="39" spans="1:16" ht="12.75" customHeight="1">
      <c r="A39" s="28"/>
      <c r="B39" s="336"/>
      <c r="C39" s="325"/>
      <c r="D39" s="325"/>
      <c r="E39" s="325"/>
      <c r="F39" s="325"/>
      <c r="G39" s="326"/>
      <c r="H39" s="327"/>
      <c r="I39" s="328"/>
      <c r="J39" s="329"/>
      <c r="K39" s="330"/>
      <c r="L39" s="330"/>
      <c r="M39" s="331"/>
      <c r="N39" s="333"/>
      <c r="O39" s="332"/>
      <c r="P39" s="329"/>
    </row>
    <row r="40" spans="1:16" ht="16.2" thickBot="1">
      <c r="A40" s="27" t="s">
        <v>120</v>
      </c>
      <c r="B40" s="27"/>
      <c r="C40" s="205"/>
      <c r="D40" s="205"/>
      <c r="E40" s="205"/>
      <c r="F40" s="6"/>
      <c r="G40" s="6"/>
      <c r="H40" s="6"/>
      <c r="I40" s="6"/>
      <c r="J40" s="6"/>
      <c r="K40" s="6"/>
      <c r="L40" s="6"/>
      <c r="M40" s="6"/>
      <c r="N40" s="6"/>
      <c r="O40" s="5"/>
    </row>
    <row r="41" spans="1:16" ht="16.2" thickBot="1">
      <c r="A41" s="370" t="s">
        <v>516</v>
      </c>
      <c r="B41" s="371"/>
      <c r="C41" s="372"/>
      <c r="D41" s="372"/>
      <c r="E41" s="372"/>
      <c r="F41" s="372"/>
      <c r="G41" s="372"/>
      <c r="H41" s="368"/>
      <c r="I41" s="368"/>
      <c r="J41" s="372"/>
      <c r="K41" s="372"/>
      <c r="L41" s="372"/>
      <c r="M41" s="372"/>
      <c r="N41" s="373"/>
      <c r="O41" s="162"/>
    </row>
    <row r="42" spans="1:16" ht="47.4" thickBot="1">
      <c r="A42" s="197" t="s">
        <v>39</v>
      </c>
      <c r="B42" s="253"/>
      <c r="C42" s="198" t="s">
        <v>339</v>
      </c>
      <c r="D42" s="199" t="s">
        <v>315</v>
      </c>
      <c r="E42" s="199" t="s">
        <v>334</v>
      </c>
      <c r="F42" s="200" t="s">
        <v>340</v>
      </c>
      <c r="G42" s="200" t="s">
        <v>341</v>
      </c>
      <c r="H42" s="199" t="s">
        <v>252</v>
      </c>
      <c r="I42" s="199" t="s">
        <v>253</v>
      </c>
      <c r="J42" s="199" t="s">
        <v>130</v>
      </c>
      <c r="K42" s="199" t="s">
        <v>81</v>
      </c>
      <c r="L42" s="201" t="s">
        <v>128</v>
      </c>
      <c r="M42" s="201" t="s">
        <v>82</v>
      </c>
      <c r="N42" s="202" t="s">
        <v>0</v>
      </c>
      <c r="O42" s="363" t="s">
        <v>385</v>
      </c>
    </row>
    <row r="43" spans="1:16" ht="16.5" customHeight="1" thickBot="1">
      <c r="A43" s="314" t="s">
        <v>231</v>
      </c>
      <c r="B43" s="284" t="s">
        <v>342</v>
      </c>
      <c r="C43" s="285">
        <v>4.0270000000000001</v>
      </c>
      <c r="D43" s="286">
        <v>0.83064315867891736</v>
      </c>
      <c r="E43" s="286">
        <v>0.13409485969704496</v>
      </c>
      <c r="F43" s="285">
        <v>17.157</v>
      </c>
      <c r="G43" s="287">
        <v>12.223666984999999</v>
      </c>
      <c r="H43" s="294" t="s">
        <v>129</v>
      </c>
      <c r="I43" s="294" t="s">
        <v>229</v>
      </c>
      <c r="J43" s="288">
        <v>2.3274111675126905</v>
      </c>
      <c r="K43" s="289" t="s">
        <v>257</v>
      </c>
      <c r="L43" s="290">
        <v>0.41120077665190219</v>
      </c>
      <c r="M43" s="288">
        <v>10.7714</v>
      </c>
      <c r="N43" s="450">
        <v>1.8036745759919299</v>
      </c>
      <c r="O43" s="449">
        <v>45291</v>
      </c>
    </row>
    <row r="44" spans="1:16" ht="16.2" thickBot="1">
      <c r="A44" s="314" t="s">
        <v>232</v>
      </c>
      <c r="B44" s="284" t="s">
        <v>344</v>
      </c>
      <c r="C44" s="285">
        <v>7.2649999999999997</v>
      </c>
      <c r="D44" s="286">
        <v>0.7418353121567427</v>
      </c>
      <c r="E44" s="286">
        <v>0.16914489240585129</v>
      </c>
      <c r="F44" s="285">
        <v>33.776000000000003</v>
      </c>
      <c r="G44" s="287">
        <v>18.991721993999999</v>
      </c>
      <c r="H44" s="294" t="s">
        <v>227</v>
      </c>
      <c r="I44" s="294" t="s">
        <v>228</v>
      </c>
      <c r="J44" s="288">
        <v>3.4765478424015011</v>
      </c>
      <c r="K44" s="289" t="s">
        <v>233</v>
      </c>
      <c r="L44" s="290">
        <v>0.40743134087237481</v>
      </c>
      <c r="M44" s="288">
        <v>10.4634</v>
      </c>
      <c r="N44" s="450">
        <v>1.67349690553246</v>
      </c>
      <c r="O44" s="449">
        <v>45291</v>
      </c>
    </row>
    <row r="45" spans="1:16" ht="16.2" thickBot="1">
      <c r="A45" s="314" t="s">
        <v>234</v>
      </c>
      <c r="B45" s="284" t="s">
        <v>343</v>
      </c>
      <c r="C45" s="285">
        <v>18.5242</v>
      </c>
      <c r="D45" s="286">
        <v>0.90414754797890662</v>
      </c>
      <c r="E45" s="286">
        <v>0</v>
      </c>
      <c r="F45" s="285">
        <v>77.313600000000008</v>
      </c>
      <c r="G45" s="287">
        <v>44.720427879000006</v>
      </c>
      <c r="H45" s="294" t="s">
        <v>129</v>
      </c>
      <c r="I45" s="294" t="s">
        <v>229</v>
      </c>
      <c r="J45" s="288">
        <v>2.18916376113786</v>
      </c>
      <c r="K45" s="291" t="s">
        <v>235</v>
      </c>
      <c r="L45" s="290">
        <v>0.36557207562032296</v>
      </c>
      <c r="M45" s="288">
        <v>8.9563000000000006</v>
      </c>
      <c r="N45" s="450">
        <v>1.77133755743534</v>
      </c>
      <c r="O45" s="449">
        <v>45291</v>
      </c>
      <c r="P45">
        <f t="shared" ref="P45" si="1">P44+1</f>
        <v>1</v>
      </c>
    </row>
    <row r="46" spans="1:16" ht="16.2" thickBot="1">
      <c r="A46" s="314" t="s">
        <v>265</v>
      </c>
      <c r="B46" s="298" t="s">
        <v>348</v>
      </c>
      <c r="C46" s="285">
        <v>28.602</v>
      </c>
      <c r="D46" s="286">
        <v>0.92639366827253955</v>
      </c>
      <c r="E46" s="286">
        <v>7.7976600137646249E-2</v>
      </c>
      <c r="F46" s="285">
        <v>114.89700000000001</v>
      </c>
      <c r="G46" s="287">
        <v>70.035927983999997</v>
      </c>
      <c r="H46" s="294" t="s">
        <v>227</v>
      </c>
      <c r="I46" s="294" t="s">
        <v>229</v>
      </c>
      <c r="J46" s="288">
        <v>2.4137353433835846</v>
      </c>
      <c r="K46" s="291" t="s">
        <v>303</v>
      </c>
      <c r="L46" s="290">
        <v>0.36895027191987168</v>
      </c>
      <c r="M46" s="288">
        <v>8.4848999999999997</v>
      </c>
      <c r="N46" s="450">
        <v>1.4857488866899</v>
      </c>
      <c r="O46" s="453">
        <v>45291</v>
      </c>
    </row>
    <row r="47" spans="1:16" ht="16.5" customHeight="1" thickBot="1">
      <c r="A47" s="314" t="s">
        <v>328</v>
      </c>
      <c r="B47" s="294" t="s">
        <v>349</v>
      </c>
      <c r="C47" s="285">
        <v>16.338000000000001</v>
      </c>
      <c r="D47" s="286">
        <v>1</v>
      </c>
      <c r="E47" s="286">
        <v>0</v>
      </c>
      <c r="F47" s="285">
        <v>57.183</v>
      </c>
      <c r="G47" s="287">
        <v>25.590090568000001</v>
      </c>
      <c r="H47" s="294" t="s">
        <v>236</v>
      </c>
      <c r="I47" s="294" t="s">
        <v>229</v>
      </c>
      <c r="J47" s="288">
        <v>1.9785949506037321</v>
      </c>
      <c r="K47" s="291" t="s">
        <v>329</v>
      </c>
      <c r="L47" s="290">
        <v>0.28140580801400111</v>
      </c>
      <c r="M47" s="288">
        <v>6.7500999999999998</v>
      </c>
      <c r="N47" s="450">
        <v>1.8477150206515101</v>
      </c>
      <c r="O47" s="449">
        <v>45291</v>
      </c>
      <c r="P47">
        <f t="shared" ref="P47:P48" si="2">P46+1</f>
        <v>1</v>
      </c>
    </row>
    <row r="48" spans="1:16" ht="16.5" customHeight="1" thickBot="1">
      <c r="A48" s="314" t="s">
        <v>335</v>
      </c>
      <c r="B48" s="284" t="s">
        <v>350</v>
      </c>
      <c r="C48" s="285">
        <v>12.022943999999999</v>
      </c>
      <c r="D48" s="286">
        <v>0.97489522871209111</v>
      </c>
      <c r="E48" s="286">
        <v>1.4858308913865768E-2</v>
      </c>
      <c r="F48" s="285">
        <v>44.252875000000003</v>
      </c>
      <c r="G48" s="287">
        <v>21.423976848999999</v>
      </c>
      <c r="H48" s="294" t="s">
        <v>227</v>
      </c>
      <c r="I48" s="294" t="s">
        <v>229</v>
      </c>
      <c r="J48" s="288">
        <v>2.9921481041641362</v>
      </c>
      <c r="K48" s="289" t="s">
        <v>336</v>
      </c>
      <c r="L48" s="290">
        <v>0.3552202433250603</v>
      </c>
      <c r="M48" s="288">
        <v>16.685300000000002</v>
      </c>
      <c r="N48" s="450">
        <v>1.4624503961192501</v>
      </c>
      <c r="O48" s="449">
        <v>45291</v>
      </c>
      <c r="P48">
        <f t="shared" si="2"/>
        <v>2</v>
      </c>
    </row>
    <row r="49" spans="1:16" ht="16.2" thickBot="1">
      <c r="A49" s="316" t="s">
        <v>332</v>
      </c>
      <c r="B49" s="284" t="s">
        <v>351</v>
      </c>
      <c r="C49" s="285">
        <v>5.5081999999999995</v>
      </c>
      <c r="D49" s="286">
        <v>1</v>
      </c>
      <c r="E49" s="286">
        <v>0</v>
      </c>
      <c r="F49" s="285">
        <v>23.596</v>
      </c>
      <c r="G49" s="287">
        <v>11.284350666</v>
      </c>
      <c r="H49" s="294" t="s">
        <v>227</v>
      </c>
      <c r="I49" s="294" t="s">
        <v>229</v>
      </c>
      <c r="J49" s="288">
        <v>2.4817577101390849</v>
      </c>
      <c r="K49" s="289" t="s">
        <v>330</v>
      </c>
      <c r="L49" s="290">
        <v>0.42130160487960128</v>
      </c>
      <c r="M49" s="288">
        <v>7.7545000000000002</v>
      </c>
      <c r="N49" s="450">
        <v>1.16777256773384</v>
      </c>
      <c r="O49" s="453">
        <v>45291</v>
      </c>
    </row>
    <row r="50" spans="1:16" ht="16.2" thickBot="1">
      <c r="A50" s="314" t="s">
        <v>242</v>
      </c>
      <c r="B50" s="284" t="s">
        <v>353</v>
      </c>
      <c r="C50" s="337">
        <v>1.762894</v>
      </c>
      <c r="D50" s="286">
        <v>0.9980400327000899</v>
      </c>
      <c r="E50" s="286">
        <v>0</v>
      </c>
      <c r="F50" s="337">
        <v>5.7452299999999994</v>
      </c>
      <c r="G50" s="338">
        <v>4.4071742770000002</v>
      </c>
      <c r="H50" s="294" t="s">
        <v>236</v>
      </c>
      <c r="I50" s="294" t="s">
        <v>229</v>
      </c>
      <c r="J50" s="288">
        <v>2.5326435814295025</v>
      </c>
      <c r="K50" s="289" t="s">
        <v>243</v>
      </c>
      <c r="L50" s="290">
        <v>0.50714954879151275</v>
      </c>
      <c r="M50" s="288">
        <v>9.1420999999999992</v>
      </c>
      <c r="N50" s="450">
        <v>1.5153746816559901</v>
      </c>
      <c r="O50" s="453">
        <v>45291</v>
      </c>
    </row>
    <row r="51" spans="1:16" ht="16.2" thickBot="1">
      <c r="A51" s="314" t="s">
        <v>244</v>
      </c>
      <c r="B51" s="300" t="s">
        <v>355</v>
      </c>
      <c r="C51" s="285">
        <v>1.4221429999999999</v>
      </c>
      <c r="D51" s="292">
        <v>0.75156506764790887</v>
      </c>
      <c r="E51" s="292">
        <v>0.24843493235209119</v>
      </c>
      <c r="F51" s="285">
        <v>6.0398010000000006</v>
      </c>
      <c r="G51" s="287">
        <v>2.9452148760000001</v>
      </c>
      <c r="H51" s="301" t="s">
        <v>236</v>
      </c>
      <c r="I51" s="294" t="s">
        <v>229</v>
      </c>
      <c r="J51" s="288">
        <v>2.5902789289546924</v>
      </c>
      <c r="K51" s="301" t="s">
        <v>267</v>
      </c>
      <c r="L51" s="290">
        <v>0.49927671295345255</v>
      </c>
      <c r="M51" s="288">
        <v>7.1234000000000002</v>
      </c>
      <c r="N51" s="450">
        <v>1.05727480601877</v>
      </c>
      <c r="O51" s="453">
        <v>45291</v>
      </c>
    </row>
    <row r="52" spans="1:16" ht="16.2" thickBot="1">
      <c r="A52" s="317" t="s">
        <v>337</v>
      </c>
      <c r="B52" s="284" t="s">
        <v>356</v>
      </c>
      <c r="C52" s="285">
        <v>2.6073000000000004</v>
      </c>
      <c r="D52" s="286">
        <v>1</v>
      </c>
      <c r="E52" s="286">
        <v>0</v>
      </c>
      <c r="F52" s="285">
        <v>10.952299999999999</v>
      </c>
      <c r="G52" s="287">
        <v>6.5788483659999999</v>
      </c>
      <c r="H52" s="294" t="s">
        <v>227</v>
      </c>
      <c r="I52" s="294" t="s">
        <v>228</v>
      </c>
      <c r="J52" s="288">
        <v>2.8700218818380741</v>
      </c>
      <c r="K52" s="301" t="s">
        <v>245</v>
      </c>
      <c r="L52" s="290">
        <v>0.48088852885373817</v>
      </c>
      <c r="M52" s="288">
        <v>9.34</v>
      </c>
      <c r="N52" s="450">
        <v>1.4579865676106001</v>
      </c>
      <c r="O52" s="449">
        <v>45291</v>
      </c>
      <c r="P52">
        <f t="shared" ref="P52" si="3">P51+1</f>
        <v>1</v>
      </c>
    </row>
    <row r="53" spans="1:16" ht="16.2" thickBot="1">
      <c r="A53" s="314" t="s">
        <v>246</v>
      </c>
      <c r="B53" s="284" t="s">
        <v>357</v>
      </c>
      <c r="C53" s="285">
        <v>4.6959910000000002</v>
      </c>
      <c r="D53" s="286">
        <v>0.94717611690575032</v>
      </c>
      <c r="E53" s="286">
        <v>0</v>
      </c>
      <c r="F53" s="285">
        <v>18.923531999999998</v>
      </c>
      <c r="G53" s="287">
        <v>7.7187323239999994</v>
      </c>
      <c r="H53" s="294" t="s">
        <v>227</v>
      </c>
      <c r="I53" s="294" t="s">
        <v>228</v>
      </c>
      <c r="J53" s="288">
        <v>2.4889988350184815</v>
      </c>
      <c r="K53" s="291" t="s">
        <v>247</v>
      </c>
      <c r="L53" s="290">
        <v>0.37483873715798049</v>
      </c>
      <c r="M53" s="288">
        <v>8.3373000000000008</v>
      </c>
      <c r="N53" s="450">
        <v>1.24942561765369</v>
      </c>
      <c r="O53" s="453">
        <v>45291</v>
      </c>
    </row>
    <row r="54" spans="1:16" ht="16.2" thickBot="1">
      <c r="A54" s="314" t="s">
        <v>248</v>
      </c>
      <c r="B54" s="284" t="s">
        <v>358</v>
      </c>
      <c r="C54" s="285">
        <v>2.923</v>
      </c>
      <c r="D54" s="286">
        <v>1</v>
      </c>
      <c r="E54" s="286">
        <v>0</v>
      </c>
      <c r="F54" s="285">
        <v>9.1890000000000001</v>
      </c>
      <c r="G54" s="287">
        <v>4.0606573709999996</v>
      </c>
      <c r="H54" s="294" t="s">
        <v>227</v>
      </c>
      <c r="I54" s="294" t="s">
        <v>118</v>
      </c>
      <c r="J54" s="288">
        <v>2.2096774193548385</v>
      </c>
      <c r="K54" s="291" t="s">
        <v>249</v>
      </c>
      <c r="L54" s="290">
        <v>0.42540374263009484</v>
      </c>
      <c r="M54" s="288">
        <v>7.4778000000000002</v>
      </c>
      <c r="N54" s="450">
        <v>1.2234247621354699</v>
      </c>
      <c r="O54" s="453">
        <v>45291</v>
      </c>
    </row>
    <row r="55" spans="1:16" ht="16.2" thickBot="1">
      <c r="A55" s="314" t="s">
        <v>266</v>
      </c>
      <c r="B55" s="284" t="s">
        <v>359</v>
      </c>
      <c r="C55" s="285">
        <v>24.303999999999998</v>
      </c>
      <c r="D55" s="286">
        <v>0.74743594820417381</v>
      </c>
      <c r="E55" s="286">
        <v>0.15994139310180969</v>
      </c>
      <c r="F55" s="285">
        <v>101.083</v>
      </c>
      <c r="G55" s="287">
        <v>72.945270454999999</v>
      </c>
      <c r="H55" s="294" t="s">
        <v>227</v>
      </c>
      <c r="I55" s="294" t="s">
        <v>229</v>
      </c>
      <c r="J55" s="288">
        <v>2.6251022076860182</v>
      </c>
      <c r="K55" s="291" t="s">
        <v>268</v>
      </c>
      <c r="L55" s="290">
        <v>0.33055800849417605</v>
      </c>
      <c r="M55" s="288">
        <v>11.035399999999999</v>
      </c>
      <c r="N55" s="450">
        <v>2.3198149810500999</v>
      </c>
      <c r="O55" s="449">
        <v>45291</v>
      </c>
    </row>
    <row r="56" spans="1:16" ht="16.2" thickBot="1">
      <c r="A56" s="319" t="s">
        <v>250</v>
      </c>
      <c r="B56" s="384" t="s">
        <v>361</v>
      </c>
      <c r="C56" s="385">
        <v>14.090999999999999</v>
      </c>
      <c r="D56" s="386">
        <v>0.80585668027593971</v>
      </c>
      <c r="E56" s="386">
        <v>0.18640011262846684</v>
      </c>
      <c r="F56" s="385">
        <v>52.51</v>
      </c>
      <c r="G56" s="387">
        <v>27.519071519000001</v>
      </c>
      <c r="H56" s="452" t="s">
        <v>129</v>
      </c>
      <c r="I56" s="452" t="s">
        <v>228</v>
      </c>
      <c r="J56" s="388">
        <v>2.476777251184834</v>
      </c>
      <c r="K56" s="389" t="s">
        <v>251</v>
      </c>
      <c r="L56" s="390">
        <v>0.38978625481258572</v>
      </c>
      <c r="M56" s="388">
        <v>10.3292</v>
      </c>
      <c r="N56" s="451">
        <v>1.56156113774897</v>
      </c>
      <c r="O56" s="449">
        <v>45291</v>
      </c>
    </row>
    <row r="57" spans="1:16">
      <c r="A57" s="235" t="s">
        <v>1</v>
      </c>
      <c r="B57" s="375"/>
      <c r="C57" s="376">
        <f>AVERAGE(C43:C56)</f>
        <v>10.292405142857145</v>
      </c>
      <c r="D57" s="377">
        <f>AVERAGE(D43:D56)</f>
        <v>0.90199919725236133</v>
      </c>
      <c r="E57" s="377">
        <f>AVERAGE(E43:E56)</f>
        <v>7.077507851691256E-2</v>
      </c>
      <c r="F57" s="376">
        <f>AVERAGE(F43:F56)</f>
        <v>40.901309857142856</v>
      </c>
      <c r="G57" s="376">
        <f>AVERAGE(G43:G56)</f>
        <v>23.603223722357143</v>
      </c>
      <c r="H57" s="378" t="s">
        <v>227</v>
      </c>
      <c r="I57" s="379" t="s">
        <v>229</v>
      </c>
      <c r="J57" s="380">
        <f>AVERAGE(J43:J56)</f>
        <v>2.5466327846292169</v>
      </c>
      <c r="K57" s="381"/>
      <c r="L57" s="382">
        <f>AVERAGE(L43:L56)</f>
        <v>0.40135597535547679</v>
      </c>
      <c r="M57" s="380">
        <f>AVERAGE(M43:M56)</f>
        <v>9.4750785714285719</v>
      </c>
      <c r="N57" s="383">
        <f>AVERAGE(N43:N56)</f>
        <v>1.5426470331448443</v>
      </c>
      <c r="O57" s="449">
        <v>45291</v>
      </c>
    </row>
    <row r="58" spans="1:16" ht="16.2" thickBot="1">
      <c r="A58" s="304" t="s">
        <v>23</v>
      </c>
      <c r="B58" s="305"/>
      <c r="C58" s="306">
        <f>MEDIAN(C43:C56)</f>
        <v>6.3865999999999996</v>
      </c>
      <c r="D58" s="307">
        <f>MEDIAN(D43:D56)</f>
        <v>0.93678489258914488</v>
      </c>
      <c r="E58" s="307">
        <f>MEDIAN(E43:E56)</f>
        <v>7.4291544569328842E-3</v>
      </c>
      <c r="F58" s="306">
        <f>MEDIAN(F43:F56)</f>
        <v>28.686</v>
      </c>
      <c r="G58" s="306">
        <f>MEDIAN(G43:G56)</f>
        <v>15.607694489499998</v>
      </c>
      <c r="H58" s="269" t="s">
        <v>227</v>
      </c>
      <c r="I58" s="303" t="s">
        <v>229</v>
      </c>
      <c r="J58" s="308">
        <f>MEDIAN(J43:J56)</f>
        <v>2.4853782725787834</v>
      </c>
      <c r="K58" s="309"/>
      <c r="L58" s="310">
        <f>MEDIAN(L43:L56)</f>
        <v>0.39860879784248027</v>
      </c>
      <c r="M58" s="308">
        <f>MEDIAN(M43:M56)</f>
        <v>9.049199999999999</v>
      </c>
      <c r="N58" s="311">
        <f>MEDIAN(N43:N56)</f>
        <v>1.5005617841729451</v>
      </c>
    </row>
    <row r="59" spans="1:16" ht="16.2">
      <c r="A59" s="236" t="s">
        <v>478</v>
      </c>
    </row>
  </sheetData>
  <phoneticPr fontId="79" type="noConversion"/>
  <pageMargins left="0.84" right="0.34" top="0.26" bottom="0.3" header="0.3" footer="0.3"/>
  <pageSetup scale="5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F57"/>
  <sheetViews>
    <sheetView topLeftCell="A23" zoomScale="75" zoomScaleNormal="75" workbookViewId="0">
      <selection activeCell="I7" sqref="I1:J1048576"/>
    </sheetView>
  </sheetViews>
  <sheetFormatPr defaultRowHeight="13.2"/>
  <cols>
    <col min="1" max="1" width="60" customWidth="1"/>
    <col min="2" max="3" width="11.44140625" customWidth="1"/>
    <col min="4" max="4" width="12" customWidth="1"/>
    <col min="5" max="5" width="16" customWidth="1"/>
    <col min="6" max="6" width="14.6640625" customWidth="1"/>
  </cols>
  <sheetData>
    <row r="1" spans="1:6" ht="15.6">
      <c r="F1" s="86" t="s">
        <v>519</v>
      </c>
    </row>
    <row r="2" spans="1:6" ht="18.75" customHeight="1">
      <c r="A2" s="4"/>
      <c r="B2" s="4"/>
      <c r="C2" s="4"/>
      <c r="D2" s="4"/>
      <c r="E2" s="4"/>
      <c r="F2" s="1" t="s">
        <v>452</v>
      </c>
    </row>
    <row r="3" spans="1:6" ht="18.75" customHeight="1">
      <c r="A3" s="4"/>
      <c r="B3" s="4"/>
      <c r="C3" s="4"/>
      <c r="D3" s="4"/>
      <c r="E3" s="4"/>
      <c r="F3" s="123" t="s">
        <v>301</v>
      </c>
    </row>
    <row r="4" spans="1:6" ht="18.75" customHeight="1">
      <c r="A4" s="121"/>
      <c r="B4" s="121"/>
      <c r="C4" s="121"/>
      <c r="D4" s="121"/>
      <c r="E4" s="121"/>
      <c r="F4" s="181" t="s">
        <v>149</v>
      </c>
    </row>
    <row r="5" spans="1:6" ht="18.75" customHeight="1">
      <c r="A5" s="182" t="s">
        <v>452</v>
      </c>
      <c r="B5" s="124"/>
      <c r="C5" s="124"/>
      <c r="D5" s="124"/>
      <c r="E5" s="124"/>
      <c r="F5" s="124"/>
    </row>
    <row r="6" spans="1:6" ht="18.75" customHeight="1">
      <c r="A6" s="5" t="s">
        <v>513</v>
      </c>
      <c r="B6" s="183"/>
      <c r="C6" s="183"/>
      <c r="D6" s="183"/>
      <c r="E6" s="183"/>
      <c r="F6" s="183"/>
    </row>
    <row r="7" spans="1:6" ht="18.75" customHeight="1">
      <c r="A7" s="184" t="s">
        <v>258</v>
      </c>
      <c r="B7" s="183"/>
      <c r="C7" s="183"/>
      <c r="D7" s="183"/>
      <c r="E7" s="183"/>
      <c r="F7" s="183"/>
    </row>
    <row r="8" spans="1:6" ht="15.6">
      <c r="A8" s="129"/>
      <c r="B8" s="183"/>
      <c r="C8" s="183"/>
      <c r="D8" s="183"/>
      <c r="E8" s="183"/>
      <c r="F8" s="183"/>
    </row>
    <row r="9" spans="1:6" ht="15.6">
      <c r="A9" s="129" t="s">
        <v>119</v>
      </c>
      <c r="B9" s="183"/>
      <c r="C9" s="183"/>
      <c r="D9" s="183"/>
      <c r="E9" s="183"/>
      <c r="F9" s="183"/>
    </row>
    <row r="10" spans="1:6" ht="16.2" thickBot="1">
      <c r="A10" s="129" t="s">
        <v>230</v>
      </c>
      <c r="B10" s="130"/>
      <c r="C10" s="130"/>
      <c r="D10" s="130"/>
      <c r="E10" s="130"/>
      <c r="F10" s="130"/>
    </row>
    <row r="11" spans="1:6" ht="31.2">
      <c r="A11" s="207" t="s">
        <v>39</v>
      </c>
      <c r="B11" s="172" t="s">
        <v>14</v>
      </c>
      <c r="C11" s="172" t="s">
        <v>259</v>
      </c>
      <c r="D11" s="173" t="s">
        <v>260</v>
      </c>
      <c r="E11" s="173" t="s">
        <v>261</v>
      </c>
      <c r="F11" s="174" t="s">
        <v>262</v>
      </c>
    </row>
    <row r="12" spans="1:6" ht="15.6">
      <c r="A12" s="283" t="s">
        <v>231</v>
      </c>
      <c r="B12" s="403">
        <v>0.9</v>
      </c>
      <c r="C12" s="300" t="s">
        <v>263</v>
      </c>
      <c r="D12" s="300">
        <v>2</v>
      </c>
      <c r="E12" s="300">
        <v>100</v>
      </c>
      <c r="F12" s="391">
        <v>95</v>
      </c>
    </row>
    <row r="13" spans="1:6" ht="15.6">
      <c r="A13" s="283" t="s">
        <v>232</v>
      </c>
      <c r="B13" s="403">
        <v>0.9</v>
      </c>
      <c r="C13" s="300" t="s">
        <v>133</v>
      </c>
      <c r="D13" s="300">
        <v>1</v>
      </c>
      <c r="E13" s="300">
        <v>100</v>
      </c>
      <c r="F13" s="391">
        <v>95</v>
      </c>
    </row>
    <row r="14" spans="1:6" ht="15.6">
      <c r="A14" s="283" t="s">
        <v>234</v>
      </c>
      <c r="B14" s="403">
        <v>0.8</v>
      </c>
      <c r="C14" s="300" t="s">
        <v>255</v>
      </c>
      <c r="D14" s="300">
        <v>1</v>
      </c>
      <c r="E14" s="300">
        <v>95</v>
      </c>
      <c r="F14" s="391">
        <v>95</v>
      </c>
    </row>
    <row r="15" spans="1:6" ht="15.6">
      <c r="A15" s="313" t="s">
        <v>331</v>
      </c>
      <c r="B15" s="403">
        <v>0.95</v>
      </c>
      <c r="C15" s="300" t="s">
        <v>475</v>
      </c>
      <c r="D15" s="300">
        <v>3</v>
      </c>
      <c r="E15" s="300">
        <v>70</v>
      </c>
      <c r="F15" s="391">
        <v>70</v>
      </c>
    </row>
    <row r="16" spans="1:6" ht="15.6">
      <c r="A16" s="283" t="s">
        <v>237</v>
      </c>
      <c r="B16" s="403">
        <v>0.85</v>
      </c>
      <c r="C16" s="300" t="s">
        <v>133</v>
      </c>
      <c r="D16" s="300">
        <v>2</v>
      </c>
      <c r="E16" s="300">
        <v>90</v>
      </c>
      <c r="F16" s="391">
        <v>95</v>
      </c>
    </row>
    <row r="17" spans="1:6" ht="15.6">
      <c r="A17" s="283" t="s">
        <v>239</v>
      </c>
      <c r="B17" s="403">
        <v>0.8</v>
      </c>
      <c r="C17" s="300" t="s">
        <v>255</v>
      </c>
      <c r="D17" s="300">
        <v>1</v>
      </c>
      <c r="E17" s="300">
        <v>100</v>
      </c>
      <c r="F17" s="391">
        <v>90</v>
      </c>
    </row>
    <row r="18" spans="1:6" ht="15.6">
      <c r="A18" s="283" t="s">
        <v>265</v>
      </c>
      <c r="B18" s="403">
        <v>0.9</v>
      </c>
      <c r="C18" s="300" t="s">
        <v>133</v>
      </c>
      <c r="D18" s="300">
        <v>2</v>
      </c>
      <c r="E18" s="300">
        <v>100</v>
      </c>
      <c r="F18" s="391">
        <v>95</v>
      </c>
    </row>
    <row r="19" spans="1:6" ht="15.6">
      <c r="A19" s="283" t="s">
        <v>328</v>
      </c>
      <c r="B19" s="403">
        <v>1</v>
      </c>
      <c r="C19" s="300" t="s">
        <v>263</v>
      </c>
      <c r="D19" s="300">
        <v>3</v>
      </c>
      <c r="E19" s="300">
        <v>10</v>
      </c>
      <c r="F19" s="391">
        <v>85</v>
      </c>
    </row>
    <row r="20" spans="1:6" ht="16.5" customHeight="1">
      <c r="A20" s="283" t="s">
        <v>335</v>
      </c>
      <c r="B20" s="403">
        <v>0.95</v>
      </c>
      <c r="C20" s="300" t="s">
        <v>263</v>
      </c>
      <c r="D20" s="300">
        <v>2</v>
      </c>
      <c r="E20" s="300">
        <v>80</v>
      </c>
      <c r="F20" s="391">
        <v>90</v>
      </c>
    </row>
    <row r="21" spans="1:6" ht="15.6">
      <c r="A21" s="366" t="s">
        <v>332</v>
      </c>
      <c r="B21" s="403">
        <v>0.95</v>
      </c>
      <c r="C21" s="300" t="s">
        <v>263</v>
      </c>
      <c r="D21" s="300">
        <v>2</v>
      </c>
      <c r="E21" s="300">
        <v>85</v>
      </c>
      <c r="F21" s="391">
        <v>90</v>
      </c>
    </row>
    <row r="22" spans="1:6" ht="16.5" customHeight="1">
      <c r="A22" s="297" t="s">
        <v>300</v>
      </c>
      <c r="B22" s="403">
        <v>0.95</v>
      </c>
      <c r="C22" s="300" t="s">
        <v>133</v>
      </c>
      <c r="D22" s="300">
        <v>2</v>
      </c>
      <c r="E22" s="300">
        <v>100</v>
      </c>
      <c r="F22" s="391">
        <v>80</v>
      </c>
    </row>
    <row r="23" spans="1:6" ht="16.5" customHeight="1">
      <c r="A23" s="283" t="s">
        <v>479</v>
      </c>
      <c r="B23" s="301" t="s">
        <v>480</v>
      </c>
      <c r="C23" s="300" t="s">
        <v>263</v>
      </c>
      <c r="D23" s="300">
        <v>2</v>
      </c>
      <c r="E23" s="301" t="s">
        <v>481</v>
      </c>
      <c r="F23" s="396" t="s">
        <v>481</v>
      </c>
    </row>
    <row r="24" spans="1:6" ht="15.6">
      <c r="A24" s="283" t="s">
        <v>242</v>
      </c>
      <c r="B24" s="403">
        <v>0.85</v>
      </c>
      <c r="C24" s="300" t="s">
        <v>133</v>
      </c>
      <c r="D24" s="300">
        <v>2</v>
      </c>
      <c r="E24" s="300">
        <v>100</v>
      </c>
      <c r="F24" s="391">
        <v>95</v>
      </c>
    </row>
    <row r="25" spans="1:6" ht="15.6">
      <c r="A25" s="283" t="s">
        <v>254</v>
      </c>
      <c r="B25" s="404">
        <v>0.8</v>
      </c>
      <c r="C25" s="301" t="s">
        <v>263</v>
      </c>
      <c r="D25" s="301">
        <v>2</v>
      </c>
      <c r="E25" s="301">
        <v>100</v>
      </c>
      <c r="F25" s="396">
        <v>100</v>
      </c>
    </row>
    <row r="26" spans="1:6" ht="15.6">
      <c r="A26" s="299" t="s">
        <v>310</v>
      </c>
      <c r="B26" s="403">
        <v>1.05</v>
      </c>
      <c r="C26" s="300" t="s">
        <v>133</v>
      </c>
      <c r="D26" s="300">
        <v>3</v>
      </c>
      <c r="E26" s="300">
        <v>95</v>
      </c>
      <c r="F26" s="391">
        <v>55</v>
      </c>
    </row>
    <row r="27" spans="1:6" ht="15.6">
      <c r="A27" s="283" t="s">
        <v>244</v>
      </c>
      <c r="B27" s="403">
        <v>0.95</v>
      </c>
      <c r="C27" s="300" t="s">
        <v>475</v>
      </c>
      <c r="D27" s="300">
        <v>3</v>
      </c>
      <c r="E27" s="300">
        <v>95</v>
      </c>
      <c r="F27" s="391">
        <v>90</v>
      </c>
    </row>
    <row r="28" spans="1:6" ht="15.6">
      <c r="A28" s="297" t="s">
        <v>337</v>
      </c>
      <c r="B28" s="403">
        <v>1.05</v>
      </c>
      <c r="C28" s="300" t="s">
        <v>263</v>
      </c>
      <c r="D28" s="300">
        <v>3</v>
      </c>
      <c r="E28" s="300">
        <v>95</v>
      </c>
      <c r="F28" s="391">
        <v>80</v>
      </c>
    </row>
    <row r="29" spans="1:6" ht="15.6">
      <c r="A29" s="283" t="s">
        <v>246</v>
      </c>
      <c r="B29" s="403">
        <v>0.95</v>
      </c>
      <c r="C29" s="300" t="s">
        <v>263</v>
      </c>
      <c r="D29" s="300">
        <v>3</v>
      </c>
      <c r="E29" s="300">
        <v>90</v>
      </c>
      <c r="F29" s="391">
        <v>85</v>
      </c>
    </row>
    <row r="30" spans="1:6" ht="15.6">
      <c r="A30" s="283" t="s">
        <v>248</v>
      </c>
      <c r="B30" s="403">
        <v>0.9</v>
      </c>
      <c r="C30" s="300" t="s">
        <v>263</v>
      </c>
      <c r="D30" s="300">
        <v>3</v>
      </c>
      <c r="E30" s="300">
        <v>95</v>
      </c>
      <c r="F30" s="391">
        <v>90</v>
      </c>
    </row>
    <row r="31" spans="1:6" ht="15.6">
      <c r="A31" s="283" t="s">
        <v>482</v>
      </c>
      <c r="B31" s="403">
        <v>1.1499999999999999</v>
      </c>
      <c r="C31" s="300" t="s">
        <v>133</v>
      </c>
      <c r="D31" s="300">
        <v>3</v>
      </c>
      <c r="E31" s="300">
        <v>45</v>
      </c>
      <c r="F31" s="391">
        <v>75</v>
      </c>
    </row>
    <row r="32" spans="1:6" ht="15.6">
      <c r="A32" s="283" t="s">
        <v>483</v>
      </c>
      <c r="B32" s="403">
        <v>0.95</v>
      </c>
      <c r="C32" s="300" t="s">
        <v>133</v>
      </c>
      <c r="D32" s="300">
        <v>1</v>
      </c>
      <c r="E32" s="300">
        <v>100</v>
      </c>
      <c r="F32" s="391">
        <v>95</v>
      </c>
    </row>
    <row r="33" spans="1:6" ht="15.6">
      <c r="A33" s="283" t="s">
        <v>266</v>
      </c>
      <c r="B33" s="403">
        <v>0.95</v>
      </c>
      <c r="C33" s="300" t="s">
        <v>133</v>
      </c>
      <c r="D33" s="300">
        <v>2</v>
      </c>
      <c r="E33" s="300">
        <v>95</v>
      </c>
      <c r="F33" s="391">
        <v>90</v>
      </c>
    </row>
    <row r="34" spans="1:6" ht="15.6">
      <c r="A34" s="299" t="s">
        <v>264</v>
      </c>
      <c r="B34" s="403">
        <v>0.85</v>
      </c>
      <c r="C34" s="300" t="s">
        <v>255</v>
      </c>
      <c r="D34" s="300">
        <v>1</v>
      </c>
      <c r="E34" s="300">
        <v>100</v>
      </c>
      <c r="F34" s="391">
        <v>85</v>
      </c>
    </row>
    <row r="35" spans="1:6" ht="16.2" thickBot="1">
      <c r="A35" s="302" t="s">
        <v>250</v>
      </c>
      <c r="B35" s="420">
        <v>0.85</v>
      </c>
      <c r="C35" s="397" t="s">
        <v>133</v>
      </c>
      <c r="D35" s="397">
        <v>2</v>
      </c>
      <c r="E35" s="397">
        <v>100</v>
      </c>
      <c r="F35" s="398">
        <v>95</v>
      </c>
    </row>
    <row r="36" spans="1:6" ht="16.2" thickBot="1">
      <c r="A36" s="209" t="s">
        <v>1</v>
      </c>
      <c r="B36" s="175">
        <f>AVERAGE(B12:B35)</f>
        <v>0.92391304347826075</v>
      </c>
      <c r="C36" s="176" t="s">
        <v>133</v>
      </c>
      <c r="D36" s="177">
        <f>AVERAGE(D12:D35)</f>
        <v>2.125</v>
      </c>
      <c r="E36" s="178">
        <f>AVERAGE(E12:E35)</f>
        <v>88.695652173913047</v>
      </c>
      <c r="F36" s="179">
        <f>AVERAGE(F12:F35)</f>
        <v>87.608695652173907</v>
      </c>
    </row>
    <row r="37" spans="1:6" ht="16.2">
      <c r="A37" s="7" t="s">
        <v>484</v>
      </c>
    </row>
    <row r="39" spans="1:6" ht="15.6">
      <c r="A39" s="129" t="s">
        <v>120</v>
      </c>
      <c r="B39" s="183"/>
      <c r="C39" s="183"/>
      <c r="D39" s="183"/>
      <c r="E39" s="183"/>
      <c r="F39" s="183"/>
    </row>
    <row r="40" spans="1:6" ht="16.2" thickBot="1">
      <c r="A40" s="129" t="s">
        <v>516</v>
      </c>
      <c r="B40" s="206"/>
      <c r="C40" s="130"/>
      <c r="D40" s="130"/>
      <c r="E40" s="130"/>
      <c r="F40" s="130"/>
    </row>
    <row r="41" spans="1:6" ht="31.2">
      <c r="A41" s="207" t="s">
        <v>39</v>
      </c>
      <c r="B41" s="172" t="s">
        <v>14</v>
      </c>
      <c r="C41" s="172" t="s">
        <v>259</v>
      </c>
      <c r="D41" s="173" t="s">
        <v>260</v>
      </c>
      <c r="E41" s="173" t="s">
        <v>261</v>
      </c>
      <c r="F41" s="174" t="s">
        <v>262</v>
      </c>
    </row>
    <row r="42" spans="1:6" ht="15.6">
      <c r="A42" s="283" t="s">
        <v>231</v>
      </c>
      <c r="B42" s="403">
        <v>0.9</v>
      </c>
      <c r="C42" s="300" t="s">
        <v>263</v>
      </c>
      <c r="D42" s="300">
        <v>2</v>
      </c>
      <c r="E42" s="300">
        <v>100</v>
      </c>
      <c r="F42" s="391">
        <v>95</v>
      </c>
    </row>
    <row r="43" spans="1:6" ht="15.6">
      <c r="A43" s="283" t="s">
        <v>232</v>
      </c>
      <c r="B43" s="403">
        <v>0.9</v>
      </c>
      <c r="C43" s="300" t="s">
        <v>133</v>
      </c>
      <c r="D43" s="300">
        <v>1</v>
      </c>
      <c r="E43" s="300">
        <v>100</v>
      </c>
      <c r="F43" s="391">
        <v>95</v>
      </c>
    </row>
    <row r="44" spans="1:6" ht="15.6">
      <c r="A44" s="283" t="s">
        <v>234</v>
      </c>
      <c r="B44" s="403">
        <v>0.8</v>
      </c>
      <c r="C44" s="300" t="s">
        <v>255</v>
      </c>
      <c r="D44" s="300">
        <v>1</v>
      </c>
      <c r="E44" s="300">
        <v>95</v>
      </c>
      <c r="F44" s="391">
        <v>95</v>
      </c>
    </row>
    <row r="45" spans="1:6" ht="15.6">
      <c r="A45" s="283" t="s">
        <v>265</v>
      </c>
      <c r="B45" s="403">
        <v>0.9</v>
      </c>
      <c r="C45" s="300" t="s">
        <v>133</v>
      </c>
      <c r="D45" s="300">
        <v>2</v>
      </c>
      <c r="E45" s="300">
        <v>100</v>
      </c>
      <c r="F45" s="391">
        <v>95</v>
      </c>
    </row>
    <row r="46" spans="1:6" ht="16.5" customHeight="1">
      <c r="A46" s="283" t="s">
        <v>328</v>
      </c>
      <c r="B46" s="403">
        <v>1</v>
      </c>
      <c r="C46" s="300" t="s">
        <v>263</v>
      </c>
      <c r="D46" s="300">
        <v>3</v>
      </c>
      <c r="E46" s="300">
        <v>10</v>
      </c>
      <c r="F46" s="391">
        <v>85</v>
      </c>
    </row>
    <row r="47" spans="1:6" ht="16.5" customHeight="1">
      <c r="A47" s="283" t="s">
        <v>335</v>
      </c>
      <c r="B47" s="403">
        <v>0.95</v>
      </c>
      <c r="C47" s="300" t="s">
        <v>263</v>
      </c>
      <c r="D47" s="300">
        <v>2</v>
      </c>
      <c r="E47" s="300">
        <v>80</v>
      </c>
      <c r="F47" s="391">
        <v>90</v>
      </c>
    </row>
    <row r="48" spans="1:6" ht="15.6">
      <c r="A48" s="366" t="s">
        <v>332</v>
      </c>
      <c r="B48" s="403">
        <v>0.95</v>
      </c>
      <c r="C48" s="300" t="s">
        <v>263</v>
      </c>
      <c r="D48" s="300">
        <v>2</v>
      </c>
      <c r="E48" s="300">
        <v>85</v>
      </c>
      <c r="F48" s="391">
        <v>90</v>
      </c>
    </row>
    <row r="49" spans="1:6" ht="15.6">
      <c r="A49" s="283" t="s">
        <v>242</v>
      </c>
      <c r="B49" s="403">
        <v>0.85</v>
      </c>
      <c r="C49" s="300" t="s">
        <v>133</v>
      </c>
      <c r="D49" s="300">
        <v>2</v>
      </c>
      <c r="E49" s="300">
        <v>100</v>
      </c>
      <c r="F49" s="391">
        <v>95</v>
      </c>
    </row>
    <row r="50" spans="1:6" ht="15.6">
      <c r="A50" s="283" t="s">
        <v>244</v>
      </c>
      <c r="B50" s="403">
        <v>0.95</v>
      </c>
      <c r="C50" s="300" t="s">
        <v>475</v>
      </c>
      <c r="D50" s="300">
        <v>3</v>
      </c>
      <c r="E50" s="300">
        <v>95</v>
      </c>
      <c r="F50" s="391">
        <v>90</v>
      </c>
    </row>
    <row r="51" spans="1:6" ht="15.6">
      <c r="A51" s="297" t="s">
        <v>337</v>
      </c>
      <c r="B51" s="403">
        <v>1.05</v>
      </c>
      <c r="C51" s="300" t="s">
        <v>263</v>
      </c>
      <c r="D51" s="300">
        <v>3</v>
      </c>
      <c r="E51" s="300">
        <v>95</v>
      </c>
      <c r="F51" s="391">
        <v>80</v>
      </c>
    </row>
    <row r="52" spans="1:6" ht="15.6">
      <c r="A52" s="283" t="s">
        <v>246</v>
      </c>
      <c r="B52" s="403">
        <v>0.95</v>
      </c>
      <c r="C52" s="300" t="s">
        <v>263</v>
      </c>
      <c r="D52" s="300">
        <v>3</v>
      </c>
      <c r="E52" s="300">
        <v>90</v>
      </c>
      <c r="F52" s="391">
        <v>85</v>
      </c>
    </row>
    <row r="53" spans="1:6" ht="15.6">
      <c r="A53" s="283" t="s">
        <v>248</v>
      </c>
      <c r="B53" s="403">
        <v>0.9</v>
      </c>
      <c r="C53" s="300" t="s">
        <v>263</v>
      </c>
      <c r="D53" s="300">
        <v>3</v>
      </c>
      <c r="E53" s="300">
        <v>95</v>
      </c>
      <c r="F53" s="391">
        <v>90</v>
      </c>
    </row>
    <row r="54" spans="1:6" ht="15.6">
      <c r="A54" s="283" t="s">
        <v>266</v>
      </c>
      <c r="B54" s="403">
        <v>0.95</v>
      </c>
      <c r="C54" s="300" t="s">
        <v>133</v>
      </c>
      <c r="D54" s="300">
        <v>2</v>
      </c>
      <c r="E54" s="300">
        <v>95</v>
      </c>
      <c r="F54" s="391">
        <v>90</v>
      </c>
    </row>
    <row r="55" spans="1:6" ht="16.2" thickBot="1">
      <c r="A55" s="302" t="s">
        <v>250</v>
      </c>
      <c r="B55" s="420">
        <v>0.85</v>
      </c>
      <c r="C55" s="397" t="s">
        <v>133</v>
      </c>
      <c r="D55" s="397">
        <v>2</v>
      </c>
      <c r="E55" s="397">
        <v>100</v>
      </c>
      <c r="F55" s="398">
        <v>95</v>
      </c>
    </row>
    <row r="56" spans="1:6" ht="16.2" thickBot="1">
      <c r="A56" s="209" t="s">
        <v>1</v>
      </c>
      <c r="B56" s="175">
        <f>AVERAGE(B42:B55)</f>
        <v>0.92142857142857137</v>
      </c>
      <c r="C56" s="176" t="s">
        <v>525</v>
      </c>
      <c r="D56" s="177">
        <f>AVERAGE(D42:D55)</f>
        <v>2.2142857142857144</v>
      </c>
      <c r="E56" s="178">
        <f>AVERAGE(E42:E55)</f>
        <v>88.571428571428569</v>
      </c>
      <c r="F56" s="179">
        <f>AVERAGE(F42:F55)</f>
        <v>90.714285714285708</v>
      </c>
    </row>
    <row r="57" spans="1:6" ht="16.2">
      <c r="A57" s="7" t="s">
        <v>484</v>
      </c>
    </row>
  </sheetData>
  <pageMargins left="1.19" right="0.79" top="0.71" bottom="0.3" header="0.64" footer="0.3"/>
  <pageSetup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7"/>
  <dimension ref="A1:A23"/>
  <sheetViews>
    <sheetView workbookViewId="0">
      <selection activeCell="C6" sqref="C6"/>
    </sheetView>
  </sheetViews>
  <sheetFormatPr defaultRowHeight="13.2"/>
  <cols>
    <col min="1" max="1" width="82.33203125" customWidth="1"/>
  </cols>
  <sheetData>
    <row r="1" spans="1:1" ht="15.6">
      <c r="A1" s="86" t="s">
        <v>519</v>
      </c>
    </row>
    <row r="2" spans="1:1" ht="15.6">
      <c r="A2" s="1" t="s">
        <v>452</v>
      </c>
    </row>
    <row r="3" spans="1:1" ht="16.2">
      <c r="A3" s="123" t="s">
        <v>301</v>
      </c>
    </row>
    <row r="4" spans="1:1" ht="15.6">
      <c r="A4" s="1" t="s">
        <v>21</v>
      </c>
    </row>
    <row r="5" spans="1:1" ht="15.6">
      <c r="A5" s="1"/>
    </row>
    <row r="6" spans="1:1" ht="16.2">
      <c r="A6" s="131" t="s">
        <v>258</v>
      </c>
    </row>
    <row r="8" spans="1:1" ht="16.2" thickBot="1">
      <c r="A8" s="7" t="s">
        <v>14</v>
      </c>
    </row>
    <row r="9" spans="1:1" ht="125.4" thickBot="1">
      <c r="A9" s="135" t="s">
        <v>322</v>
      </c>
    </row>
    <row r="10" spans="1:1" ht="15">
      <c r="A10" s="136"/>
    </row>
    <row r="11" spans="1:1" ht="16.2" thickBot="1">
      <c r="A11" s="7" t="s">
        <v>259</v>
      </c>
    </row>
    <row r="12" spans="1:1" ht="31.8" thickBot="1">
      <c r="A12" s="135" t="s">
        <v>323</v>
      </c>
    </row>
    <row r="13" spans="1:1" ht="15">
      <c r="A13" s="136"/>
    </row>
    <row r="14" spans="1:1" ht="16.2" thickBot="1">
      <c r="A14" s="7" t="s">
        <v>271</v>
      </c>
    </row>
    <row r="15" spans="1:1" ht="78.599999999999994" thickBot="1">
      <c r="A15" s="135" t="s">
        <v>324</v>
      </c>
    </row>
    <row r="16" spans="1:1" ht="15">
      <c r="A16" s="136"/>
    </row>
    <row r="17" spans="1:1" ht="16.2" thickBot="1">
      <c r="A17" s="7" t="s">
        <v>261</v>
      </c>
    </row>
    <row r="18" spans="1:1" ht="94.2" thickBot="1">
      <c r="A18" s="137" t="s">
        <v>325</v>
      </c>
    </row>
    <row r="19" spans="1:1" ht="15">
      <c r="A19" s="136"/>
    </row>
    <row r="20" spans="1:1" ht="16.2" thickBot="1">
      <c r="A20" s="7" t="s">
        <v>262</v>
      </c>
    </row>
    <row r="21" spans="1:1" ht="47.4" thickBot="1">
      <c r="A21" s="135" t="s">
        <v>326</v>
      </c>
    </row>
    <row r="22" spans="1:1" ht="15">
      <c r="A22" s="136"/>
    </row>
    <row r="23" spans="1:1">
      <c r="A23" s="4" t="s">
        <v>272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A8993-0A47-48A8-B664-26FB79288896}">
  <sheetPr syncVertical="1" syncRef="A1" transitionEvaluation="1">
    <pageSetUpPr fitToPage="1"/>
  </sheetPr>
  <dimension ref="A1:E25"/>
  <sheetViews>
    <sheetView showGridLines="0" workbookViewId="0">
      <selection activeCell="H8" sqref="H8"/>
    </sheetView>
  </sheetViews>
  <sheetFormatPr defaultColWidth="9.6640625" defaultRowHeight="12.6"/>
  <cols>
    <col min="1" max="1" width="28" style="8" customWidth="1"/>
    <col min="2" max="2" width="16.88671875" style="8" customWidth="1"/>
    <col min="3" max="3" width="17.44140625" style="8" customWidth="1"/>
    <col min="4" max="4" width="13" style="8" customWidth="1"/>
    <col min="5" max="16384" width="9.6640625" style="8"/>
  </cols>
  <sheetData>
    <row r="1" spans="1:5" ht="15.6">
      <c r="C1" s="86" t="s">
        <v>519</v>
      </c>
    </row>
    <row r="2" spans="1:5" ht="15.6">
      <c r="C2" s="1" t="s">
        <v>372</v>
      </c>
    </row>
    <row r="3" spans="1:5" ht="15.6">
      <c r="C3" s="364" t="s">
        <v>373</v>
      </c>
    </row>
    <row r="4" spans="1:5" ht="15.6">
      <c r="C4" s="1" t="s">
        <v>38</v>
      </c>
    </row>
    <row r="5" spans="1:5" s="9" customFormat="1" ht="13.2"/>
    <row r="6" spans="1:5" s="9" customFormat="1" ht="15.6">
      <c r="A6" s="11" t="s">
        <v>372</v>
      </c>
      <c r="B6" s="10"/>
      <c r="C6" s="10"/>
    </row>
    <row r="7" spans="1:5" s="9" customFormat="1" ht="15.6">
      <c r="A7" s="40" t="s">
        <v>513</v>
      </c>
      <c r="B7" s="10"/>
      <c r="C7" s="10"/>
    </row>
    <row r="8" spans="1:5" ht="15.6">
      <c r="A8" s="11"/>
      <c r="B8" s="11"/>
      <c r="C8" s="11"/>
      <c r="D8" s="224"/>
      <c r="E8" s="224"/>
    </row>
    <row r="9" spans="1:5" ht="15.6">
      <c r="A9" s="11" t="s">
        <v>119</v>
      </c>
      <c r="B9" s="11"/>
      <c r="C9" s="11"/>
      <c r="D9" s="224"/>
      <c r="E9" s="224"/>
    </row>
    <row r="10" spans="1:5" ht="16.2" thickBot="1">
      <c r="A10" s="40" t="s">
        <v>528</v>
      </c>
      <c r="B10" s="11"/>
      <c r="C10" s="11"/>
      <c r="D10" s="224"/>
      <c r="E10" s="224"/>
    </row>
    <row r="11" spans="1:5" ht="15.6">
      <c r="A11" s="225" t="s">
        <v>327</v>
      </c>
      <c r="B11" s="227" t="s">
        <v>527</v>
      </c>
      <c r="C11" s="227" t="s">
        <v>320</v>
      </c>
      <c r="D11" s="224"/>
      <c r="E11" s="224"/>
    </row>
    <row r="12" spans="1:5" ht="16.2" thickBot="1">
      <c r="A12" s="232" t="s">
        <v>321</v>
      </c>
      <c r="B12" s="234" t="s">
        <v>370</v>
      </c>
      <c r="C12" s="234" t="s">
        <v>11</v>
      </c>
      <c r="D12" s="224"/>
      <c r="E12" s="224"/>
    </row>
    <row r="13" spans="1:5" ht="15.6">
      <c r="A13" s="624" t="s">
        <v>506</v>
      </c>
      <c r="B13" s="626">
        <v>0.41572467720352779</v>
      </c>
      <c r="C13" s="628">
        <v>4.53E-2</v>
      </c>
    </row>
    <row r="14" spans="1:5" ht="15.6">
      <c r="A14" s="629" t="s">
        <v>507</v>
      </c>
      <c r="B14" s="618">
        <v>4.4275322796472283E-2</v>
      </c>
      <c r="C14" s="630">
        <v>3.9E-2</v>
      </c>
    </row>
    <row r="15" spans="1:5" ht="16.2" thickBot="1">
      <c r="A15" s="635" t="s">
        <v>494</v>
      </c>
      <c r="B15" s="640">
        <v>0.53999999999999992</v>
      </c>
      <c r="C15" s="634"/>
    </row>
    <row r="16" spans="1:5" ht="16.2" thickBot="1">
      <c r="A16" s="683" t="s">
        <v>512</v>
      </c>
      <c r="B16" s="685">
        <v>1</v>
      </c>
      <c r="C16" s="705"/>
    </row>
    <row r="17" spans="1:5" ht="15.6">
      <c r="A17" s="486"/>
      <c r="B17" s="487"/>
      <c r="C17" s="224"/>
      <c r="D17" s="224"/>
    </row>
    <row r="18" spans="1:5" ht="15.6">
      <c r="A18" s="11" t="s">
        <v>120</v>
      </c>
      <c r="B18" s="11"/>
      <c r="C18" s="11"/>
      <c r="D18" s="224"/>
      <c r="E18" s="224"/>
    </row>
    <row r="19" spans="1:5" ht="16.2" thickBot="1">
      <c r="A19" s="40" t="s">
        <v>526</v>
      </c>
      <c r="B19" s="11"/>
      <c r="C19" s="488"/>
    </row>
    <row r="20" spans="1:5" ht="15.6">
      <c r="A20" s="225"/>
      <c r="B20" s="227" t="s">
        <v>527</v>
      </c>
      <c r="C20" s="227" t="s">
        <v>320</v>
      </c>
      <c r="D20" s="224"/>
      <c r="E20" s="224"/>
    </row>
    <row r="21" spans="1:5" ht="16.2" thickBot="1">
      <c r="A21" s="232" t="s">
        <v>321</v>
      </c>
      <c r="B21" s="234" t="s">
        <v>370</v>
      </c>
      <c r="C21" s="234" t="s">
        <v>11</v>
      </c>
      <c r="D21" s="224"/>
      <c r="E21" s="224"/>
    </row>
    <row r="22" spans="1:5" ht="15.6">
      <c r="A22" s="624" t="s">
        <v>506</v>
      </c>
      <c r="B22" s="626">
        <v>0.41572467720352779</v>
      </c>
      <c r="C22" s="628">
        <v>4.53E-2</v>
      </c>
      <c r="D22" s="224"/>
      <c r="E22" s="224"/>
    </row>
    <row r="23" spans="1:5" ht="15.6">
      <c r="A23" s="629" t="s">
        <v>507</v>
      </c>
      <c r="B23" s="618">
        <v>4.4275322796472283E-2</v>
      </c>
      <c r="C23" s="630">
        <v>3.9E-2</v>
      </c>
      <c r="D23" s="224"/>
      <c r="E23" s="224"/>
    </row>
    <row r="24" spans="1:5" ht="16.2" thickBot="1">
      <c r="A24" s="706" t="s">
        <v>494</v>
      </c>
      <c r="B24" s="707">
        <v>0.53999999999999992</v>
      </c>
      <c r="C24" s="708"/>
      <c r="D24" s="224"/>
      <c r="E24" s="224"/>
    </row>
    <row r="25" spans="1:5" ht="16.2" thickBot="1">
      <c r="A25" s="683" t="s">
        <v>512</v>
      </c>
      <c r="B25" s="685">
        <v>1</v>
      </c>
      <c r="C25" s="705"/>
      <c r="D25" s="224"/>
      <c r="E25" s="224"/>
    </row>
  </sheetData>
  <pageMargins left="1.69" right="0.34" top="0.55000000000000004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D9A61-54D5-49FB-9357-0679C4994E31}">
  <sheetPr>
    <pageSetUpPr fitToPage="1"/>
  </sheetPr>
  <dimension ref="A1:N35"/>
  <sheetViews>
    <sheetView workbookViewId="0">
      <selection activeCell="L17" sqref="L17"/>
    </sheetView>
  </sheetViews>
  <sheetFormatPr defaultRowHeight="15.6"/>
  <cols>
    <col min="2" max="3" width="13" customWidth="1"/>
    <col min="4" max="4" width="7.33203125" customWidth="1"/>
    <col min="8" max="8" width="19.5546875" customWidth="1"/>
    <col min="9" max="9" width="7.6640625" customWidth="1"/>
    <col min="11" max="14" width="8.88671875" style="7"/>
  </cols>
  <sheetData>
    <row r="1" spans="1:14">
      <c r="A1" s="7"/>
      <c r="I1" s="12" t="s">
        <v>519</v>
      </c>
    </row>
    <row r="2" spans="1:14">
      <c r="A2" s="3"/>
      <c r="I2" s="1" t="s">
        <v>307</v>
      </c>
    </row>
    <row r="3" spans="1:14">
      <c r="A3" s="3"/>
      <c r="I3" s="1" t="s">
        <v>126</v>
      </c>
    </row>
    <row r="4" spans="1:14">
      <c r="A4" s="7"/>
      <c r="B4" s="7"/>
      <c r="C4" s="7"/>
      <c r="D4" s="7"/>
      <c r="E4" s="7"/>
      <c r="F4" s="7"/>
      <c r="G4" s="7"/>
      <c r="H4" s="7"/>
      <c r="I4" s="75" t="s">
        <v>157</v>
      </c>
    </row>
    <row r="5" spans="1:14">
      <c r="A5" s="7"/>
      <c r="B5" s="7"/>
      <c r="C5" s="7"/>
      <c r="D5" s="7"/>
      <c r="E5" s="7"/>
      <c r="F5" s="7"/>
      <c r="G5" s="7"/>
      <c r="H5" s="7"/>
      <c r="I5" s="7"/>
    </row>
    <row r="6" spans="1:14">
      <c r="A6" s="7"/>
      <c r="B6" s="7"/>
      <c r="C6" s="7"/>
      <c r="D6" s="7"/>
      <c r="E6" s="7"/>
      <c r="F6" s="7"/>
      <c r="G6" s="7"/>
      <c r="H6" s="7"/>
      <c r="I6" s="7"/>
    </row>
    <row r="7" spans="1:14">
      <c r="A7" s="7"/>
      <c r="B7" s="7"/>
      <c r="C7" s="7"/>
      <c r="D7" s="7"/>
      <c r="E7" s="7"/>
      <c r="F7" s="7"/>
      <c r="G7" s="7"/>
      <c r="H7" s="7"/>
      <c r="I7" s="7"/>
    </row>
    <row r="8" spans="1:14">
      <c r="A8" s="7"/>
      <c r="B8" s="7"/>
      <c r="C8" s="7"/>
      <c r="D8" s="11" t="s">
        <v>307</v>
      </c>
      <c r="E8" s="5"/>
      <c r="F8" s="5"/>
      <c r="G8" s="5"/>
      <c r="H8" s="5"/>
      <c r="I8" s="7"/>
    </row>
    <row r="9" spans="1:14">
      <c r="A9" s="7"/>
      <c r="B9" s="7"/>
      <c r="C9" s="7"/>
      <c r="D9" s="11"/>
      <c r="E9" s="5"/>
      <c r="F9" s="5"/>
      <c r="G9" s="5"/>
      <c r="H9" s="5"/>
      <c r="I9" s="7"/>
    </row>
    <row r="10" spans="1:14">
      <c r="A10" s="7"/>
      <c r="B10" s="7"/>
      <c r="C10" s="7"/>
      <c r="D10" s="5" t="s">
        <v>513</v>
      </c>
      <c r="E10" s="5"/>
      <c r="F10" s="5"/>
      <c r="G10" s="5"/>
      <c r="H10" s="5"/>
      <c r="I10" s="7"/>
    </row>
    <row r="11" spans="1:14">
      <c r="A11" s="7"/>
      <c r="B11" s="7"/>
      <c r="C11" s="7"/>
      <c r="D11" s="5" t="s">
        <v>54</v>
      </c>
      <c r="E11" s="5"/>
      <c r="F11" s="5"/>
      <c r="G11" s="5"/>
      <c r="H11" s="5"/>
      <c r="I11" s="7"/>
    </row>
    <row r="12" spans="1:14">
      <c r="A12" s="7"/>
      <c r="B12" s="7"/>
      <c r="C12" s="7"/>
      <c r="D12" s="5"/>
      <c r="E12" s="5"/>
      <c r="F12" s="5"/>
      <c r="G12" s="5"/>
      <c r="H12" s="5"/>
      <c r="I12" s="7"/>
    </row>
    <row r="13" spans="1:14">
      <c r="A13" s="7"/>
      <c r="B13" s="7"/>
      <c r="C13" s="7"/>
      <c r="D13" s="27" t="s">
        <v>119</v>
      </c>
      <c r="E13" s="5"/>
      <c r="F13" s="5"/>
      <c r="G13" s="5"/>
      <c r="H13" s="5"/>
      <c r="I13" s="7"/>
    </row>
    <row r="14" spans="1:14" ht="16.2" thickBot="1">
      <c r="D14" s="27" t="s">
        <v>230</v>
      </c>
      <c r="E14" s="5"/>
      <c r="F14" s="5"/>
      <c r="G14" s="5"/>
      <c r="H14" s="5"/>
    </row>
    <row r="15" spans="1:14">
      <c r="D15" s="14" t="s">
        <v>15</v>
      </c>
      <c r="E15" s="15"/>
      <c r="F15" s="15"/>
      <c r="G15" s="15"/>
      <c r="H15" s="16">
        <v>4.1000000000000002E-2</v>
      </c>
      <c r="L15" s="433"/>
      <c r="M15" s="433"/>
      <c r="N15" s="433"/>
    </row>
    <row r="16" spans="1:14">
      <c r="D16" s="17"/>
      <c r="E16" s="7" t="s">
        <v>16</v>
      </c>
      <c r="F16" s="7"/>
      <c r="G16" s="12"/>
      <c r="H16" s="158">
        <f>1+0.5*H18</f>
        <v>1.0275000000000001</v>
      </c>
      <c r="K16" s="433"/>
      <c r="L16" s="433"/>
      <c r="M16" s="433"/>
      <c r="N16" s="433"/>
    </row>
    <row r="17" spans="4:14">
      <c r="D17" s="17" t="s">
        <v>17</v>
      </c>
      <c r="E17" s="7"/>
      <c r="F17" s="7"/>
      <c r="G17" s="7"/>
      <c r="H17" s="159">
        <f>H15*H16</f>
        <v>4.2127500000000005E-2</v>
      </c>
      <c r="J17" s="133"/>
      <c r="K17" s="433"/>
      <c r="L17" s="433"/>
      <c r="M17" s="434"/>
    </row>
    <row r="18" spans="4:14" ht="16.2" thickBot="1">
      <c r="D18" s="17" t="s">
        <v>40</v>
      </c>
      <c r="E18" s="7"/>
      <c r="F18" s="7"/>
      <c r="G18" s="7"/>
      <c r="H18" s="160">
        <v>5.5E-2</v>
      </c>
      <c r="J18" s="393"/>
      <c r="K18" s="433"/>
      <c r="L18" s="433"/>
    </row>
    <row r="19" spans="4:14" ht="16.2" thickBot="1">
      <c r="D19" s="30" t="s">
        <v>18</v>
      </c>
      <c r="E19" s="31"/>
      <c r="F19" s="31"/>
      <c r="G19" s="31"/>
      <c r="H19" s="161">
        <v>9.7000000000000003E-2</v>
      </c>
      <c r="I19" s="133"/>
      <c r="J19" s="394"/>
      <c r="K19" s="434"/>
      <c r="L19" s="433"/>
    </row>
    <row r="20" spans="4:14">
      <c r="D20" s="134" t="s">
        <v>453</v>
      </c>
      <c r="E20" s="7"/>
      <c r="F20" s="7"/>
      <c r="G20" s="7"/>
      <c r="H20" s="7"/>
      <c r="J20" s="133"/>
      <c r="K20" s="434"/>
    </row>
    <row r="21" spans="4:14">
      <c r="D21" s="134" t="s">
        <v>202</v>
      </c>
      <c r="E21" s="7"/>
      <c r="F21" s="7"/>
      <c r="G21" s="7"/>
      <c r="H21" s="7"/>
      <c r="N21" s="7" t="s">
        <v>327</v>
      </c>
    </row>
    <row r="22" spans="4:14">
      <c r="D22" s="134" t="s">
        <v>454</v>
      </c>
      <c r="E22" s="7"/>
      <c r="F22" s="7"/>
      <c r="G22" s="7"/>
      <c r="H22" s="7"/>
    </row>
    <row r="23" spans="4:14">
      <c r="D23" s="134" t="s">
        <v>497</v>
      </c>
    </row>
    <row r="24" spans="4:14">
      <c r="D24" s="4"/>
    </row>
    <row r="25" spans="4:14">
      <c r="D25" s="27" t="s">
        <v>120</v>
      </c>
      <c r="E25" s="5"/>
      <c r="F25" s="5"/>
      <c r="G25" s="5"/>
      <c r="H25" s="5"/>
    </row>
    <row r="26" spans="4:14" ht="16.2" thickBot="1">
      <c r="D26" s="27" t="s">
        <v>516</v>
      </c>
      <c r="E26" s="5"/>
      <c r="F26" s="5"/>
      <c r="G26" s="5"/>
      <c r="H26" s="5"/>
    </row>
    <row r="27" spans="4:14">
      <c r="D27" s="14" t="s">
        <v>15</v>
      </c>
      <c r="E27" s="15"/>
      <c r="F27" s="15"/>
      <c r="G27" s="15"/>
      <c r="H27" s="16">
        <v>4.2999999999999997E-2</v>
      </c>
    </row>
    <row r="28" spans="4:14">
      <c r="D28" s="17"/>
      <c r="E28" s="7" t="s">
        <v>16</v>
      </c>
      <c r="F28" s="7"/>
      <c r="G28" s="12"/>
      <c r="H28" s="158">
        <f>1+0.5*H30</f>
        <v>1.028</v>
      </c>
    </row>
    <row r="29" spans="4:14">
      <c r="D29" s="17" t="s">
        <v>17</v>
      </c>
      <c r="E29" s="7"/>
      <c r="F29" s="7"/>
      <c r="G29" s="7"/>
      <c r="H29" s="159">
        <f>H27*H28</f>
        <v>4.4204E-2</v>
      </c>
      <c r="J29" s="133"/>
    </row>
    <row r="30" spans="4:14" ht="16.2" thickBot="1">
      <c r="D30" s="17" t="s">
        <v>40</v>
      </c>
      <c r="E30" s="7"/>
      <c r="F30" s="7"/>
      <c r="G30" s="7"/>
      <c r="H30" s="160">
        <v>5.6000000000000001E-2</v>
      </c>
    </row>
    <row r="31" spans="4:14" ht="16.2" thickBot="1">
      <c r="D31" s="30" t="s">
        <v>18</v>
      </c>
      <c r="E31" s="31"/>
      <c r="F31" s="31"/>
      <c r="G31" s="31"/>
      <c r="H31" s="161">
        <v>0.1</v>
      </c>
      <c r="I31" s="133"/>
    </row>
    <row r="32" spans="4:14">
      <c r="D32" s="134" t="s">
        <v>453</v>
      </c>
      <c r="E32" s="7"/>
      <c r="F32" s="7"/>
      <c r="G32" s="7"/>
      <c r="H32" s="7"/>
    </row>
    <row r="33" spans="4:8">
      <c r="D33" s="134" t="s">
        <v>202</v>
      </c>
      <c r="E33" s="7"/>
      <c r="F33" s="7"/>
      <c r="G33" s="7"/>
      <c r="H33" s="7"/>
    </row>
    <row r="34" spans="4:8">
      <c r="D34" s="134" t="s">
        <v>454</v>
      </c>
      <c r="E34" s="7"/>
      <c r="F34" s="7"/>
      <c r="G34" s="7"/>
      <c r="H34" s="7"/>
    </row>
    <row r="35" spans="4:8">
      <c r="D35" s="134" t="s">
        <v>497</v>
      </c>
    </row>
  </sheetData>
  <pageMargins left="2.0399999999999996" right="0.75" top="0.56000000000000005" bottom="0.6399999999999999" header="0.5" footer="0.5"/>
  <pageSetup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7cf48d45-3ddb-4389-a9c1-c115526eb52e}" enabled="0" method="" siteId="{7cf48d45-3ddb-4389-a9c1-c115526eb5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32</vt:i4>
      </vt:variant>
    </vt:vector>
  </HeadingPairs>
  <TitlesOfParts>
    <vt:vector size="62" baseType="lpstr">
      <vt:lpstr>JRW-1.1  (2)</vt:lpstr>
      <vt:lpstr>JRW-2.1 </vt:lpstr>
      <vt:lpstr>JRW-2.2</vt:lpstr>
      <vt:lpstr>JRW-2.3</vt:lpstr>
      <vt:lpstr>JRW-3.1</vt:lpstr>
      <vt:lpstr>JRW-3.2</vt:lpstr>
      <vt:lpstr>JRW-3.3a</vt:lpstr>
      <vt:lpstr>jrw-4.1 (2)</vt:lpstr>
      <vt:lpstr>JRW-5.1</vt:lpstr>
      <vt:lpstr>JRW-5.2 (4)</vt:lpstr>
      <vt:lpstr>JRW-5.3 (3)</vt:lpstr>
      <vt:lpstr>JRW-5.4 (3)</vt:lpstr>
      <vt:lpstr>JRW-5.5 (4)</vt:lpstr>
      <vt:lpstr>JRW-5.6 (2)</vt:lpstr>
      <vt:lpstr>JRW-6.1a</vt:lpstr>
      <vt:lpstr>JRW-6.2</vt:lpstr>
      <vt:lpstr>JRW-6.3</vt:lpstr>
      <vt:lpstr>JRW-6.4a</vt:lpstr>
      <vt:lpstr>JRW-6.5 </vt:lpstr>
      <vt:lpstr>JRW-6.6</vt:lpstr>
      <vt:lpstr>JRW-6.7</vt:lpstr>
      <vt:lpstr>jrw-7.1  (3)</vt:lpstr>
      <vt:lpstr>JRW-7.2 (2)</vt:lpstr>
      <vt:lpstr>JRW-8.1</vt:lpstr>
      <vt:lpstr>JRW-9.1X (2)</vt:lpstr>
      <vt:lpstr>JRW-9.2 (2)</vt:lpstr>
      <vt:lpstr>JRW-9.3X</vt:lpstr>
      <vt:lpstr>JRW-9.4X</vt:lpstr>
      <vt:lpstr>JRW-9.5X</vt:lpstr>
      <vt:lpstr>JRW-9.6X</vt:lpstr>
      <vt:lpstr>'JRW-1.1  (2)'!Print_Area</vt:lpstr>
      <vt:lpstr>'JRW-2.1 '!Print_Area</vt:lpstr>
      <vt:lpstr>'JRW-2.2'!Print_Area</vt:lpstr>
      <vt:lpstr>'JRW-2.3'!Print_Area</vt:lpstr>
      <vt:lpstr>'JRW-3.1'!Print_Area</vt:lpstr>
      <vt:lpstr>'JRW-3.2'!Print_Area</vt:lpstr>
      <vt:lpstr>'jrw-4.1 (2)'!Print_Area</vt:lpstr>
      <vt:lpstr>'JRW-5.1'!Print_Area</vt:lpstr>
      <vt:lpstr>'JRW-5.2 (4)'!Print_Area</vt:lpstr>
      <vt:lpstr>'JRW-5.3 (3)'!Print_Area</vt:lpstr>
      <vt:lpstr>'JRW-5.4 (3)'!Print_Area</vt:lpstr>
      <vt:lpstr>'JRW-5.5 (4)'!Print_Area</vt:lpstr>
      <vt:lpstr>'JRW-5.6 (2)'!Print_Area</vt:lpstr>
      <vt:lpstr>'JRW-6.1a'!Print_Area</vt:lpstr>
      <vt:lpstr>'JRW-6.2'!Print_Area</vt:lpstr>
      <vt:lpstr>'JRW-6.3'!Print_Area</vt:lpstr>
      <vt:lpstr>'JRW-6.4a'!Print_Area</vt:lpstr>
      <vt:lpstr>'JRW-6.5 '!Print_Area</vt:lpstr>
      <vt:lpstr>'JRW-6.6'!Print_Area</vt:lpstr>
      <vt:lpstr>'JRW-6.7'!Print_Area</vt:lpstr>
      <vt:lpstr>'jrw-7.1  (3)'!Print_Area</vt:lpstr>
      <vt:lpstr>'JRW-7.2 (2)'!Print_Area</vt:lpstr>
      <vt:lpstr>'JRW-8.1'!Print_Area</vt:lpstr>
      <vt:lpstr>'JRW-9.1X (2)'!Print_Area</vt:lpstr>
      <vt:lpstr>'JRW-9.2 (2)'!Print_Area</vt:lpstr>
      <vt:lpstr>'JRW-9.3X'!Print_Area</vt:lpstr>
      <vt:lpstr>'JRW-9.4X'!Print_Area</vt:lpstr>
      <vt:lpstr>'JRW-9.5X'!Print_Area</vt:lpstr>
      <vt:lpstr>'JRW-9.6X'!Print_Area</vt:lpstr>
      <vt:lpstr>'JRW-1.1  (2)'!Print_Area_MI</vt:lpstr>
      <vt:lpstr>'jrw-4.1 (2)'!Print_Area_MI</vt:lpstr>
      <vt:lpstr>'jrw-7.1  (3)'!Print_Area_MI</vt:lpstr>
    </vt:vector>
  </TitlesOfParts>
  <Company>Pennsylvannia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Woolridge</dc:creator>
  <cp:lastModifiedBy>Woolridge, J. Randall</cp:lastModifiedBy>
  <cp:lastPrinted>2024-06-05T13:07:53Z</cp:lastPrinted>
  <dcterms:created xsi:type="dcterms:W3CDTF">2004-07-08T15:39:03Z</dcterms:created>
  <dcterms:modified xsi:type="dcterms:W3CDTF">2024-06-05T16:02:49Z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{C4D6D47F-925A-4E07-91C0-FAFB190145AE}</vt:lpwstr>
  </property>
  <property fmtid="{D5CDD505-2E9C-101B-9397-08002B2CF9AE}" pid="3" name="sum_blk1_chg" linkTarget="prop_sum_blk1_chg">
    <vt:lpwstr>#REF!</vt:lpwstr>
  </property>
  <property fmtid="{D5CDD505-2E9C-101B-9397-08002B2CF9AE}" pid="4" name="sum_cust_chg" linkTarget="prop_sum_cust_chg">
    <vt:lpwstr>#REF!</vt:lpwstr>
  </property>
  <property fmtid="{D5CDD505-2E9C-101B-9397-08002B2CF9AE}" pid="5" name="win_blk1_chg" linkTarget="prop_win_blk1_chg">
    <vt:lpwstr>#REF!</vt:lpwstr>
  </property>
  <property fmtid="{D5CDD505-2E9C-101B-9397-08002B2CF9AE}" pid="6" name="win_cust_chg" linkTarget="prop_win_cust_chg">
    <vt:lpwstr>#REF!</vt:lpwstr>
  </property>
  <property fmtid="{D5CDD505-2E9C-101B-9397-08002B2CF9AE}" pid="7" name="win_xs_chg" linkTarget="prop_win_xs_chg">
    <vt:lpwstr>#REF!</vt:lpwstr>
  </property>
</Properties>
</file>